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4f53d0b3edf08e/"/>
    </mc:Choice>
  </mc:AlternateContent>
  <xr:revisionPtr revIDLastSave="2007" documentId="8_{4A655356-9237-497F-8F2E-39EEFA9DD332}" xr6:coauthVersionLast="47" xr6:coauthVersionMax="47" xr10:uidLastSave="{352DE437-C3AF-1845-9FDB-77D46F9E7320}"/>
  <bookViews>
    <workbookView xWindow="26640" yWindow="-10860" windowWidth="28770" windowHeight="20370" xr2:uid="{FDE5C068-1751-46FE-A52F-F8E50F12C046}"/>
  </bookViews>
  <sheets>
    <sheet name="puzzle" sheetId="1" r:id="rId1"/>
    <sheet name="words" sheetId="2" r:id="rId2"/>
    <sheet name="abc" sheetId="3" r:id="rId3"/>
  </sheets>
  <definedNames>
    <definedName name="_xlnm._FilterDatabase" localSheetId="0" hidden="1">puzzle!$A$1:$D$2437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2" l="1" a="1"/>
  <c r="S1" i="2"/>
  <c r="T1" i="2" a="1"/>
  <c r="T1" i="2"/>
  <c r="U1" i="2" a="1"/>
  <c r="V1" i="2" a="1"/>
  <c r="W1" i="2" a="1"/>
  <c r="X1" i="2" a="1"/>
  <c r="Y1" i="2" a="1"/>
  <c r="Z1" i="2" a="1"/>
  <c r="AA1" i="2" a="1"/>
  <c r="AB1" i="2" a="1"/>
  <c r="AC1" i="2" a="1"/>
  <c r="AD1" i="2" a="1"/>
  <c r="AE1" i="2" a="1"/>
  <c r="U1" i="2"/>
  <c r="V1" i="2"/>
  <c r="W1" i="2"/>
  <c r="X1" i="2"/>
  <c r="Y1" i="2"/>
  <c r="Z1" i="2"/>
  <c r="AA1" i="2"/>
  <c r="AB1" i="2"/>
  <c r="AC1" i="2"/>
  <c r="AD1" i="2"/>
  <c r="AE1" i="2"/>
  <c r="M1" i="2" a="1"/>
  <c r="M1" i="2"/>
  <c r="N1" i="2" a="1"/>
  <c r="N1" i="2"/>
  <c r="O1" i="2" a="1"/>
  <c r="O1" i="2"/>
  <c r="P1" i="2" a="1"/>
  <c r="P1" i="2"/>
  <c r="Q1" i="2" a="1"/>
  <c r="Q1" i="2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A2" i="1"/>
  <c r="B6" i="1"/>
  <c r="C3" i="2"/>
  <c r="D3" i="2"/>
  <c r="E3" i="2"/>
  <c r="F3" i="2"/>
  <c r="G3" i="2"/>
  <c r="H3" i="2"/>
  <c r="I3" i="2"/>
  <c r="J3" i="2" a="1"/>
  <c r="J3" i="2"/>
  <c r="L1" i="2" a="1"/>
  <c r="L1" i="2"/>
  <c r="B242" i="1"/>
  <c r="C239" i="2"/>
  <c r="B112" i="1"/>
  <c r="C109" i="2"/>
  <c r="B241" i="1"/>
  <c r="C238" i="2"/>
  <c r="B23" i="1"/>
  <c r="C20" i="2"/>
  <c r="B401" i="1"/>
  <c r="C398" i="2"/>
  <c r="B624" i="1"/>
  <c r="C621" i="2"/>
  <c r="B609" i="1"/>
  <c r="C606" i="2"/>
  <c r="B785" i="1"/>
  <c r="C782" i="2"/>
  <c r="B721" i="1"/>
  <c r="C718" i="2"/>
  <c r="B848" i="1"/>
  <c r="C845" i="2"/>
  <c r="B1089" i="1"/>
  <c r="C1086" i="2"/>
  <c r="B1472" i="1"/>
  <c r="C1469" i="2"/>
  <c r="B1824" i="1"/>
  <c r="C1821" i="2"/>
  <c r="B1584" i="1"/>
  <c r="C1581" i="2"/>
  <c r="B1914" i="1"/>
  <c r="C1911" i="2"/>
  <c r="B1907" i="1"/>
  <c r="C1904" i="2"/>
  <c r="F1904" i="2"/>
  <c r="B1327" i="1"/>
  <c r="C1324" i="2"/>
  <c r="E1324" i="2"/>
  <c r="B703" i="1"/>
  <c r="C700" i="2"/>
  <c r="B1582" i="1"/>
  <c r="C1579" i="2"/>
  <c r="B750" i="1"/>
  <c r="C747" i="2"/>
  <c r="B1053" i="1"/>
  <c r="C1050" i="2"/>
  <c r="B988" i="1"/>
  <c r="C985" i="2"/>
  <c r="B491" i="1"/>
  <c r="C488" i="2"/>
  <c r="B1465" i="1"/>
  <c r="C1462" i="2"/>
  <c r="B870" i="1"/>
  <c r="C867" i="2"/>
  <c r="B146" i="1"/>
  <c r="C143" i="2"/>
  <c r="B214" i="1"/>
  <c r="C211" i="2"/>
  <c r="B976" i="1"/>
  <c r="C973" i="2"/>
  <c r="B814" i="1"/>
  <c r="C811" i="2"/>
  <c r="B130" i="1"/>
  <c r="C127" i="2"/>
  <c r="B100" i="1"/>
  <c r="C97" i="2"/>
  <c r="B140" i="1"/>
  <c r="C137" i="2"/>
  <c r="G137" i="2"/>
  <c r="B2235" i="1"/>
  <c r="C2232" i="2"/>
  <c r="D2232" i="2"/>
  <c r="B273" i="1"/>
  <c r="C270" i="2"/>
  <c r="B623" i="1"/>
  <c r="C620" i="2"/>
  <c r="B1518" i="1"/>
  <c r="C1515" i="2"/>
  <c r="B734" i="1"/>
  <c r="C731" i="2"/>
  <c r="B1037" i="1"/>
  <c r="C1034" i="2"/>
  <c r="B812" i="1"/>
  <c r="C809" i="2"/>
  <c r="B427" i="1"/>
  <c r="C424" i="2"/>
  <c r="B953" i="1"/>
  <c r="C950" i="2"/>
  <c r="B1957" i="1"/>
  <c r="C1954" i="2"/>
  <c r="B98" i="1"/>
  <c r="C95" i="2"/>
  <c r="B64" i="1"/>
  <c r="C61" i="2"/>
  <c r="B110" i="1"/>
  <c r="C107" i="2"/>
  <c r="B141" i="1"/>
  <c r="C138" i="2"/>
  <c r="B124" i="1"/>
  <c r="C121" i="2"/>
  <c r="B123" i="1"/>
  <c r="C120" i="2"/>
  <c r="F120" i="2"/>
  <c r="B138" i="1"/>
  <c r="C135" i="2"/>
  <c r="E135" i="2"/>
  <c r="B185" i="1"/>
  <c r="C182" i="2"/>
  <c r="B168" i="1"/>
  <c r="C165" i="2"/>
  <c r="B49" i="1"/>
  <c r="C46" i="2"/>
  <c r="B166" i="1"/>
  <c r="C163" i="2"/>
  <c r="B165" i="1"/>
  <c r="C162" i="2"/>
  <c r="B20" i="1"/>
  <c r="C17" i="2"/>
  <c r="B2187" i="1"/>
  <c r="C2184" i="2"/>
  <c r="B2266" i="1"/>
  <c r="C2263" i="2"/>
  <c r="B2217" i="1"/>
  <c r="C2214" i="2"/>
  <c r="B2360" i="1"/>
  <c r="B2407" i="1"/>
  <c r="B2358" i="1"/>
  <c r="B2389" i="1"/>
  <c r="B2420" i="1"/>
  <c r="B2387" i="1"/>
  <c r="B2332" i="1"/>
  <c r="B833" i="1"/>
  <c r="C830" i="2"/>
  <c r="B320" i="1"/>
  <c r="C317" i="2"/>
  <c r="B1201" i="1"/>
  <c r="C1198" i="2"/>
  <c r="B1328" i="1"/>
  <c r="C1325" i="2"/>
  <c r="B929" i="1"/>
  <c r="C926" i="2"/>
  <c r="B1440" i="1"/>
  <c r="C1437" i="2"/>
  <c r="B1295" i="1"/>
  <c r="C1292" i="2"/>
  <c r="B559" i="1"/>
  <c r="C556" i="2"/>
  <c r="B1502" i="1"/>
  <c r="C1499" i="2"/>
  <c r="B718" i="1"/>
  <c r="C715" i="2"/>
  <c r="B1005" i="1"/>
  <c r="C1002" i="2"/>
  <c r="B540" i="1"/>
  <c r="C537" i="2"/>
  <c r="B363" i="1"/>
  <c r="C360" i="2"/>
  <c r="B921" i="1"/>
  <c r="C918" i="2"/>
  <c r="B1925" i="1"/>
  <c r="C1922" i="2"/>
  <c r="D1922" i="2"/>
  <c r="B172" i="1"/>
  <c r="C169" i="2"/>
  <c r="D169" i="2"/>
  <c r="B2362" i="1"/>
  <c r="B1601" i="1"/>
  <c r="C1598" i="2"/>
  <c r="B2003" i="1"/>
  <c r="C2000" i="2"/>
  <c r="B2298" i="1"/>
  <c r="C2295" i="2"/>
  <c r="B154" i="1"/>
  <c r="C151" i="2"/>
  <c r="B2281" i="1"/>
  <c r="C2278" i="2"/>
  <c r="B1456" i="1"/>
  <c r="C1453" i="2"/>
  <c r="B169" i="1"/>
  <c r="C166" i="2"/>
  <c r="B2371" i="1"/>
  <c r="B933" i="1"/>
  <c r="C930" i="2"/>
  <c r="B66" i="1"/>
  <c r="C63" i="2"/>
  <c r="B32" i="1"/>
  <c r="C29" i="2"/>
  <c r="B78" i="1"/>
  <c r="C75" i="2"/>
  <c r="B109" i="1"/>
  <c r="C106" i="2"/>
  <c r="B92" i="1"/>
  <c r="C89" i="2"/>
  <c r="D89" i="2"/>
  <c r="B91" i="1"/>
  <c r="C88" i="2"/>
  <c r="G88" i="2"/>
  <c r="B106" i="1"/>
  <c r="C103" i="2"/>
  <c r="B153" i="1"/>
  <c r="C150" i="2"/>
  <c r="B136" i="1"/>
  <c r="C133" i="2"/>
  <c r="B183" i="1"/>
  <c r="C180" i="2"/>
  <c r="B134" i="1"/>
  <c r="C131" i="2"/>
  <c r="B133" i="1"/>
  <c r="C130" i="2"/>
  <c r="B227" i="1"/>
  <c r="C224" i="2"/>
  <c r="B1999" i="1"/>
  <c r="C1996" i="2"/>
  <c r="B2186" i="1"/>
  <c r="C2183" i="2"/>
  <c r="B2185" i="1"/>
  <c r="C2182" i="2"/>
  <c r="B2216" i="1"/>
  <c r="C2213" i="2"/>
  <c r="B2327" i="1"/>
  <c r="B2326" i="1"/>
  <c r="B2245" i="1"/>
  <c r="C2242" i="2"/>
  <c r="B2340" i="1"/>
  <c r="B2355" i="1"/>
  <c r="B2386" i="1"/>
  <c r="B2433" i="1"/>
  <c r="B1946" i="1"/>
  <c r="C1943" i="2"/>
  <c r="B2421" i="1"/>
  <c r="B688" i="1"/>
  <c r="C685" i="2"/>
  <c r="B673" i="1"/>
  <c r="C670" i="2"/>
  <c r="B288" i="1"/>
  <c r="C285" i="2"/>
  <c r="B1215" i="1"/>
  <c r="C1212" i="2"/>
  <c r="B527" i="1"/>
  <c r="C524" i="2"/>
  <c r="B1454" i="1"/>
  <c r="C1451" i="2"/>
  <c r="B430" i="1"/>
  <c r="C427" i="2"/>
  <c r="B669" i="1"/>
  <c r="C666" i="2"/>
  <c r="B428" i="1"/>
  <c r="C425" i="2"/>
  <c r="B1546" i="1"/>
  <c r="C1543" i="2"/>
  <c r="B377" i="1"/>
  <c r="C374" i="2"/>
  <c r="F374" i="2"/>
  <c r="B901" i="1"/>
  <c r="C898" i="2"/>
  <c r="H898" i="2"/>
  <c r="B171" i="1"/>
  <c r="C168" i="2"/>
  <c r="B1008" i="1"/>
  <c r="C1005" i="2"/>
  <c r="B1004" i="1"/>
  <c r="C1001" i="2"/>
  <c r="B198" i="1"/>
  <c r="C195" i="2"/>
  <c r="B182" i="1"/>
  <c r="C179" i="2"/>
  <c r="B961" i="1"/>
  <c r="C958" i="2"/>
  <c r="B97" i="1"/>
  <c r="C94" i="2"/>
  <c r="B577" i="1"/>
  <c r="C574" i="2"/>
  <c r="B1818" i="1"/>
  <c r="C1815" i="2"/>
  <c r="B50" i="1"/>
  <c r="C47" i="2"/>
  <c r="B16" i="1"/>
  <c r="C13" i="2"/>
  <c r="B62" i="1"/>
  <c r="C59" i="2"/>
  <c r="B93" i="1"/>
  <c r="C90" i="2"/>
  <c r="B76" i="1"/>
  <c r="C73" i="2"/>
  <c r="B75" i="1"/>
  <c r="C72" i="2"/>
  <c r="F72" i="2"/>
  <c r="B90" i="1"/>
  <c r="C87" i="2"/>
  <c r="E87" i="2"/>
  <c r="B137" i="1"/>
  <c r="C134" i="2"/>
  <c r="B120" i="1"/>
  <c r="C117" i="2"/>
  <c r="B167" i="1"/>
  <c r="C164" i="2"/>
  <c r="B118" i="1"/>
  <c r="C115" i="2"/>
  <c r="B117" i="1"/>
  <c r="C114" i="2"/>
  <c r="B179" i="1"/>
  <c r="C176" i="2"/>
  <c r="B1974" i="1"/>
  <c r="C1971" i="2"/>
  <c r="B2095" i="1"/>
  <c r="C2092" i="2"/>
  <c r="B2152" i="1"/>
  <c r="C2149" i="2"/>
  <c r="B2200" i="1"/>
  <c r="C2197" i="2"/>
  <c r="B2247" i="1"/>
  <c r="C2244" i="2"/>
  <c r="B2294" i="1"/>
  <c r="C2291" i="2"/>
  <c r="B2229" i="1"/>
  <c r="C2226" i="2"/>
  <c r="B2260" i="1"/>
  <c r="C2257" i="2"/>
  <c r="B2323" i="1"/>
  <c r="B2370" i="1"/>
  <c r="B2353" i="1"/>
  <c r="B2437" i="1"/>
  <c r="B2431" i="1"/>
  <c r="B2430" i="1"/>
  <c r="B417" i="1"/>
  <c r="C414" i="2"/>
  <c r="B1823" i="1"/>
  <c r="C1820" i="2"/>
  <c r="B1135" i="1"/>
  <c r="C1132" i="2"/>
  <c r="B495" i="1"/>
  <c r="C492" i="2"/>
  <c r="B1326" i="1"/>
  <c r="C1323" i="2"/>
  <c r="B350" i="1"/>
  <c r="C347" i="2"/>
  <c r="B541" i="1"/>
  <c r="C538" i="2"/>
  <c r="B300" i="1"/>
  <c r="C297" i="2"/>
  <c r="B1450" i="1"/>
  <c r="C1447" i="2"/>
  <c r="B1416" i="1"/>
  <c r="C1413" i="2"/>
  <c r="B1828" i="1"/>
  <c r="C1825" i="2"/>
  <c r="D1825" i="2"/>
  <c r="B135" i="1"/>
  <c r="C132" i="2"/>
  <c r="E132" i="2"/>
  <c r="B737" i="1"/>
  <c r="C734" i="2"/>
  <c r="B1873" i="1"/>
  <c r="C1870" i="2"/>
  <c r="B1391" i="1"/>
  <c r="C1388" i="2"/>
  <c r="B2361" i="1"/>
  <c r="B225" i="1"/>
  <c r="C222" i="2"/>
  <c r="B353" i="1"/>
  <c r="C350" i="2"/>
  <c r="B832" i="1"/>
  <c r="C829" i="2"/>
  <c r="B125" i="1"/>
  <c r="C122" i="2"/>
  <c r="B2201" i="1"/>
  <c r="C2198" i="2"/>
  <c r="B476" i="1"/>
  <c r="C473" i="2"/>
  <c r="B34" i="1"/>
  <c r="C31" i="2"/>
  <c r="B129" i="1"/>
  <c r="C126" i="2"/>
  <c r="B46" i="1"/>
  <c r="C43" i="2"/>
  <c r="B13" i="1"/>
  <c r="C10" i="2"/>
  <c r="B60" i="1"/>
  <c r="C57" i="2"/>
  <c r="D57" i="2"/>
  <c r="B59" i="1"/>
  <c r="C56" i="2"/>
  <c r="F56" i="2"/>
  <c r="B74" i="1"/>
  <c r="C71" i="2"/>
  <c r="B121" i="1"/>
  <c r="C118" i="2"/>
  <c r="B104" i="1"/>
  <c r="C101" i="2"/>
  <c r="B151" i="1"/>
  <c r="C148" i="2"/>
  <c r="B102" i="1"/>
  <c r="C99" i="2"/>
  <c r="B101" i="1"/>
  <c r="C98" i="2"/>
  <c r="B147" i="1"/>
  <c r="C144" i="2"/>
  <c r="B1942" i="1"/>
  <c r="C1939" i="2"/>
  <c r="B1998" i="1"/>
  <c r="C1995" i="2"/>
  <c r="B2094" i="1"/>
  <c r="C2091" i="2"/>
  <c r="B2184" i="1"/>
  <c r="C2181" i="2"/>
  <c r="B2183" i="1"/>
  <c r="C2180" i="2"/>
  <c r="B2246" i="1"/>
  <c r="C2243" i="2"/>
  <c r="B2213" i="1"/>
  <c r="C2210" i="2"/>
  <c r="B2196" i="1"/>
  <c r="C2193" i="2"/>
  <c r="D2193" i="2"/>
  <c r="B2275" i="1"/>
  <c r="C2272" i="2"/>
  <c r="D2272" i="2"/>
  <c r="B2354" i="1"/>
  <c r="B2289" i="1"/>
  <c r="C2286" i="2"/>
  <c r="B2400" i="1"/>
  <c r="B2415" i="1"/>
  <c r="B2366" i="1"/>
  <c r="B2429" i="1"/>
  <c r="B1807" i="1"/>
  <c r="C1804" i="2"/>
  <c r="B1071" i="1"/>
  <c r="C1068" i="2"/>
  <c r="B367" i="1"/>
  <c r="C364" i="2"/>
  <c r="B1262" i="1"/>
  <c r="C1259" i="2"/>
  <c r="B2077" i="1"/>
  <c r="C2074" i="2"/>
  <c r="B525" i="1"/>
  <c r="C522" i="2"/>
  <c r="B268" i="1"/>
  <c r="C265" i="2"/>
  <c r="B1306" i="1"/>
  <c r="C1303" i="2"/>
  <c r="B1384" i="1"/>
  <c r="C1381" i="2"/>
  <c r="D1381" i="2"/>
  <c r="B1796" i="1"/>
  <c r="C1793" i="2"/>
  <c r="D1793" i="2"/>
  <c r="B158" i="1"/>
  <c r="C155" i="2"/>
  <c r="B148" i="1"/>
  <c r="C145" i="2"/>
  <c r="B1916" i="1"/>
  <c r="C1913" i="2"/>
  <c r="B142" i="1"/>
  <c r="C139" i="2"/>
  <c r="B913" i="1"/>
  <c r="C910" i="2"/>
  <c r="B139" i="1"/>
  <c r="C136" i="2"/>
  <c r="B94" i="1"/>
  <c r="C91" i="2"/>
  <c r="B409" i="1"/>
  <c r="C406" i="2"/>
  <c r="B18" i="1"/>
  <c r="C15" i="2"/>
  <c r="B223" i="1"/>
  <c r="C220" i="2"/>
  <c r="B30" i="1"/>
  <c r="C27" i="2"/>
  <c r="B17" i="1"/>
  <c r="C14" i="2"/>
  <c r="B44" i="1"/>
  <c r="C41" i="2"/>
  <c r="B43" i="1"/>
  <c r="C40" i="2"/>
  <c r="B58" i="1"/>
  <c r="C55" i="2"/>
  <c r="E55" i="2"/>
  <c r="B105" i="1"/>
  <c r="C102" i="2"/>
  <c r="F102" i="2"/>
  <c r="B88" i="1"/>
  <c r="C85" i="2"/>
  <c r="B119" i="1"/>
  <c r="C116" i="2"/>
  <c r="B86" i="1"/>
  <c r="C83" i="2"/>
  <c r="B85" i="1"/>
  <c r="C82" i="2"/>
  <c r="B99" i="1"/>
  <c r="C96" i="2"/>
  <c r="B1857" i="1"/>
  <c r="C1854" i="2"/>
  <c r="B1971" i="1"/>
  <c r="C1968" i="2"/>
  <c r="B1969" i="1"/>
  <c r="C1966" i="2"/>
  <c r="B2151" i="1"/>
  <c r="C2148" i="2"/>
  <c r="B2167" i="1"/>
  <c r="C2164" i="2"/>
  <c r="B2166" i="1"/>
  <c r="C2163" i="2"/>
  <c r="B2181" i="1"/>
  <c r="C2178" i="2"/>
  <c r="B2180" i="1"/>
  <c r="C2177" i="2"/>
  <c r="B2195" i="1"/>
  <c r="C2192" i="2"/>
  <c r="B2322" i="1"/>
  <c r="B2273" i="1"/>
  <c r="C2270" i="2"/>
  <c r="F2270" i="2"/>
  <c r="B2320" i="1"/>
  <c r="B2383" i="1"/>
  <c r="B2350" i="1"/>
  <c r="B2349" i="1"/>
  <c r="B1775" i="1"/>
  <c r="C1772" i="2"/>
  <c r="B1055" i="1"/>
  <c r="C1052" i="2"/>
  <c r="B303" i="1"/>
  <c r="C300" i="2"/>
  <c r="B1246" i="1"/>
  <c r="C1243" i="2"/>
  <c r="B2061" i="1"/>
  <c r="C2058" i="2"/>
  <c r="B493" i="1"/>
  <c r="C490" i="2"/>
  <c r="B1723" i="1"/>
  <c r="C1720" i="2"/>
  <c r="B1274" i="1"/>
  <c r="C1271" i="2"/>
  <c r="B632" i="1"/>
  <c r="C629" i="2"/>
  <c r="B804" i="1"/>
  <c r="C801" i="2"/>
  <c r="B186" i="1"/>
  <c r="C183" i="2"/>
  <c r="E183" i="2"/>
  <c r="B1181" i="1"/>
  <c r="C1178" i="2"/>
  <c r="G1178" i="2"/>
  <c r="B156" i="1"/>
  <c r="C153" i="2"/>
  <c r="B80" i="1"/>
  <c r="C77" i="2"/>
  <c r="B2422" i="1"/>
  <c r="B108" i="1"/>
  <c r="C105" i="2"/>
  <c r="B749" i="1"/>
  <c r="C746" i="2"/>
  <c r="B224" i="1"/>
  <c r="C221" i="2"/>
  <c r="B159" i="1"/>
  <c r="C156" i="2"/>
  <c r="B14" i="1"/>
  <c r="C11" i="2"/>
  <c r="B175" i="1"/>
  <c r="C172" i="2"/>
  <c r="B28" i="1"/>
  <c r="C25" i="2"/>
  <c r="B27" i="1"/>
  <c r="C24" i="2"/>
  <c r="B42" i="1"/>
  <c r="C39" i="2"/>
  <c r="B89" i="1"/>
  <c r="C86" i="2"/>
  <c r="B72" i="1"/>
  <c r="C69" i="2"/>
  <c r="B103" i="1"/>
  <c r="C100" i="2"/>
  <c r="D100" i="2"/>
  <c r="B70" i="1"/>
  <c r="C67" i="2"/>
  <c r="E67" i="2"/>
  <c r="B69" i="1"/>
  <c r="C66" i="2"/>
  <c r="B35" i="1"/>
  <c r="C32" i="2"/>
  <c r="B1552" i="1"/>
  <c r="C1549" i="2"/>
  <c r="B1939" i="1"/>
  <c r="C1936" i="2"/>
  <c r="B1788" i="1"/>
  <c r="C1785" i="2"/>
  <c r="B2093" i="1"/>
  <c r="C2090" i="2"/>
  <c r="B2150" i="1"/>
  <c r="C2147" i="2"/>
  <c r="B2091" i="1"/>
  <c r="C2088" i="2"/>
  <c r="B2129" i="1"/>
  <c r="C2126" i="2"/>
  <c r="B2164" i="1"/>
  <c r="C2161" i="2"/>
  <c r="B2127" i="1"/>
  <c r="C2124" i="2"/>
  <c r="B2274" i="1"/>
  <c r="C2271" i="2"/>
  <c r="B2257" i="1"/>
  <c r="C2254" i="2"/>
  <c r="B2256" i="1"/>
  <c r="C2253" i="2"/>
  <c r="B2335" i="1"/>
  <c r="B2334" i="1"/>
  <c r="B2285" i="1"/>
  <c r="C2282" i="2"/>
  <c r="B1727" i="1"/>
  <c r="C1724" i="2"/>
  <c r="B1039" i="1"/>
  <c r="C1036" i="2"/>
  <c r="B287" i="1"/>
  <c r="C284" i="2"/>
  <c r="B1230" i="1"/>
  <c r="C1227" i="2"/>
  <c r="B2029" i="1"/>
  <c r="C2026" i="2"/>
  <c r="B1772" i="1"/>
  <c r="C1769" i="2"/>
  <c r="B1515" i="1"/>
  <c r="C1512" i="2"/>
  <c r="B1002" i="1"/>
  <c r="C999" i="2"/>
  <c r="B600" i="1"/>
  <c r="C597" i="2"/>
  <c r="B772" i="1"/>
  <c r="C769" i="2"/>
  <c r="B216" i="1"/>
  <c r="C213" i="2"/>
  <c r="B480" i="1"/>
  <c r="C477" i="2"/>
  <c r="B1710" i="1"/>
  <c r="C1707" i="2"/>
  <c r="B96" i="1"/>
  <c r="C93" i="2"/>
  <c r="D93" i="2"/>
  <c r="B197" i="1"/>
  <c r="C194" i="2"/>
  <c r="D194" i="2"/>
  <c r="B157" i="1"/>
  <c r="C154" i="2"/>
  <c r="B2436" i="1"/>
  <c r="B149" i="1"/>
  <c r="C146" i="2"/>
  <c r="B2342" i="1"/>
  <c r="B1072" i="1"/>
  <c r="C1069" i="2"/>
  <c r="B1263" i="1"/>
  <c r="C1260" i="2"/>
  <c r="B193" i="1"/>
  <c r="C190" i="2"/>
  <c r="B208" i="1"/>
  <c r="C205" i="2"/>
  <c r="B127" i="1"/>
  <c r="C124" i="2"/>
  <c r="B65" i="1"/>
  <c r="C62" i="2"/>
  <c r="B111" i="1"/>
  <c r="C108" i="2"/>
  <c r="B12" i="1"/>
  <c r="C9" i="2"/>
  <c r="B11" i="1"/>
  <c r="C8" i="2"/>
  <c r="B26" i="1"/>
  <c r="C23" i="2"/>
  <c r="B73" i="1"/>
  <c r="C70" i="2"/>
  <c r="F70" i="2"/>
  <c r="B56" i="1"/>
  <c r="C53" i="2"/>
  <c r="G53" i="2"/>
  <c r="B87" i="1"/>
  <c r="C84" i="2"/>
  <c r="B54" i="1"/>
  <c r="C51" i="2"/>
  <c r="B53" i="1"/>
  <c r="C50" i="2"/>
  <c r="B19" i="1"/>
  <c r="C16" i="2"/>
  <c r="B912" i="1"/>
  <c r="C909" i="2"/>
  <c r="B1856" i="1"/>
  <c r="C1853" i="2"/>
  <c r="B1664" i="1"/>
  <c r="C1661" i="2"/>
  <c r="B1968" i="1"/>
  <c r="C1965" i="2"/>
  <c r="B2112" i="1"/>
  <c r="C2109" i="2"/>
  <c r="B2067" i="1"/>
  <c r="C2064" i="2"/>
  <c r="B2015" i="1"/>
  <c r="C2012" i="2"/>
  <c r="B2128" i="1"/>
  <c r="C2125" i="2"/>
  <c r="B2108" i="1"/>
  <c r="C2105" i="2"/>
  <c r="B2194" i="1"/>
  <c r="C2191" i="2"/>
  <c r="B2225" i="1"/>
  <c r="C2222" i="2"/>
  <c r="F2222" i="2"/>
  <c r="B2240" i="1"/>
  <c r="C2237" i="2"/>
  <c r="D2237" i="2"/>
  <c r="B2255" i="1"/>
  <c r="C2252" i="2"/>
  <c r="B2302" i="1"/>
  <c r="C2299" i="2"/>
  <c r="B2269" i="1"/>
  <c r="C2266" i="2"/>
  <c r="B1647" i="1"/>
  <c r="C1644" i="2"/>
  <c r="B1007" i="1"/>
  <c r="C1004" i="2"/>
  <c r="B271" i="1"/>
  <c r="C268" i="2"/>
  <c r="B1198" i="1"/>
  <c r="C1195" i="2"/>
  <c r="B1773" i="1"/>
  <c r="C1770" i="2"/>
  <c r="B1564" i="1"/>
  <c r="C1561" i="2"/>
  <c r="B1499" i="1"/>
  <c r="C1496" i="2"/>
  <c r="B794" i="1"/>
  <c r="C791" i="2"/>
  <c r="B1735" i="1"/>
  <c r="C1732" i="2"/>
  <c r="B1411" i="1"/>
  <c r="C1408" i="2"/>
  <c r="B213" i="1"/>
  <c r="C210" i="2"/>
  <c r="B1641" i="1"/>
  <c r="C1638" i="2"/>
  <c r="H1638" i="2"/>
  <c r="B170" i="1"/>
  <c r="C167" i="2"/>
  <c r="G167" i="2"/>
  <c r="B2282" i="1"/>
  <c r="C2279" i="2"/>
  <c r="B1808" i="1"/>
  <c r="C1805" i="2"/>
  <c r="B48" i="1"/>
  <c r="C45" i="2"/>
  <c r="B215" i="1"/>
  <c r="C212" i="2"/>
  <c r="B2234" i="1"/>
  <c r="C2231" i="2"/>
  <c r="B2405" i="1"/>
  <c r="B801" i="1"/>
  <c r="C798" i="2"/>
  <c r="B226" i="1"/>
  <c r="C223" i="2"/>
  <c r="B192" i="1"/>
  <c r="C189" i="2"/>
  <c r="B63" i="1"/>
  <c r="C60" i="2"/>
  <c r="B207" i="1"/>
  <c r="C204" i="2"/>
  <c r="B15" i="1"/>
  <c r="C12" i="2"/>
  <c r="B209" i="1"/>
  <c r="C206" i="2"/>
  <c r="B161" i="1"/>
  <c r="C158" i="2"/>
  <c r="B10" i="1"/>
  <c r="C7" i="2"/>
  <c r="H7" i="2"/>
  <c r="B57" i="1"/>
  <c r="C54" i="2"/>
  <c r="D54" i="2"/>
  <c r="B40" i="1"/>
  <c r="C37" i="2"/>
  <c r="B71" i="1"/>
  <c r="C68" i="2"/>
  <c r="B38" i="1"/>
  <c r="C35" i="2"/>
  <c r="B5" i="1"/>
  <c r="C2" i="2"/>
  <c r="B2380" i="1"/>
  <c r="B400" i="1"/>
  <c r="C397" i="2"/>
  <c r="B1537" i="1"/>
  <c r="C1534" i="2"/>
  <c r="B1536" i="1"/>
  <c r="C1533" i="2"/>
  <c r="B1777" i="1"/>
  <c r="C1774" i="2"/>
  <c r="B2044" i="1"/>
  <c r="C2041" i="2"/>
  <c r="B2043" i="1"/>
  <c r="C2040" i="2"/>
  <c r="B1888" i="1"/>
  <c r="C1885" i="2"/>
  <c r="B2064" i="1"/>
  <c r="C2061" i="2"/>
  <c r="B2086" i="1"/>
  <c r="C2083" i="2"/>
  <c r="B2126" i="1"/>
  <c r="C2123" i="2"/>
  <c r="H2123" i="2"/>
  <c r="B2177" i="1"/>
  <c r="C2174" i="2"/>
  <c r="F2174" i="2"/>
  <c r="B2224" i="1"/>
  <c r="C2221" i="2"/>
  <c r="B2191" i="1"/>
  <c r="C2188" i="2"/>
  <c r="B2254" i="1"/>
  <c r="C2251" i="2"/>
  <c r="B2253" i="1"/>
  <c r="C2250" i="2"/>
  <c r="B1583" i="1"/>
  <c r="C1580" i="2"/>
  <c r="B959" i="1"/>
  <c r="C956" i="2"/>
  <c r="B239" i="1"/>
  <c r="C236" i="2"/>
  <c r="B1070" i="1"/>
  <c r="C1067" i="2"/>
  <c r="B1693" i="1"/>
  <c r="C1690" i="2"/>
  <c r="B1548" i="1"/>
  <c r="C1545" i="2"/>
  <c r="B1483" i="1"/>
  <c r="C1480" i="2"/>
  <c r="B762" i="1"/>
  <c r="C759" i="2"/>
  <c r="B1703" i="1"/>
  <c r="C1700" i="2"/>
  <c r="B1379" i="1"/>
  <c r="C1376" i="2"/>
  <c r="B189" i="1"/>
  <c r="C186" i="2"/>
  <c r="D186" i="2"/>
  <c r="B2409" i="1"/>
  <c r="B1825" i="1"/>
  <c r="C1822" i="2"/>
  <c r="B1948" i="1"/>
  <c r="C1945" i="2"/>
  <c r="B173" i="1"/>
  <c r="C170" i="2"/>
  <c r="B2267" i="1"/>
  <c r="C2264" i="2"/>
  <c r="B201" i="1"/>
  <c r="C198" i="2"/>
  <c r="B2423" i="1"/>
  <c r="B1441" i="1"/>
  <c r="C1438" i="2"/>
  <c r="B150" i="1"/>
  <c r="C147" i="2"/>
  <c r="B2375" i="1"/>
  <c r="B2284" i="1"/>
  <c r="C2281" i="2"/>
  <c r="B686" i="1"/>
  <c r="C683" i="2"/>
  <c r="B210" i="1"/>
  <c r="C207" i="2"/>
  <c r="B176" i="1"/>
  <c r="C173" i="2"/>
  <c r="B222" i="1"/>
  <c r="C219" i="2"/>
  <c r="B143" i="1"/>
  <c r="C140" i="2"/>
  <c r="F140" i="2"/>
  <c r="B29" i="1"/>
  <c r="C26" i="2"/>
  <c r="D26" i="2"/>
  <c r="B45" i="1"/>
  <c r="C42" i="2"/>
  <c r="B79" i="1"/>
  <c r="C76" i="2"/>
  <c r="B81" i="1"/>
  <c r="C78" i="2"/>
  <c r="B41" i="1"/>
  <c r="C38" i="2"/>
  <c r="B24" i="1"/>
  <c r="C21" i="2"/>
  <c r="B55" i="1"/>
  <c r="C52" i="2"/>
  <c r="B22" i="1"/>
  <c r="C19" i="2"/>
  <c r="B33" i="1"/>
  <c r="C30" i="2"/>
  <c r="B2076" i="1"/>
  <c r="C2073" i="2"/>
  <c r="B272" i="1"/>
  <c r="C269" i="2"/>
  <c r="B897" i="1"/>
  <c r="C894" i="2"/>
  <c r="B1280" i="1"/>
  <c r="C1277" i="2"/>
  <c r="B1649" i="1"/>
  <c r="C1646" i="2"/>
  <c r="B1891" i="1"/>
  <c r="C1888" i="2"/>
  <c r="B1992" i="1"/>
  <c r="C1989" i="2"/>
  <c r="F1989" i="2"/>
  <c r="B1840" i="1"/>
  <c r="C1837" i="2"/>
  <c r="H1837" i="2"/>
  <c r="B1926" i="1"/>
  <c r="C1923" i="2"/>
  <c r="B2038" i="1"/>
  <c r="C2035" i="2"/>
  <c r="B2107" i="1"/>
  <c r="C2104" i="2"/>
  <c r="B2083" i="1"/>
  <c r="C2080" i="2"/>
  <c r="B2192" i="1"/>
  <c r="C2189" i="2"/>
  <c r="B2175" i="1"/>
  <c r="C2172" i="2"/>
  <c r="B2174" i="1"/>
  <c r="C2171" i="2"/>
  <c r="B2221" i="1"/>
  <c r="C2218" i="2"/>
  <c r="B1567" i="1"/>
  <c r="C1564" i="2"/>
  <c r="B879" i="1"/>
  <c r="C876" i="2"/>
  <c r="B1838" i="1"/>
  <c r="C1835" i="2"/>
  <c r="B1006" i="1"/>
  <c r="C1003" i="2"/>
  <c r="B1565" i="1"/>
  <c r="C1562" i="2"/>
  <c r="B1532" i="1"/>
  <c r="C1529" i="2"/>
  <c r="B1451" i="1"/>
  <c r="C1448" i="2"/>
  <c r="D1448" i="2"/>
  <c r="B730" i="1"/>
  <c r="C727" i="2"/>
  <c r="E727" i="2"/>
  <c r="B951" i="1"/>
  <c r="C948" i="2"/>
  <c r="B387" i="1"/>
  <c r="C384" i="2"/>
  <c r="B1681" i="1"/>
  <c r="C1678" i="2"/>
  <c r="B1030" i="1"/>
  <c r="C1027" i="2"/>
  <c r="B155" i="1"/>
  <c r="C152" i="2"/>
  <c r="B184" i="1"/>
  <c r="C181" i="2"/>
  <c r="B2408" i="1"/>
  <c r="B1585" i="1"/>
  <c r="C1582" i="2"/>
  <c r="B107" i="1"/>
  <c r="C104" i="2"/>
  <c r="B2309" i="1"/>
  <c r="C2306" i="2"/>
  <c r="B1486" i="1"/>
  <c r="C1483" i="2"/>
  <c r="B194" i="1"/>
  <c r="C191" i="2"/>
  <c r="B160" i="1"/>
  <c r="C157" i="2"/>
  <c r="B206" i="1"/>
  <c r="C203" i="2"/>
  <c r="B47" i="1"/>
  <c r="C44" i="2"/>
  <c r="D44" i="2"/>
  <c r="B220" i="1"/>
  <c r="C217" i="2"/>
  <c r="D217" i="2"/>
  <c r="B219" i="1"/>
  <c r="C216" i="2"/>
  <c r="B61" i="1"/>
  <c r="C58" i="2"/>
  <c r="B191" i="1"/>
  <c r="C188" i="2"/>
  <c r="B25" i="1"/>
  <c r="C22" i="2"/>
  <c r="B8" i="1"/>
  <c r="C5" i="2"/>
  <c r="B39" i="1"/>
  <c r="C36" i="2"/>
  <c r="B228" i="1"/>
  <c r="C225" i="2"/>
  <c r="B1169" i="1"/>
  <c r="C1166" i="2"/>
  <c r="B2396" i="1"/>
  <c r="B385" i="1"/>
  <c r="C382" i="2"/>
  <c r="B896" i="1"/>
  <c r="C893" i="2"/>
  <c r="B1521" i="1"/>
  <c r="C1518" i="2"/>
  <c r="B1520" i="1"/>
  <c r="C1517" i="2"/>
  <c r="B1889" i="1"/>
  <c r="C1886" i="2"/>
  <c r="H1886" i="2"/>
  <c r="B1760" i="1"/>
  <c r="C1757" i="2"/>
  <c r="D1757" i="2"/>
  <c r="B1617" i="1"/>
  <c r="C1614" i="2"/>
  <c r="B1962" i="1"/>
  <c r="C1959" i="2"/>
  <c r="B2085" i="1"/>
  <c r="C2082" i="2"/>
  <c r="B1983" i="1"/>
  <c r="C1980" i="2"/>
  <c r="B2142" i="1"/>
  <c r="C2139" i="2"/>
  <c r="B2159" i="1"/>
  <c r="C2156" i="2"/>
  <c r="B2101" i="1"/>
  <c r="C2098" i="2"/>
  <c r="B2173" i="1"/>
  <c r="C2170" i="2"/>
  <c r="B1551" i="1"/>
  <c r="C1548" i="2"/>
  <c r="B815" i="1"/>
  <c r="C812" i="2"/>
  <c r="B1774" i="1"/>
  <c r="C1771" i="2"/>
  <c r="B990" i="1"/>
  <c r="C987" i="2"/>
  <c r="B1549" i="1"/>
  <c r="C1546" i="2"/>
  <c r="B1500" i="1"/>
  <c r="C1497" i="2"/>
  <c r="B1179" i="1"/>
  <c r="C1176" i="2"/>
  <c r="D1176" i="2"/>
  <c r="B426" i="1"/>
  <c r="C423" i="2"/>
  <c r="F423" i="2"/>
  <c r="B871" i="1"/>
  <c r="C868" i="2"/>
  <c r="B355" i="1"/>
  <c r="C352" i="2"/>
  <c r="B77" i="1"/>
  <c r="C74" i="2"/>
  <c r="B1105" i="1"/>
  <c r="C1102" i="2"/>
  <c r="B751" i="1"/>
  <c r="C748" i="2"/>
  <c r="B200" i="1"/>
  <c r="C197" i="2"/>
  <c r="B126" i="1"/>
  <c r="C123" i="2"/>
  <c r="B181" i="1"/>
  <c r="C178" i="2"/>
  <c r="B592" i="1"/>
  <c r="C589" i="2"/>
  <c r="B152" i="1"/>
  <c r="C149" i="2"/>
  <c r="B2280" i="1"/>
  <c r="C2277" i="2"/>
  <c r="B561" i="1"/>
  <c r="C558" i="2"/>
  <c r="B543" i="1"/>
  <c r="C540" i="2"/>
  <c r="B178" i="1"/>
  <c r="C175" i="2"/>
  <c r="B144" i="1"/>
  <c r="C141" i="2"/>
  <c r="D141" i="2"/>
  <c r="B190" i="1"/>
  <c r="C187" i="2"/>
  <c r="G187" i="2"/>
  <c r="B221" i="1"/>
  <c r="C218" i="2"/>
  <c r="B204" i="1"/>
  <c r="C201" i="2"/>
  <c r="B203" i="1"/>
  <c r="C200" i="2"/>
  <c r="B218" i="1"/>
  <c r="C215" i="2"/>
  <c r="B95" i="1"/>
  <c r="C92" i="2"/>
  <c r="B9" i="1"/>
  <c r="C6" i="2"/>
  <c r="B145" i="1"/>
  <c r="C142" i="2"/>
  <c r="B7" i="1"/>
  <c r="C4" i="2"/>
  <c r="B113" i="1"/>
  <c r="C110" i="2"/>
  <c r="B180" i="1"/>
  <c r="C177" i="2"/>
  <c r="B2363" i="1"/>
  <c r="B2119" i="1"/>
  <c r="C2116" i="2"/>
  <c r="B257" i="1"/>
  <c r="C254" i="2"/>
  <c r="B256" i="1"/>
  <c r="C253" i="2"/>
  <c r="B1265" i="1"/>
  <c r="C1262" i="2"/>
  <c r="F1262" i="2"/>
  <c r="B1392" i="1"/>
  <c r="C1389" i="2"/>
  <c r="F1389" i="2"/>
  <c r="B1377" i="1"/>
  <c r="C1374" i="2"/>
  <c r="B1504" i="1"/>
  <c r="C1501" i="2"/>
  <c r="B1489" i="1"/>
  <c r="C1486" i="2"/>
  <c r="B1616" i="1"/>
  <c r="C1613" i="2"/>
  <c r="B2035" i="1"/>
  <c r="C2032" i="2"/>
  <c r="B1955" i="1"/>
  <c r="C1952" i="2"/>
  <c r="B2032" i="1"/>
  <c r="C2029" i="2"/>
  <c r="B2123" i="1"/>
  <c r="C2120" i="2"/>
  <c r="B2079" i="1"/>
  <c r="C2076" i="2"/>
  <c r="B2078" i="1"/>
  <c r="C2075" i="2"/>
  <c r="B1519" i="1"/>
  <c r="C1516" i="2"/>
  <c r="B799" i="1"/>
  <c r="C796" i="2"/>
  <c r="B1758" i="1"/>
  <c r="C1755" i="2"/>
  <c r="B974" i="1"/>
  <c r="C971" i="2"/>
  <c r="B1517" i="1"/>
  <c r="C1514" i="2"/>
  <c r="G1514" i="2"/>
  <c r="B1196" i="1"/>
  <c r="C1193" i="2"/>
  <c r="E1193" i="2"/>
  <c r="B971" i="1"/>
  <c r="C968" i="2"/>
  <c r="B250" i="1"/>
  <c r="C247" i="2"/>
  <c r="B1862" i="1"/>
  <c r="C1859" i="2"/>
  <c r="B1250" i="1"/>
  <c r="C1247" i="2"/>
  <c r="B2283" i="1"/>
  <c r="C2280" i="2"/>
  <c r="B875" i="1"/>
  <c r="C872" i="2"/>
  <c r="B217" i="1"/>
  <c r="C214" i="2"/>
  <c r="B114" i="1"/>
  <c r="C111" i="2"/>
  <c r="B36" i="1"/>
  <c r="C33" i="2"/>
  <c r="B1311" i="1"/>
  <c r="C1308" i="2"/>
  <c r="B82" i="1"/>
  <c r="C79" i="2"/>
  <c r="B122" i="1"/>
  <c r="C119" i="2"/>
  <c r="B2096" i="1"/>
  <c r="C2093" i="2"/>
  <c r="B2388" i="1"/>
  <c r="B800" i="1"/>
  <c r="C797" i="2"/>
  <c r="H797" i="2"/>
  <c r="B162" i="1"/>
  <c r="C159" i="2"/>
  <c r="E159" i="2"/>
  <c r="B128" i="1"/>
  <c r="C125" i="2"/>
  <c r="B174" i="1"/>
  <c r="C171" i="2"/>
  <c r="B205" i="1"/>
  <c r="C202" i="2"/>
  <c r="B188" i="1"/>
  <c r="C185" i="2"/>
  <c r="B187" i="1"/>
  <c r="C184" i="2"/>
  <c r="F184" i="2"/>
  <c r="B202" i="1"/>
  <c r="C199" i="2"/>
  <c r="B31" i="1"/>
  <c r="C28" i="2"/>
  <c r="B177" i="1"/>
  <c r="C174" i="2"/>
  <c r="B199" i="1"/>
  <c r="C196" i="2"/>
  <c r="B4" i="1"/>
  <c r="C1" i="2"/>
  <c r="B229" i="1"/>
  <c r="C226" i="2"/>
  <c r="B164" i="1"/>
  <c r="C161" i="2"/>
  <c r="B2299" i="1"/>
  <c r="C2296" i="2"/>
  <c r="B1297" i="1"/>
  <c r="C1294" i="2"/>
  <c r="B2138" i="1"/>
  <c r="C2135" i="2"/>
  <c r="D2135" i="2"/>
  <c r="B2051" i="1"/>
  <c r="C2048" i="2"/>
  <c r="E2048" i="2"/>
  <c r="B881" i="1"/>
  <c r="C878" i="2"/>
  <c r="B1264" i="1"/>
  <c r="C1261" i="2"/>
  <c r="B865" i="1"/>
  <c r="C862" i="2"/>
  <c r="B1120" i="1"/>
  <c r="C1117" i="2"/>
  <c r="B1361" i="1"/>
  <c r="C1358" i="2"/>
  <c r="F1358" i="2"/>
  <c r="B1104" i="1"/>
  <c r="C1101" i="2"/>
  <c r="B1958" i="1"/>
  <c r="C1955" i="2"/>
  <c r="B1920" i="1"/>
  <c r="C1917" i="2"/>
  <c r="B1919" i="1"/>
  <c r="C1916" i="2"/>
  <c r="B2058" i="1"/>
  <c r="C2055" i="2"/>
  <c r="B2056" i="1"/>
  <c r="C2053" i="2"/>
  <c r="B1978" i="1"/>
  <c r="C1975" i="2"/>
  <c r="B1471" i="1"/>
  <c r="C1468" i="2"/>
  <c r="B783" i="1"/>
  <c r="C780" i="2"/>
  <c r="B1742" i="1"/>
  <c r="C1739" i="2"/>
  <c r="F1739" i="2"/>
  <c r="B942" i="1"/>
  <c r="C939" i="2"/>
  <c r="F939" i="2"/>
  <c r="B1261" i="1"/>
  <c r="C1258" i="2"/>
  <c r="B1020" i="1"/>
  <c r="C1017" i="2"/>
  <c r="B939" i="1"/>
  <c r="C936" i="2"/>
  <c r="B2153" i="1"/>
  <c r="C2150" i="2"/>
  <c r="B1654" i="1"/>
  <c r="C1651" i="2"/>
  <c r="E1651" i="2"/>
  <c r="B1218" i="1"/>
  <c r="C1215" i="2"/>
  <c r="B955" i="1"/>
  <c r="C952" i="2"/>
  <c r="B411" i="1"/>
  <c r="C408" i="2"/>
  <c r="B1322" i="1"/>
  <c r="C1319" i="2"/>
  <c r="B778" i="1"/>
  <c r="C775" i="2"/>
  <c r="B234" i="1"/>
  <c r="C231" i="2"/>
  <c r="B1593" i="1"/>
  <c r="C1590" i="2"/>
  <c r="B937" i="1"/>
  <c r="C934" i="2"/>
  <c r="B393" i="1"/>
  <c r="C390" i="2"/>
  <c r="B1400" i="1"/>
  <c r="C1397" i="2"/>
  <c r="D1397" i="2"/>
  <c r="B616" i="1"/>
  <c r="C613" i="2"/>
  <c r="D613" i="2"/>
  <c r="B1719" i="1"/>
  <c r="C1716" i="2"/>
  <c r="B935" i="1"/>
  <c r="C932" i="2"/>
  <c r="B1798" i="1"/>
  <c r="C1795" i="2"/>
  <c r="B886" i="1"/>
  <c r="C883" i="2"/>
  <c r="B1941" i="1"/>
  <c r="C1938" i="2"/>
  <c r="D1938" i="2"/>
  <c r="B917" i="1"/>
  <c r="C914" i="2"/>
  <c r="F914" i="2"/>
  <c r="B1812" i="1"/>
  <c r="C1809" i="2"/>
  <c r="B788" i="1"/>
  <c r="C785" i="2"/>
  <c r="B1395" i="1"/>
  <c r="C1392" i="2"/>
  <c r="B371" i="1"/>
  <c r="C368" i="2"/>
  <c r="B1234" i="1"/>
  <c r="C1231" i="2"/>
  <c r="B21" i="1"/>
  <c r="C18" i="2"/>
  <c r="B37" i="1"/>
  <c r="C34" i="2"/>
  <c r="B2252" i="1"/>
  <c r="C2249" i="2"/>
  <c r="B2251" i="1"/>
  <c r="C2248" i="2"/>
  <c r="D2248" i="2"/>
  <c r="B1904" i="1"/>
  <c r="C1901" i="2"/>
  <c r="H1901" i="2"/>
  <c r="B2268" i="1"/>
  <c r="C2265" i="2"/>
  <c r="B2250" i="1"/>
  <c r="C2247" i="2"/>
  <c r="B1903" i="1"/>
  <c r="C1900" i="2"/>
  <c r="B2425" i="1"/>
  <c r="B2169" i="1"/>
  <c r="C2166" i="2"/>
  <c r="F2166" i="2"/>
  <c r="B1408" i="1"/>
  <c r="C1405" i="2"/>
  <c r="D1405" i="2"/>
  <c r="B2424" i="1"/>
  <c r="B2168" i="1"/>
  <c r="C2165" i="2"/>
  <c r="B1393" i="1"/>
  <c r="C1390" i="2"/>
  <c r="B2391" i="1"/>
  <c r="B2131" i="1"/>
  <c r="C2128" i="2"/>
  <c r="B1136" i="1"/>
  <c r="C1133" i="2"/>
  <c r="B2310" i="1"/>
  <c r="C2307" i="2"/>
  <c r="B2016" i="1"/>
  <c r="C2013" i="2"/>
  <c r="B481" i="1"/>
  <c r="C478" i="2"/>
  <c r="H478" i="2"/>
  <c r="B2197" i="1"/>
  <c r="C2194" i="2"/>
  <c r="E2194" i="2"/>
  <c r="B1632" i="1"/>
  <c r="C1629" i="2"/>
  <c r="B2404" i="1"/>
  <c r="B2146" i="1"/>
  <c r="C2143" i="2"/>
  <c r="B1233" i="1"/>
  <c r="C1230" i="2"/>
  <c r="B2339" i="1"/>
  <c r="B2063" i="1"/>
  <c r="C2060" i="2"/>
  <c r="H2060" i="2"/>
  <c r="B720" i="1"/>
  <c r="C717" i="2"/>
  <c r="B2338" i="1"/>
  <c r="B2062" i="1"/>
  <c r="C2059" i="2"/>
  <c r="B705" i="1"/>
  <c r="C702" i="2"/>
  <c r="B2241" i="1"/>
  <c r="C2238" i="2"/>
  <c r="B1875" i="1"/>
  <c r="C1872" i="2"/>
  <c r="B529" i="1"/>
  <c r="C526" i="2"/>
  <c r="B2208" i="1"/>
  <c r="C2205" i="2"/>
  <c r="B1713" i="1"/>
  <c r="C1710" i="2"/>
  <c r="F1710" i="2"/>
  <c r="B2399" i="1"/>
  <c r="B2141" i="1"/>
  <c r="C2138" i="2"/>
  <c r="B1200" i="1"/>
  <c r="C1197" i="2"/>
  <c r="B2318" i="1"/>
  <c r="B2030" i="1"/>
  <c r="C2027" i="2"/>
  <c r="B545" i="1"/>
  <c r="C542" i="2"/>
  <c r="H542" i="2"/>
  <c r="B2237" i="1"/>
  <c r="C2234" i="2"/>
  <c r="F2234" i="2"/>
  <c r="B1868" i="1"/>
  <c r="C1865" i="2"/>
  <c r="B1791" i="1"/>
  <c r="C1788" i="2"/>
  <c r="B1535" i="1"/>
  <c r="C1532" i="2"/>
  <c r="B1279" i="1"/>
  <c r="C1276" i="2"/>
  <c r="B1023" i="1"/>
  <c r="C1020" i="2"/>
  <c r="B767" i="1"/>
  <c r="C764" i="2"/>
  <c r="B511" i="1"/>
  <c r="C508" i="2"/>
  <c r="B255" i="1"/>
  <c r="C252" i="2"/>
  <c r="B1726" i="1"/>
  <c r="C1723" i="2"/>
  <c r="F1723" i="2"/>
  <c r="B1470" i="1"/>
  <c r="C1467" i="2"/>
  <c r="E1467" i="2"/>
  <c r="B1214" i="1"/>
  <c r="C1211" i="2"/>
  <c r="B958" i="1"/>
  <c r="C955" i="2"/>
  <c r="B702" i="1"/>
  <c r="C699" i="2"/>
  <c r="B2045" i="1"/>
  <c r="C2042" i="2"/>
  <c r="B1533" i="1"/>
  <c r="C1530" i="2"/>
  <c r="E1530" i="2"/>
  <c r="B1021" i="1"/>
  <c r="C1018" i="2"/>
  <c r="D1018" i="2"/>
  <c r="B509" i="1"/>
  <c r="C506" i="2"/>
  <c r="B1516" i="1"/>
  <c r="C1513" i="2"/>
  <c r="B940" i="1"/>
  <c r="C937" i="2"/>
  <c r="B284" i="1"/>
  <c r="C281" i="2"/>
  <c r="B1467" i="1"/>
  <c r="C1464" i="2"/>
  <c r="B923" i="1"/>
  <c r="C920" i="2"/>
  <c r="B235" i="1"/>
  <c r="C232" i="2"/>
  <c r="B1290" i="1"/>
  <c r="C1287" i="2"/>
  <c r="B746" i="1"/>
  <c r="C743" i="2"/>
  <c r="F743" i="2"/>
  <c r="B2105" i="1"/>
  <c r="C2102" i="2"/>
  <c r="D2102" i="2"/>
  <c r="B1449" i="1"/>
  <c r="C1446" i="2"/>
  <c r="B905" i="1"/>
  <c r="C902" i="2"/>
  <c r="B313" i="1"/>
  <c r="C310" i="2"/>
  <c r="B1368" i="1"/>
  <c r="C1365" i="2"/>
  <c r="B584" i="1"/>
  <c r="C581" i="2"/>
  <c r="E581" i="2"/>
  <c r="B1639" i="1"/>
  <c r="C1636" i="2"/>
  <c r="D1636" i="2"/>
  <c r="B727" i="1"/>
  <c r="C724" i="2"/>
  <c r="B1638" i="1"/>
  <c r="C1635" i="2"/>
  <c r="B854" i="1"/>
  <c r="C851" i="2"/>
  <c r="B1845" i="1"/>
  <c r="C1842" i="2"/>
  <c r="B821" i="1"/>
  <c r="C818" i="2"/>
  <c r="B1716" i="1"/>
  <c r="C1713" i="2"/>
  <c r="B692" i="1"/>
  <c r="C689" i="2"/>
  <c r="B1299" i="1"/>
  <c r="C1296" i="2"/>
  <c r="B275" i="1"/>
  <c r="C272" i="2"/>
  <c r="H272" i="2"/>
  <c r="B1138" i="1"/>
  <c r="C1135" i="2"/>
  <c r="D1135" i="2"/>
  <c r="B1977" i="1"/>
  <c r="C1974" i="2"/>
  <c r="B1433" i="1"/>
  <c r="C1430" i="2"/>
  <c r="B889" i="1"/>
  <c r="C886" i="2"/>
  <c r="B1928" i="1"/>
  <c r="C1925" i="2"/>
  <c r="B1352" i="1"/>
  <c r="C1349" i="2"/>
  <c r="D1349" i="2"/>
  <c r="B520" i="1"/>
  <c r="C517" i="2"/>
  <c r="E517" i="2"/>
  <c r="B1495" i="1"/>
  <c r="C1492" i="2"/>
  <c r="B711" i="1"/>
  <c r="C708" i="2"/>
  <c r="B1622" i="1"/>
  <c r="C1619" i="2"/>
  <c r="B838" i="1"/>
  <c r="C835" i="2"/>
  <c r="B1701" i="1"/>
  <c r="C1698" i="2"/>
  <c r="B677" i="1"/>
  <c r="C674" i="2"/>
  <c r="B1572" i="1"/>
  <c r="C1569" i="2"/>
  <c r="F1569" i="2"/>
  <c r="B548" i="1"/>
  <c r="C545" i="2"/>
  <c r="B1155" i="1"/>
  <c r="C1152" i="2"/>
  <c r="G1152" i="2"/>
  <c r="B2018" i="1"/>
  <c r="C2015" i="2"/>
  <c r="E2015" i="2"/>
  <c r="B994" i="1"/>
  <c r="C991" i="2"/>
  <c r="B212" i="1"/>
  <c r="C209" i="2"/>
  <c r="B211" i="1"/>
  <c r="C208" i="2"/>
  <c r="B1905" i="1"/>
  <c r="C1902" i="2"/>
  <c r="B2219" i="1"/>
  <c r="C2216" i="2"/>
  <c r="D2216" i="2"/>
  <c r="B1793" i="1"/>
  <c r="C1790" i="2"/>
  <c r="G1790" i="2"/>
  <c r="B1976" i="1"/>
  <c r="C1973" i="2"/>
  <c r="B2218" i="1"/>
  <c r="C2215" i="2"/>
  <c r="B1792" i="1"/>
  <c r="C1789" i="2"/>
  <c r="B2393" i="1"/>
  <c r="B2134" i="1"/>
  <c r="C2131" i="2"/>
  <c r="B1152" i="1"/>
  <c r="C1149" i="2"/>
  <c r="B2392" i="1"/>
  <c r="B2133" i="1"/>
  <c r="C2130" i="2"/>
  <c r="B1137" i="1"/>
  <c r="C1134" i="2"/>
  <c r="F1134" i="2"/>
  <c r="B2359" i="1"/>
  <c r="B2092" i="1"/>
  <c r="C2089" i="2"/>
  <c r="B880" i="1"/>
  <c r="C877" i="2"/>
  <c r="B2278" i="1"/>
  <c r="C2275" i="2"/>
  <c r="B1966" i="1"/>
  <c r="C1963" i="2"/>
  <c r="B2220" i="1"/>
  <c r="C2217" i="2"/>
  <c r="E2217" i="2"/>
  <c r="B2165" i="1"/>
  <c r="C2162" i="2"/>
  <c r="E2162" i="2"/>
  <c r="B1376" i="1"/>
  <c r="C1373" i="2"/>
  <c r="B2372" i="1"/>
  <c r="B2109" i="1"/>
  <c r="C2106" i="2"/>
  <c r="B977" i="1"/>
  <c r="C974" i="2"/>
  <c r="B2307" i="1"/>
  <c r="C2304" i="2"/>
  <c r="B2012" i="1"/>
  <c r="C2009" i="2"/>
  <c r="B464" i="1"/>
  <c r="C461" i="2"/>
  <c r="B2306" i="1"/>
  <c r="C2303" i="2"/>
  <c r="B2011" i="1"/>
  <c r="C2008" i="2"/>
  <c r="G2008" i="2"/>
  <c r="B449" i="1"/>
  <c r="C446" i="2"/>
  <c r="H446" i="2"/>
  <c r="B2209" i="1"/>
  <c r="C2206" i="2"/>
  <c r="B1728" i="1"/>
  <c r="C1725" i="2"/>
  <c r="B2432" i="1"/>
  <c r="B2176" i="1"/>
  <c r="C2173" i="2"/>
  <c r="B1457" i="1"/>
  <c r="C1454" i="2"/>
  <c r="F1454" i="2"/>
  <c r="B2367" i="1"/>
  <c r="B2102" i="1"/>
  <c r="C2099" i="2"/>
  <c r="B944" i="1"/>
  <c r="C941" i="2"/>
  <c r="B2286" i="1"/>
  <c r="C2283" i="2"/>
  <c r="B1979" i="1"/>
  <c r="C1976" i="2"/>
  <c r="B289" i="1"/>
  <c r="C286" i="2"/>
  <c r="B2205" i="1"/>
  <c r="C2202" i="2"/>
  <c r="B1696" i="1"/>
  <c r="C1693" i="2"/>
  <c r="B1759" i="1"/>
  <c r="C1756" i="2"/>
  <c r="B1503" i="1"/>
  <c r="C1500" i="2"/>
  <c r="D1500" i="2"/>
  <c r="B1247" i="1"/>
  <c r="C1244" i="2"/>
  <c r="D1244" i="2"/>
  <c r="B991" i="1"/>
  <c r="C988" i="2"/>
  <c r="B735" i="1"/>
  <c r="C732" i="2"/>
  <c r="B479" i="1"/>
  <c r="C476" i="2"/>
  <c r="B1950" i="1"/>
  <c r="C1947" i="2"/>
  <c r="B1694" i="1"/>
  <c r="C1691" i="2"/>
  <c r="F1691" i="2"/>
  <c r="B1438" i="1"/>
  <c r="C1435" i="2"/>
  <c r="E1435" i="2"/>
  <c r="B1182" i="1"/>
  <c r="C1179" i="2"/>
  <c r="B926" i="1"/>
  <c r="C923" i="2"/>
  <c r="B670" i="1"/>
  <c r="C667" i="2"/>
  <c r="B2013" i="1"/>
  <c r="C2010" i="2"/>
  <c r="B1501" i="1"/>
  <c r="C1498" i="2"/>
  <c r="B989" i="1"/>
  <c r="C986" i="2"/>
  <c r="B477" i="1"/>
  <c r="C474" i="2"/>
  <c r="B1452" i="1"/>
  <c r="C1449" i="2"/>
  <c r="B796" i="1"/>
  <c r="C793" i="2"/>
  <c r="F793" i="2"/>
  <c r="B252" i="1"/>
  <c r="C249" i="2"/>
  <c r="D249" i="2"/>
  <c r="B1435" i="1"/>
  <c r="C1432" i="2"/>
  <c r="B747" i="1"/>
  <c r="C744" i="2"/>
  <c r="B1802" i="1"/>
  <c r="C1799" i="2"/>
  <c r="B1258" i="1"/>
  <c r="C1255" i="2"/>
  <c r="B682" i="1"/>
  <c r="C679" i="2"/>
  <c r="E679" i="2"/>
  <c r="B1961" i="1"/>
  <c r="C1958" i="2"/>
  <c r="G1958" i="2"/>
  <c r="B1417" i="1"/>
  <c r="C1414" i="2"/>
  <c r="B873" i="1"/>
  <c r="C870" i="2"/>
  <c r="B1912" i="1"/>
  <c r="C1909" i="2"/>
  <c r="B1288" i="1"/>
  <c r="C1285" i="2"/>
  <c r="B376" i="1"/>
  <c r="C373" i="2"/>
  <c r="B1479" i="1"/>
  <c r="C1476" i="2"/>
  <c r="B695" i="1"/>
  <c r="C692" i="2"/>
  <c r="B1606" i="1"/>
  <c r="C1603" i="2"/>
  <c r="B774" i="1"/>
  <c r="C771" i="2"/>
  <c r="D771" i="2"/>
  <c r="B1685" i="1"/>
  <c r="C1682" i="2"/>
  <c r="G1682" i="2"/>
  <c r="B661" i="1"/>
  <c r="C658" i="2"/>
  <c r="B1556" i="1"/>
  <c r="C1553" i="2"/>
  <c r="B532" i="1"/>
  <c r="C529" i="2"/>
  <c r="B1139" i="1"/>
  <c r="C1136" i="2"/>
  <c r="B2002" i="1"/>
  <c r="C1999" i="2"/>
  <c r="D1999" i="2"/>
  <c r="B978" i="1"/>
  <c r="C975" i="2"/>
  <c r="D975" i="2"/>
  <c r="B196" i="1"/>
  <c r="C193" i="2"/>
  <c r="B195" i="1"/>
  <c r="C192" i="2"/>
  <c r="B1553" i="1"/>
  <c r="C1550" i="2"/>
  <c r="B2203" i="1"/>
  <c r="C2200" i="2"/>
  <c r="B1680" i="1"/>
  <c r="C1677" i="2"/>
  <c r="B1804" i="1"/>
  <c r="C1801" i="2"/>
  <c r="B2202" i="1"/>
  <c r="C2199" i="2"/>
  <c r="B1665" i="1"/>
  <c r="C1662" i="2"/>
  <c r="B2377" i="1"/>
  <c r="B2115" i="1"/>
  <c r="C2112" i="2"/>
  <c r="D2112" i="2"/>
  <c r="B1024" i="1"/>
  <c r="C1021" i="2"/>
  <c r="B2376" i="1"/>
  <c r="B2113" i="1"/>
  <c r="C2110" i="2"/>
  <c r="B1009" i="1"/>
  <c r="C1006" i="2"/>
  <c r="B2343" i="1"/>
  <c r="B2069" i="1"/>
  <c r="C2066" i="2"/>
  <c r="E2066" i="2"/>
  <c r="B752" i="1"/>
  <c r="C749" i="2"/>
  <c r="B2262" i="1"/>
  <c r="C2259" i="2"/>
  <c r="B1932" i="1"/>
  <c r="C1929" i="2"/>
  <c r="B657" i="1"/>
  <c r="C654" i="2"/>
  <c r="B2147" i="1"/>
  <c r="C2144" i="2"/>
  <c r="B1248" i="1"/>
  <c r="C1245" i="2"/>
  <c r="B2356" i="1"/>
  <c r="B2088" i="1"/>
  <c r="C2085" i="2"/>
  <c r="B849" i="1"/>
  <c r="C846" i="2"/>
  <c r="D846" i="2"/>
  <c r="B2291" i="1"/>
  <c r="C2288" i="2"/>
  <c r="D2288" i="2"/>
  <c r="B1985" i="1"/>
  <c r="C1982" i="2"/>
  <c r="B336" i="1"/>
  <c r="C333" i="2"/>
  <c r="B2290" i="1"/>
  <c r="C2287" i="2"/>
  <c r="B1984" i="1"/>
  <c r="C1981" i="2"/>
  <c r="B321" i="1"/>
  <c r="C318" i="2"/>
  <c r="D318" i="2"/>
  <c r="B2193" i="1"/>
  <c r="C2190" i="2"/>
  <c r="D2190" i="2"/>
  <c r="B1600" i="1"/>
  <c r="C1597" i="2"/>
  <c r="B2416" i="1"/>
  <c r="B2160" i="1"/>
  <c r="C2157" i="2"/>
  <c r="B1329" i="1"/>
  <c r="C1326" i="2"/>
  <c r="B2351" i="1"/>
  <c r="B2080" i="1"/>
  <c r="C2077" i="2"/>
  <c r="B816" i="1"/>
  <c r="C813" i="2"/>
  <c r="B2270" i="1"/>
  <c r="C2267" i="2"/>
  <c r="B1951" i="1"/>
  <c r="C1948" i="2"/>
  <c r="E1948" i="2"/>
  <c r="B2316" i="1"/>
  <c r="B2189" i="1"/>
  <c r="C2186" i="2"/>
  <c r="B1568" i="1"/>
  <c r="C1565" i="2"/>
  <c r="B1743" i="1"/>
  <c r="C1740" i="2"/>
  <c r="B1487" i="1"/>
  <c r="C1484" i="2"/>
  <c r="B1231" i="1"/>
  <c r="C1228" i="2"/>
  <c r="D1228" i="2"/>
  <c r="B975" i="1"/>
  <c r="C972" i="2"/>
  <c r="D972" i="2"/>
  <c r="B719" i="1"/>
  <c r="C716" i="2"/>
  <c r="B463" i="1"/>
  <c r="C460" i="2"/>
  <c r="B1934" i="1"/>
  <c r="C1931" i="2"/>
  <c r="B1678" i="1"/>
  <c r="C1675" i="2"/>
  <c r="B1422" i="1"/>
  <c r="C1419" i="2"/>
  <c r="B1166" i="1"/>
  <c r="C1163" i="2"/>
  <c r="B910" i="1"/>
  <c r="C907" i="2"/>
  <c r="B654" i="1"/>
  <c r="C651" i="2"/>
  <c r="B1997" i="1"/>
  <c r="C1994" i="2"/>
  <c r="F1994" i="2"/>
  <c r="B1485" i="1"/>
  <c r="C1482" i="2"/>
  <c r="D1482" i="2"/>
  <c r="B973" i="1"/>
  <c r="C970" i="2"/>
  <c r="B461" i="1"/>
  <c r="C458" i="2"/>
  <c r="B1324" i="1"/>
  <c r="C1321" i="2"/>
  <c r="B780" i="1"/>
  <c r="C777" i="2"/>
  <c r="B236" i="1"/>
  <c r="C233" i="2"/>
  <c r="D233" i="2"/>
  <c r="B1387" i="1"/>
  <c r="C1384" i="2"/>
  <c r="E1384" i="2"/>
  <c r="B731" i="1"/>
  <c r="C728" i="2"/>
  <c r="B1786" i="1"/>
  <c r="C1783" i="2"/>
  <c r="B1242" i="1"/>
  <c r="C1239" i="2"/>
  <c r="B554" i="1"/>
  <c r="C551" i="2"/>
  <c r="B1945" i="1"/>
  <c r="C1942" i="2"/>
  <c r="B1401" i="1"/>
  <c r="C1398" i="2"/>
  <c r="B825" i="1"/>
  <c r="C822" i="2"/>
  <c r="B1896" i="1"/>
  <c r="C1893" i="2"/>
  <c r="B1144" i="1"/>
  <c r="C1141" i="2"/>
  <c r="D1141" i="2"/>
  <c r="B360" i="1"/>
  <c r="C357" i="2"/>
  <c r="F357" i="2"/>
  <c r="B1463" i="1"/>
  <c r="C1460" i="2"/>
  <c r="B679" i="1"/>
  <c r="C676" i="2"/>
  <c r="B1542" i="1"/>
  <c r="C1539" i="2"/>
  <c r="B630" i="1"/>
  <c r="C627" i="2"/>
  <c r="B1669" i="1"/>
  <c r="C1666" i="2"/>
  <c r="D1666" i="2"/>
  <c r="B645" i="1"/>
  <c r="C642" i="2"/>
  <c r="F642" i="2"/>
  <c r="B1540" i="1"/>
  <c r="C1537" i="2"/>
  <c r="B516" i="1"/>
  <c r="C513" i="2"/>
  <c r="B1123" i="1"/>
  <c r="C1120" i="2"/>
  <c r="B1986" i="1"/>
  <c r="C1983" i="2"/>
  <c r="B962" i="1"/>
  <c r="C959" i="2"/>
  <c r="B447" i="1"/>
  <c r="C444" i="2"/>
  <c r="B1918" i="1"/>
  <c r="C1915" i="2"/>
  <c r="B1662" i="1"/>
  <c r="C1659" i="2"/>
  <c r="B1406" i="1"/>
  <c r="C1403" i="2"/>
  <c r="D1403" i="2"/>
  <c r="B1150" i="1"/>
  <c r="C1147" i="2"/>
  <c r="E1147" i="2"/>
  <c r="B894" i="1"/>
  <c r="C891" i="2"/>
  <c r="B622" i="1"/>
  <c r="C619" i="2"/>
  <c r="B1965" i="1"/>
  <c r="C1962" i="2"/>
  <c r="B1453" i="1"/>
  <c r="C1450" i="2"/>
  <c r="B941" i="1"/>
  <c r="C938" i="2"/>
  <c r="H938" i="2"/>
  <c r="B413" i="1"/>
  <c r="C410" i="2"/>
  <c r="D410" i="2"/>
  <c r="B1308" i="1"/>
  <c r="C1305" i="2"/>
  <c r="B764" i="1"/>
  <c r="C761" i="2"/>
  <c r="B1947" i="1"/>
  <c r="C1944" i="2"/>
  <c r="B1259" i="1"/>
  <c r="C1256" i="2"/>
  <c r="B715" i="1"/>
  <c r="C712" i="2"/>
  <c r="B1770" i="1"/>
  <c r="C1767" i="2"/>
  <c r="B1194" i="1"/>
  <c r="C1191" i="2"/>
  <c r="B538" i="1"/>
  <c r="C535" i="2"/>
  <c r="B1929" i="1"/>
  <c r="C1926" i="2"/>
  <c r="E1926" i="2"/>
  <c r="B1385" i="1"/>
  <c r="C1382" i="2"/>
  <c r="D1382" i="2"/>
  <c r="B697" i="1"/>
  <c r="C694" i="2"/>
  <c r="B1880" i="1"/>
  <c r="C1877" i="2"/>
  <c r="B1128" i="1"/>
  <c r="C1125" i="2"/>
  <c r="B344" i="1"/>
  <c r="C341" i="2"/>
  <c r="B1447" i="1"/>
  <c r="C1444" i="2"/>
  <c r="E1444" i="2"/>
  <c r="B615" i="1"/>
  <c r="C612" i="2"/>
  <c r="H612" i="2"/>
  <c r="B1398" i="1"/>
  <c r="C1395" i="2"/>
  <c r="B614" i="1"/>
  <c r="C611" i="2"/>
  <c r="B1589" i="1"/>
  <c r="C1586" i="2"/>
  <c r="B565" i="1"/>
  <c r="C562" i="2"/>
  <c r="B1460" i="1"/>
  <c r="C1457" i="2"/>
  <c r="B436" i="1"/>
  <c r="C433" i="2"/>
  <c r="B1043" i="1"/>
  <c r="C1040" i="2"/>
  <c r="B1906" i="1"/>
  <c r="C1903" i="2"/>
  <c r="B882" i="1"/>
  <c r="C879" i="2"/>
  <c r="D879" i="2"/>
  <c r="B163" i="1"/>
  <c r="C160" i="2"/>
  <c r="D160" i="2"/>
  <c r="B2427" i="1"/>
  <c r="B2171" i="1"/>
  <c r="C2168" i="2"/>
  <c r="B1424" i="1"/>
  <c r="C1421" i="2"/>
  <c r="B2426" i="1"/>
  <c r="B2170" i="1"/>
  <c r="C2167" i="2"/>
  <c r="H2167" i="2"/>
  <c r="B1409" i="1"/>
  <c r="C1406" i="2"/>
  <c r="H1406" i="2"/>
  <c r="B2345" i="1"/>
  <c r="B2072" i="1"/>
  <c r="C2069" i="2"/>
  <c r="B768" i="1"/>
  <c r="C765" i="2"/>
  <c r="B2344" i="1"/>
  <c r="B2070" i="1"/>
  <c r="C2067" i="2"/>
  <c r="B753" i="1"/>
  <c r="C750" i="2"/>
  <c r="B2311" i="1"/>
  <c r="C2308" i="2"/>
  <c r="B2017" i="1"/>
  <c r="C2014" i="2"/>
  <c r="B496" i="1"/>
  <c r="C493" i="2"/>
  <c r="D493" i="2"/>
  <c r="B2230" i="1"/>
  <c r="C2227" i="2"/>
  <c r="D2227" i="2"/>
  <c r="B1841" i="1"/>
  <c r="C1838" i="2"/>
  <c r="B2373" i="1"/>
  <c r="B2110" i="1"/>
  <c r="C2107" i="2"/>
  <c r="B992" i="1"/>
  <c r="C989" i="2"/>
  <c r="B2324" i="1"/>
  <c r="B2040" i="1"/>
  <c r="C2037" i="2"/>
  <c r="F2037" i="2"/>
  <c r="B593" i="1"/>
  <c r="C590" i="2"/>
  <c r="B2259" i="1"/>
  <c r="C2256" i="2"/>
  <c r="B1923" i="1"/>
  <c r="C1920" i="2"/>
  <c r="B2097" i="1"/>
  <c r="C2094" i="2"/>
  <c r="B2258" i="1"/>
  <c r="C2255" i="2"/>
  <c r="B1921" i="1"/>
  <c r="C1918" i="2"/>
  <c r="B2417" i="1"/>
  <c r="B2161" i="1"/>
  <c r="C2158" i="2"/>
  <c r="B1344" i="1"/>
  <c r="C1341" i="2"/>
  <c r="G1341" i="2"/>
  <c r="B2384" i="1"/>
  <c r="B2124" i="1"/>
  <c r="C2121" i="2"/>
  <c r="B1073" i="1"/>
  <c r="C1070" i="2"/>
  <c r="B2319" i="1"/>
  <c r="B2031" i="1"/>
  <c r="C2028" i="2"/>
  <c r="B560" i="1"/>
  <c r="C557" i="2"/>
  <c r="F557" i="2"/>
  <c r="B2238" i="1"/>
  <c r="C2235" i="2"/>
  <c r="E2235" i="2"/>
  <c r="B1871" i="1"/>
  <c r="C1868" i="2"/>
  <c r="B2413" i="1"/>
  <c r="B2157" i="1"/>
  <c r="C2154" i="2"/>
  <c r="B1312" i="1"/>
  <c r="C1309" i="2"/>
  <c r="B1711" i="1"/>
  <c r="C1708" i="2"/>
  <c r="B1455" i="1"/>
  <c r="C1452" i="2"/>
  <c r="B1199" i="1"/>
  <c r="C1196" i="2"/>
  <c r="B943" i="1"/>
  <c r="C940" i="2"/>
  <c r="B687" i="1"/>
  <c r="C684" i="2"/>
  <c r="G684" i="2"/>
  <c r="B431" i="1"/>
  <c r="C428" i="2"/>
  <c r="D428" i="2"/>
  <c r="B1902" i="1"/>
  <c r="C1899" i="2"/>
  <c r="B1646" i="1"/>
  <c r="C1643" i="2"/>
  <c r="B1390" i="1"/>
  <c r="C1387" i="2"/>
  <c r="B1134" i="1"/>
  <c r="C1131" i="2"/>
  <c r="B878" i="1"/>
  <c r="C875" i="2"/>
  <c r="D875" i="2"/>
  <c r="B606" i="1"/>
  <c r="C603" i="2"/>
  <c r="E603" i="2"/>
  <c r="B1949" i="1"/>
  <c r="C1946" i="2"/>
  <c r="B1437" i="1"/>
  <c r="C1434" i="2"/>
  <c r="B925" i="1"/>
  <c r="C922" i="2"/>
  <c r="B285" i="1"/>
  <c r="C282" i="2"/>
  <c r="B1292" i="1"/>
  <c r="C1289" i="2"/>
  <c r="B748" i="1"/>
  <c r="C745" i="2"/>
  <c r="B1899" i="1"/>
  <c r="C1896" i="2"/>
  <c r="B1243" i="1"/>
  <c r="C1240" i="2"/>
  <c r="B699" i="1"/>
  <c r="C696" i="2"/>
  <c r="D696" i="2"/>
  <c r="B1754" i="1"/>
  <c r="C1751" i="2"/>
  <c r="D1751" i="2"/>
  <c r="B1066" i="1"/>
  <c r="C1063" i="2"/>
  <c r="B522" i="1"/>
  <c r="C519" i="2"/>
  <c r="B1913" i="1"/>
  <c r="C1910" i="2"/>
  <c r="B1337" i="1"/>
  <c r="C1334" i="2"/>
  <c r="B681" i="1"/>
  <c r="C678" i="2"/>
  <c r="E678" i="2"/>
  <c r="B1864" i="1"/>
  <c r="C1861" i="2"/>
  <c r="E1861" i="2"/>
  <c r="B1112" i="1"/>
  <c r="C1109" i="2"/>
  <c r="B328" i="1"/>
  <c r="C325" i="2"/>
  <c r="B1383" i="1"/>
  <c r="C1380" i="2"/>
  <c r="B471" i="1"/>
  <c r="C468" i="2"/>
  <c r="B1382" i="1"/>
  <c r="C1379" i="2"/>
  <c r="B598" i="1"/>
  <c r="C595" i="2"/>
  <c r="B1445" i="1"/>
  <c r="C1442" i="2"/>
  <c r="B421" i="1"/>
  <c r="C418" i="2"/>
  <c r="B1316" i="1"/>
  <c r="C1313" i="2"/>
  <c r="G1313" i="2"/>
  <c r="B292" i="1"/>
  <c r="C289" i="2"/>
  <c r="D289" i="2"/>
  <c r="B899" i="1"/>
  <c r="C896" i="2"/>
  <c r="B1762" i="1"/>
  <c r="C1759" i="2"/>
  <c r="B738" i="1"/>
  <c r="C735" i="2"/>
  <c r="B2411" i="1"/>
  <c r="B2155" i="1"/>
  <c r="C2152" i="2"/>
  <c r="H2152" i="2"/>
  <c r="B1296" i="1"/>
  <c r="C1293" i="2"/>
  <c r="G1293" i="2"/>
  <c r="B2410" i="1"/>
  <c r="B2154" i="1"/>
  <c r="C2151" i="2"/>
  <c r="B1281" i="1"/>
  <c r="C1278" i="2"/>
  <c r="B2329" i="1"/>
  <c r="B2047" i="1"/>
  <c r="C2044" i="2"/>
  <c r="B640" i="1"/>
  <c r="C637" i="2"/>
  <c r="B2328" i="1"/>
  <c r="B2046" i="1"/>
  <c r="C2043" i="2"/>
  <c r="B625" i="1"/>
  <c r="C622" i="2"/>
  <c r="E622" i="2"/>
  <c r="B2295" i="1"/>
  <c r="C2292" i="2"/>
  <c r="H2292" i="2"/>
  <c r="B1994" i="1"/>
  <c r="C1991" i="2"/>
  <c r="B368" i="1"/>
  <c r="C365" i="2"/>
  <c r="B2214" i="1"/>
  <c r="C2211" i="2"/>
  <c r="B1761" i="1"/>
  <c r="C1758" i="2"/>
  <c r="B2357" i="1"/>
  <c r="B2090" i="1"/>
  <c r="C2087" i="2"/>
  <c r="D2087" i="2"/>
  <c r="B864" i="1"/>
  <c r="C861" i="2"/>
  <c r="B2308" i="1"/>
  <c r="C2305" i="2"/>
  <c r="B2014" i="1"/>
  <c r="C2011" i="2"/>
  <c r="B465" i="1"/>
  <c r="C462" i="2"/>
  <c r="B2243" i="1"/>
  <c r="C2240" i="2"/>
  <c r="B1884" i="1"/>
  <c r="C1881" i="2"/>
  <c r="B1866" i="1"/>
  <c r="C1863" i="2"/>
  <c r="B2242" i="1"/>
  <c r="C2239" i="2"/>
  <c r="B1882" i="1"/>
  <c r="C1879" i="2"/>
  <c r="D1879" i="2"/>
  <c r="B2401" i="1"/>
  <c r="B2143" i="1"/>
  <c r="C2140" i="2"/>
  <c r="B1216" i="1"/>
  <c r="C1213" i="2"/>
  <c r="B2368" i="1"/>
  <c r="B2104" i="1"/>
  <c r="C2101" i="2"/>
  <c r="B945" i="1"/>
  <c r="C942" i="2"/>
  <c r="D942" i="2"/>
  <c r="B2303" i="1"/>
  <c r="C2300" i="2"/>
  <c r="D2300" i="2"/>
  <c r="B2006" i="1"/>
  <c r="C2003" i="2"/>
  <c r="B432" i="1"/>
  <c r="C429" i="2"/>
  <c r="B2222" i="1"/>
  <c r="C2219" i="2"/>
  <c r="B1809" i="1"/>
  <c r="C1806" i="2"/>
  <c r="B2397" i="1"/>
  <c r="B2139" i="1"/>
  <c r="C2136" i="2"/>
  <c r="B1184" i="1"/>
  <c r="C1181" i="2"/>
  <c r="B1695" i="1"/>
  <c r="C1692" i="2"/>
  <c r="B1439" i="1"/>
  <c r="C1436" i="2"/>
  <c r="D1436" i="2"/>
  <c r="B1183" i="1"/>
  <c r="C1180" i="2"/>
  <c r="D1180" i="2"/>
  <c r="B927" i="1"/>
  <c r="C924" i="2"/>
  <c r="B671" i="1"/>
  <c r="C668" i="2"/>
  <c r="B415" i="1"/>
  <c r="C412" i="2"/>
  <c r="B1886" i="1"/>
  <c r="C1883" i="2"/>
  <c r="B1630" i="1"/>
  <c r="C1627" i="2"/>
  <c r="D1627" i="2"/>
  <c r="B1374" i="1"/>
  <c r="C1371" i="2"/>
  <c r="E1371" i="2"/>
  <c r="B1118" i="1"/>
  <c r="C1115" i="2"/>
  <c r="B862" i="1"/>
  <c r="C859" i="2"/>
  <c r="B478" i="1"/>
  <c r="C475" i="2"/>
  <c r="B1821" i="1"/>
  <c r="C1818" i="2"/>
  <c r="B1309" i="1"/>
  <c r="C1306" i="2"/>
  <c r="B797" i="1"/>
  <c r="C794" i="2"/>
  <c r="B269" i="1"/>
  <c r="C266" i="2"/>
  <c r="E266" i="2"/>
  <c r="B1276" i="1"/>
  <c r="C1273" i="2"/>
  <c r="B732" i="1"/>
  <c r="C729" i="2"/>
  <c r="H729" i="2"/>
  <c r="B1771" i="1"/>
  <c r="C1768" i="2"/>
  <c r="D1768" i="2"/>
  <c r="B1227" i="1"/>
  <c r="C1224" i="2"/>
  <c r="B683" i="1"/>
  <c r="C680" i="2"/>
  <c r="B1706" i="1"/>
  <c r="C1703" i="2"/>
  <c r="B1050" i="1"/>
  <c r="C1047" i="2"/>
  <c r="B506" i="1"/>
  <c r="C503" i="2"/>
  <c r="D503" i="2"/>
  <c r="B1897" i="1"/>
  <c r="C1894" i="2"/>
  <c r="F1894" i="2"/>
  <c r="B1209" i="1"/>
  <c r="C1206" i="2"/>
  <c r="B665" i="1"/>
  <c r="C662" i="2"/>
  <c r="B1800" i="1"/>
  <c r="C1797" i="2"/>
  <c r="B1096" i="1"/>
  <c r="C1093" i="2"/>
  <c r="B264" i="1"/>
  <c r="C261" i="2"/>
  <c r="B1239" i="1"/>
  <c r="C1236" i="2"/>
  <c r="B455" i="1"/>
  <c r="C452" i="2"/>
  <c r="B1366" i="1"/>
  <c r="C1363" i="2"/>
  <c r="B582" i="1"/>
  <c r="C579" i="2"/>
  <c r="H579" i="2"/>
  <c r="B1429" i="1"/>
  <c r="C1426" i="2"/>
  <c r="F1426" i="2"/>
  <c r="B405" i="1"/>
  <c r="C402" i="2"/>
  <c r="B1300" i="1"/>
  <c r="C1297" i="2"/>
  <c r="B276" i="1"/>
  <c r="C273" i="2"/>
  <c r="B883" i="1"/>
  <c r="C880" i="2"/>
  <c r="B1746" i="1"/>
  <c r="C1743" i="2"/>
  <c r="F1743" i="2"/>
  <c r="B722" i="1"/>
  <c r="C719" i="2"/>
  <c r="F719" i="2"/>
  <c r="B132" i="1"/>
  <c r="C129" i="2"/>
  <c r="B131" i="1"/>
  <c r="C128" i="2"/>
  <c r="B2395" i="1"/>
  <c r="B2136" i="1"/>
  <c r="C2133" i="2"/>
  <c r="B1168" i="1"/>
  <c r="C1165" i="2"/>
  <c r="B2394" i="1"/>
  <c r="B2135" i="1"/>
  <c r="C2132" i="2"/>
  <c r="B1153" i="1"/>
  <c r="C1150" i="2"/>
  <c r="B2313" i="1"/>
  <c r="B2022" i="1"/>
  <c r="C2019" i="2"/>
  <c r="D2019" i="2"/>
  <c r="B512" i="1"/>
  <c r="C509" i="2"/>
  <c r="B2312" i="1"/>
  <c r="C2309" i="2"/>
  <c r="B2019" i="1"/>
  <c r="C2016" i="2"/>
  <c r="B497" i="1"/>
  <c r="C494" i="2"/>
  <c r="B2279" i="1"/>
  <c r="C2276" i="2"/>
  <c r="H2276" i="2"/>
  <c r="B1967" i="1"/>
  <c r="C1964" i="2"/>
  <c r="D1964" i="2"/>
  <c r="B240" i="1"/>
  <c r="C237" i="2"/>
  <c r="B2198" i="1"/>
  <c r="C2195" i="2"/>
  <c r="B1633" i="1"/>
  <c r="C1630" i="2"/>
  <c r="B2341" i="1"/>
  <c r="B2065" i="1"/>
  <c r="C2062" i="2"/>
  <c r="B736" i="1"/>
  <c r="C733" i="2"/>
  <c r="B2292" i="1"/>
  <c r="C2289" i="2"/>
  <c r="B1987" i="1"/>
  <c r="C1984" i="2"/>
  <c r="B337" i="1"/>
  <c r="C334" i="2"/>
  <c r="D334" i="2"/>
  <c r="B2227" i="1"/>
  <c r="C2224" i="2"/>
  <c r="D2224" i="2"/>
  <c r="B1836" i="1"/>
  <c r="C1833" i="2"/>
  <c r="B1425" i="1"/>
  <c r="C1422" i="2"/>
  <c r="B2226" i="1"/>
  <c r="C2223" i="2"/>
  <c r="B1834" i="1"/>
  <c r="C1831" i="2"/>
  <c r="B2385" i="1"/>
  <c r="B2125" i="1"/>
  <c r="C2122" i="2"/>
  <c r="E2122" i="2"/>
  <c r="B1088" i="1"/>
  <c r="C1085" i="2"/>
  <c r="B2352" i="1"/>
  <c r="B2081" i="1"/>
  <c r="C2078" i="2"/>
  <c r="B817" i="1"/>
  <c r="C814" i="2"/>
  <c r="B2287" i="1"/>
  <c r="C2284" i="2"/>
  <c r="B1980" i="1"/>
  <c r="C1977" i="2"/>
  <c r="B304" i="1"/>
  <c r="C301" i="2"/>
  <c r="B2206" i="1"/>
  <c r="C2203" i="2"/>
  <c r="B1697" i="1"/>
  <c r="C1694" i="2"/>
  <c r="G1694" i="2"/>
  <c r="B2381" i="1"/>
  <c r="B2120" i="1"/>
  <c r="C2117" i="2"/>
  <c r="B1056" i="1"/>
  <c r="C1053" i="2"/>
  <c r="B1679" i="1"/>
  <c r="C1676" i="2"/>
  <c r="B1423" i="1"/>
  <c r="C1420" i="2"/>
  <c r="B1167" i="1"/>
  <c r="C1164" i="2"/>
  <c r="D1164" i="2"/>
  <c r="B911" i="1"/>
  <c r="C908" i="2"/>
  <c r="D908" i="2"/>
  <c r="B655" i="1"/>
  <c r="C652" i="2"/>
  <c r="B399" i="1"/>
  <c r="C396" i="2"/>
  <c r="B1870" i="1"/>
  <c r="C1867" i="2"/>
  <c r="B1614" i="1"/>
  <c r="C1611" i="2"/>
  <c r="B1358" i="1"/>
  <c r="C1355" i="2"/>
  <c r="B1102" i="1"/>
  <c r="C1099" i="2"/>
  <c r="B846" i="1"/>
  <c r="C843" i="2"/>
  <c r="B462" i="1"/>
  <c r="C459" i="2"/>
  <c r="B1805" i="1"/>
  <c r="C1802" i="2"/>
  <c r="G1802" i="2"/>
  <c r="B1293" i="1"/>
  <c r="C1290" i="2"/>
  <c r="E1290" i="2"/>
  <c r="B781" i="1"/>
  <c r="C778" i="2"/>
  <c r="B253" i="1"/>
  <c r="C250" i="2"/>
  <c r="B1260" i="1"/>
  <c r="C1257" i="2"/>
  <c r="B684" i="1"/>
  <c r="C681" i="2"/>
  <c r="B1755" i="1"/>
  <c r="C1752" i="2"/>
  <c r="E1752" i="2"/>
  <c r="B1211" i="1"/>
  <c r="C1208" i="2"/>
  <c r="D1208" i="2"/>
  <c r="B667" i="1"/>
  <c r="C664" i="2"/>
  <c r="B1578" i="1"/>
  <c r="C1575" i="2"/>
  <c r="B1034" i="1"/>
  <c r="C1031" i="2"/>
  <c r="B490" i="1"/>
  <c r="C487" i="2"/>
  <c r="B1849" i="1"/>
  <c r="C1846" i="2"/>
  <c r="B1193" i="1"/>
  <c r="C1190" i="2"/>
  <c r="B649" i="1"/>
  <c r="C646" i="2"/>
  <c r="B1672" i="1"/>
  <c r="C1669" i="2"/>
  <c r="B1032" i="1"/>
  <c r="C1029" i="2"/>
  <c r="D1029" i="2"/>
  <c r="B2007" i="1"/>
  <c r="C2004" i="2"/>
  <c r="E2004" i="2"/>
  <c r="B1223" i="1"/>
  <c r="C1220" i="2"/>
  <c r="B439" i="1"/>
  <c r="C436" i="2"/>
  <c r="B1350" i="1"/>
  <c r="C1347" i="2"/>
  <c r="B518" i="1"/>
  <c r="C515" i="2"/>
  <c r="B1413" i="1"/>
  <c r="C1410" i="2"/>
  <c r="E1410" i="2"/>
  <c r="B389" i="1"/>
  <c r="C386" i="2"/>
  <c r="H386" i="2"/>
  <c r="B1284" i="1"/>
  <c r="C1281" i="2"/>
  <c r="B260" i="1"/>
  <c r="C257" i="2"/>
  <c r="B867" i="1"/>
  <c r="C864" i="2"/>
  <c r="B1730" i="1"/>
  <c r="C1727" i="2"/>
  <c r="B706" i="1"/>
  <c r="C703" i="2"/>
  <c r="B116" i="1"/>
  <c r="C113" i="2"/>
  <c r="B115" i="1"/>
  <c r="C112" i="2"/>
  <c r="B2379" i="1"/>
  <c r="B2118" i="1"/>
  <c r="C2115" i="2"/>
  <c r="E2115" i="2"/>
  <c r="B1040" i="1"/>
  <c r="C1037" i="2"/>
  <c r="F1037" i="2"/>
  <c r="B2378" i="1"/>
  <c r="B2117" i="1"/>
  <c r="C2114" i="2"/>
  <c r="B1025" i="1"/>
  <c r="C1022" i="2"/>
  <c r="B2297" i="1"/>
  <c r="C2294" i="2"/>
  <c r="B1996" i="1"/>
  <c r="C1993" i="2"/>
  <c r="G1993" i="2"/>
  <c r="B384" i="1"/>
  <c r="C381" i="2"/>
  <c r="D381" i="2"/>
  <c r="B2296" i="1"/>
  <c r="C2293" i="2"/>
  <c r="B1995" i="1"/>
  <c r="C1992" i="2"/>
  <c r="B369" i="1"/>
  <c r="C366" i="2"/>
  <c r="B2263" i="1"/>
  <c r="C2260" i="2"/>
  <c r="B1935" i="1"/>
  <c r="C1932" i="2"/>
  <c r="B2172" i="1"/>
  <c r="C2169" i="2"/>
  <c r="B2182" i="1"/>
  <c r="C2179" i="2"/>
  <c r="B1505" i="1"/>
  <c r="C1502" i="2"/>
  <c r="B2325" i="1"/>
  <c r="B2042" i="1"/>
  <c r="C2039" i="2"/>
  <c r="H2039" i="2"/>
  <c r="B608" i="1"/>
  <c r="C605" i="2"/>
  <c r="B2276" i="1"/>
  <c r="C2273" i="2"/>
  <c r="B1963" i="1"/>
  <c r="C1960" i="2"/>
  <c r="B2156" i="1"/>
  <c r="C2153" i="2"/>
  <c r="B2211" i="1"/>
  <c r="C2208" i="2"/>
  <c r="E2208" i="2"/>
  <c r="B1744" i="1"/>
  <c r="C1741" i="2"/>
  <c r="D1741" i="2"/>
  <c r="B1041" i="1"/>
  <c r="C1038" i="2"/>
  <c r="B2210" i="1"/>
  <c r="C2207" i="2"/>
  <c r="B1729" i="1"/>
  <c r="C1726" i="2"/>
  <c r="B2369" i="1"/>
  <c r="B2106" i="1"/>
  <c r="C2103" i="2"/>
  <c r="B960" i="1"/>
  <c r="C957" i="2"/>
  <c r="B2336" i="1"/>
  <c r="B2059" i="1"/>
  <c r="C2056" i="2"/>
  <c r="B689" i="1"/>
  <c r="C686" i="2"/>
  <c r="D686" i="2"/>
  <c r="B2271" i="1"/>
  <c r="C2268" i="2"/>
  <c r="D2268" i="2"/>
  <c r="B1952" i="1"/>
  <c r="C1949" i="2"/>
  <c r="B2204" i="1"/>
  <c r="C2201" i="2"/>
  <c r="B2190" i="1"/>
  <c r="C2187" i="2"/>
  <c r="B1569" i="1"/>
  <c r="C1566" i="2"/>
  <c r="B2365" i="1"/>
  <c r="B2099" i="1"/>
  <c r="C2096" i="2"/>
  <c r="D2096" i="2"/>
  <c r="B928" i="1"/>
  <c r="C925" i="2"/>
  <c r="B1663" i="1"/>
  <c r="C1660" i="2"/>
  <c r="B1407" i="1"/>
  <c r="C1404" i="2"/>
  <c r="B1151" i="1"/>
  <c r="C1148" i="2"/>
  <c r="B895" i="1"/>
  <c r="C892" i="2"/>
  <c r="B639" i="1"/>
  <c r="C636" i="2"/>
  <c r="B383" i="1"/>
  <c r="C380" i="2"/>
  <c r="B1854" i="1"/>
  <c r="C1851" i="2"/>
  <c r="B1598" i="1"/>
  <c r="C1595" i="2"/>
  <c r="D1595" i="2"/>
  <c r="B1342" i="1"/>
  <c r="C1339" i="2"/>
  <c r="E1339" i="2"/>
  <c r="B1086" i="1"/>
  <c r="C1083" i="2"/>
  <c r="B830" i="1"/>
  <c r="C827" i="2"/>
  <c r="B446" i="1"/>
  <c r="C443" i="2"/>
  <c r="B1789" i="1"/>
  <c r="C1786" i="2"/>
  <c r="B1277" i="1"/>
  <c r="C1274" i="2"/>
  <c r="E1274" i="2"/>
  <c r="B765" i="1"/>
  <c r="C762" i="2"/>
  <c r="F762" i="2"/>
  <c r="B237" i="1"/>
  <c r="C234" i="2"/>
  <c r="B1244" i="1"/>
  <c r="C1241" i="2"/>
  <c r="B556" i="1"/>
  <c r="C553" i="2"/>
  <c r="B1739" i="1"/>
  <c r="C1736" i="2"/>
  <c r="B1195" i="1"/>
  <c r="C1192" i="2"/>
  <c r="B619" i="1"/>
  <c r="C616" i="2"/>
  <c r="B1562" i="1"/>
  <c r="C1559" i="2"/>
  <c r="D1559" i="2"/>
  <c r="B1018" i="1"/>
  <c r="C1015" i="2"/>
  <c r="B474" i="1"/>
  <c r="C471" i="2"/>
  <c r="F471" i="2"/>
  <c r="B1721" i="1"/>
  <c r="C1718" i="2"/>
  <c r="H1718" i="2"/>
  <c r="B1177" i="1"/>
  <c r="C1174" i="2"/>
  <c r="B633" i="1"/>
  <c r="C630" i="2"/>
  <c r="B1656" i="1"/>
  <c r="C1653" i="2"/>
  <c r="B888" i="1"/>
  <c r="C885" i="2"/>
  <c r="B1991" i="1"/>
  <c r="C1988" i="2"/>
  <c r="D1988" i="2"/>
  <c r="B1207" i="1"/>
  <c r="C1204" i="2"/>
  <c r="E1204" i="2"/>
  <c r="B423" i="1"/>
  <c r="C420" i="2"/>
  <c r="B1286" i="1"/>
  <c r="C1283" i="2"/>
  <c r="B374" i="1"/>
  <c r="C371" i="2"/>
  <c r="B1333" i="1"/>
  <c r="C1330" i="2"/>
  <c r="B309" i="1"/>
  <c r="C306" i="2"/>
  <c r="B1204" i="1"/>
  <c r="C1201" i="2"/>
  <c r="B1811" i="1"/>
  <c r="C1808" i="2"/>
  <c r="B787" i="1"/>
  <c r="C784" i="2"/>
  <c r="B1650" i="1"/>
  <c r="C1647" i="2"/>
  <c r="E1647" i="2"/>
  <c r="B626" i="1"/>
  <c r="C623" i="2"/>
  <c r="D623" i="2"/>
  <c r="B1705" i="1"/>
  <c r="C1702" i="2"/>
  <c r="B1161" i="1"/>
  <c r="C1158" i="2"/>
  <c r="B617" i="1"/>
  <c r="C614" i="2"/>
  <c r="B1640" i="1"/>
  <c r="C1637" i="2"/>
  <c r="B872" i="1"/>
  <c r="C869" i="2"/>
  <c r="D869" i="2"/>
  <c r="B1975" i="1"/>
  <c r="C1972" i="2"/>
  <c r="E1972" i="2"/>
  <c r="B1191" i="1"/>
  <c r="C1188" i="2"/>
  <c r="B359" i="1"/>
  <c r="C356" i="2"/>
  <c r="B1142" i="1"/>
  <c r="C1139" i="2"/>
  <c r="B358" i="1"/>
  <c r="C355" i="2"/>
  <c r="B1189" i="1"/>
  <c r="C1186" i="2"/>
  <c r="B2084" i="1"/>
  <c r="C2081" i="2"/>
  <c r="B1060" i="1"/>
  <c r="C1057" i="2"/>
  <c r="B1667" i="1"/>
  <c r="C1664" i="2"/>
  <c r="B643" i="1"/>
  <c r="C640" i="2"/>
  <c r="F640" i="2"/>
  <c r="B1506" i="1"/>
  <c r="C1503" i="2"/>
  <c r="E1503" i="2"/>
  <c r="B482" i="1"/>
  <c r="C479" i="2"/>
  <c r="B84" i="1"/>
  <c r="C81" i="2"/>
  <c r="B83" i="1"/>
  <c r="C80" i="2"/>
  <c r="D80" i="2"/>
  <c r="B2347" i="1"/>
  <c r="B2075" i="1"/>
  <c r="C2072" i="2"/>
  <c r="E2072" i="2"/>
  <c r="B784" i="1"/>
  <c r="C781" i="2"/>
  <c r="G781" i="2"/>
  <c r="B2346" i="1"/>
  <c r="B2074" i="1"/>
  <c r="C2071" i="2"/>
  <c r="B769" i="1"/>
  <c r="C766" i="2"/>
  <c r="B2265" i="1"/>
  <c r="C2262" i="2"/>
  <c r="B1937" i="1"/>
  <c r="C1934" i="2"/>
  <c r="B2412" i="1"/>
  <c r="B2264" i="1"/>
  <c r="C2261" i="2"/>
  <c r="B1936" i="1"/>
  <c r="C1933" i="2"/>
  <c r="B2428" i="1"/>
  <c r="B2231" i="1"/>
  <c r="C2228" i="2"/>
  <c r="H2228" i="2"/>
  <c r="B1850" i="1"/>
  <c r="C1847" i="2"/>
  <c r="B2406" i="1"/>
  <c r="B2149" i="1"/>
  <c r="C2146" i="2"/>
  <c r="B1249" i="1"/>
  <c r="C1246" i="2"/>
  <c r="B2293" i="1"/>
  <c r="C2290" i="2"/>
  <c r="E2290" i="2"/>
  <c r="B1990" i="1"/>
  <c r="C1987" i="2"/>
  <c r="F1987" i="2"/>
  <c r="B352" i="1"/>
  <c r="C349" i="2"/>
  <c r="B2244" i="1"/>
  <c r="C2241" i="2"/>
  <c r="B1887" i="1"/>
  <c r="C1884" i="2"/>
  <c r="B2435" i="1"/>
  <c r="B2179" i="1"/>
  <c r="C2176" i="2"/>
  <c r="B1488" i="1"/>
  <c r="C1485" i="2"/>
  <c r="B2434" i="1"/>
  <c r="B2178" i="1"/>
  <c r="C2175" i="2"/>
  <c r="B1473" i="1"/>
  <c r="C1470" i="2"/>
  <c r="F1470" i="2"/>
  <c r="B2337" i="1"/>
  <c r="B2060" i="1"/>
  <c r="C2057" i="2"/>
  <c r="B704" i="1"/>
  <c r="C701" i="2"/>
  <c r="B2304" i="1"/>
  <c r="C2301" i="2"/>
  <c r="B2008" i="1"/>
  <c r="C2005" i="2"/>
  <c r="B433" i="1"/>
  <c r="C430" i="2"/>
  <c r="H430" i="2"/>
  <c r="B2239" i="1"/>
  <c r="C2236" i="2"/>
  <c r="E2236" i="2"/>
  <c r="B1872" i="1"/>
  <c r="C1869" i="2"/>
  <c r="B2414" i="1"/>
  <c r="B2158" i="1"/>
  <c r="C2155" i="2"/>
  <c r="B1313" i="1"/>
  <c r="C1310" i="2"/>
  <c r="B2333" i="1"/>
  <c r="B2054" i="1"/>
  <c r="C2051" i="2"/>
  <c r="B672" i="1"/>
  <c r="C669" i="2"/>
  <c r="B1631" i="1"/>
  <c r="C1628" i="2"/>
  <c r="B1375" i="1"/>
  <c r="C1372" i="2"/>
  <c r="E1372" i="2"/>
  <c r="B1119" i="1"/>
  <c r="C1116" i="2"/>
  <c r="D1116" i="2"/>
  <c r="B863" i="1"/>
  <c r="C860" i="2"/>
  <c r="B607" i="1"/>
  <c r="C604" i="2"/>
  <c r="B351" i="1"/>
  <c r="C348" i="2"/>
  <c r="B1822" i="1"/>
  <c r="C1819" i="2"/>
  <c r="B1566" i="1"/>
  <c r="C1563" i="2"/>
  <c r="F1563" i="2"/>
  <c r="B1310" i="1"/>
  <c r="C1307" i="2"/>
  <c r="F1307" i="2"/>
  <c r="B1054" i="1"/>
  <c r="C1051" i="2"/>
  <c r="B798" i="1"/>
  <c r="C795" i="2"/>
  <c r="B414" i="1"/>
  <c r="C411" i="2"/>
  <c r="B1757" i="1"/>
  <c r="C1754" i="2"/>
  <c r="B1245" i="1"/>
  <c r="C1242" i="2"/>
  <c r="B733" i="1"/>
  <c r="C730" i="2"/>
  <c r="B1756" i="1"/>
  <c r="C1753" i="2"/>
  <c r="B1068" i="1"/>
  <c r="C1065" i="2"/>
  <c r="B524" i="1"/>
  <c r="C521" i="2"/>
  <c r="G521" i="2"/>
  <c r="B1707" i="1"/>
  <c r="C1704" i="2"/>
  <c r="E1704" i="2"/>
  <c r="B1131" i="1"/>
  <c r="C1128" i="2"/>
  <c r="B475" i="1"/>
  <c r="C472" i="2"/>
  <c r="B1530" i="1"/>
  <c r="C1527" i="2"/>
  <c r="B986" i="1"/>
  <c r="C983" i="2"/>
  <c r="B298" i="1"/>
  <c r="C295" i="2"/>
  <c r="F295" i="2"/>
  <c r="B1689" i="1"/>
  <c r="C1686" i="2"/>
  <c r="F1686" i="2"/>
  <c r="B1145" i="1"/>
  <c r="C1142" i="2"/>
  <c r="B569" i="1"/>
  <c r="C566" i="2"/>
  <c r="B1624" i="1"/>
  <c r="C1621" i="2"/>
  <c r="B856" i="1"/>
  <c r="C853" i="2"/>
  <c r="B1959" i="1"/>
  <c r="C1956" i="2"/>
  <c r="B1127" i="1"/>
  <c r="C1124" i="2"/>
  <c r="B1910" i="1"/>
  <c r="C1907" i="2"/>
  <c r="D1907" i="2"/>
  <c r="B1126" i="1"/>
  <c r="C1123" i="2"/>
  <c r="B342" i="1"/>
  <c r="C339" i="2"/>
  <c r="G339" i="2"/>
  <c r="B1173" i="1"/>
  <c r="C1170" i="2"/>
  <c r="D1170" i="2"/>
  <c r="B2068" i="1"/>
  <c r="C2065" i="2"/>
  <c r="B1044" i="1"/>
  <c r="C1041" i="2"/>
  <c r="B1651" i="1"/>
  <c r="C1648" i="2"/>
  <c r="B627" i="1"/>
  <c r="C624" i="2"/>
  <c r="B1490" i="1"/>
  <c r="C1487" i="2"/>
  <c r="G1487" i="2"/>
  <c r="B466" i="1"/>
  <c r="C463" i="2"/>
  <c r="E463" i="2"/>
  <c r="B68" i="1"/>
  <c r="C65" i="2"/>
  <c r="H65" i="2"/>
  <c r="B67" i="1"/>
  <c r="C64" i="2"/>
  <c r="B2331" i="1"/>
  <c r="B2049" i="1"/>
  <c r="C2046" i="2"/>
  <c r="B656" i="1"/>
  <c r="C653" i="2"/>
  <c r="B2330" i="1"/>
  <c r="B2048" i="1"/>
  <c r="C2045" i="2"/>
  <c r="B641" i="1"/>
  <c r="C638" i="2"/>
  <c r="B2249" i="1"/>
  <c r="C2246" i="2"/>
  <c r="E2246" i="2"/>
  <c r="B1900" i="1"/>
  <c r="C1897" i="2"/>
  <c r="F1897" i="2"/>
  <c r="B2364" i="1"/>
  <c r="B2248" i="1"/>
  <c r="C2245" i="2"/>
  <c r="B1898" i="1"/>
  <c r="C1895" i="2"/>
  <c r="B2300" i="1"/>
  <c r="C2297" i="2"/>
  <c r="B2215" i="1"/>
  <c r="C2212" i="2"/>
  <c r="H2212" i="2"/>
  <c r="B1776" i="1"/>
  <c r="C1773" i="2"/>
  <c r="H1773" i="2"/>
  <c r="B2390" i="1"/>
  <c r="B2130" i="1"/>
  <c r="C2127" i="2"/>
  <c r="B1121" i="1"/>
  <c r="C1118" i="2"/>
  <c r="B2277" i="1"/>
  <c r="C2274" i="2"/>
  <c r="B1964" i="1"/>
  <c r="C1961" i="2"/>
  <c r="B2348" i="1"/>
  <c r="B2228" i="1"/>
  <c r="C2225" i="2"/>
  <c r="B1839" i="1"/>
  <c r="C1836" i="2"/>
  <c r="B2419" i="1"/>
  <c r="B2163" i="1"/>
  <c r="C2160" i="2"/>
  <c r="D2160" i="2"/>
  <c r="B1360" i="1"/>
  <c r="C1357" i="2"/>
  <c r="B2418" i="1"/>
  <c r="B2162" i="1"/>
  <c r="C2159" i="2"/>
  <c r="B1345" i="1"/>
  <c r="C1342" i="2"/>
  <c r="B2321" i="1"/>
  <c r="B2033" i="1"/>
  <c r="C2030" i="2"/>
  <c r="D2030" i="2"/>
  <c r="B576" i="1"/>
  <c r="C573" i="2"/>
  <c r="B2288" i="1"/>
  <c r="C2285" i="2"/>
  <c r="B1982" i="1"/>
  <c r="C1979" i="2"/>
  <c r="B305" i="1"/>
  <c r="C302" i="2"/>
  <c r="B2223" i="1"/>
  <c r="C2220" i="2"/>
  <c r="B1820" i="1"/>
  <c r="C1817" i="2"/>
  <c r="B2398" i="1"/>
  <c r="B2140" i="1"/>
  <c r="C2137" i="2"/>
  <c r="B1185" i="1"/>
  <c r="C1182" i="2"/>
  <c r="E1182" i="2"/>
  <c r="B2317" i="1"/>
  <c r="B2028" i="1"/>
  <c r="C2025" i="2"/>
  <c r="B544" i="1"/>
  <c r="C541" i="2"/>
  <c r="B1615" i="1"/>
  <c r="C1612" i="2"/>
  <c r="B1359" i="1"/>
  <c r="C1356" i="2"/>
  <c r="B1103" i="1"/>
  <c r="C1100" i="2"/>
  <c r="D1100" i="2"/>
  <c r="B847" i="1"/>
  <c r="C844" i="2"/>
  <c r="D844" i="2"/>
  <c r="B591" i="1"/>
  <c r="C588" i="2"/>
  <c r="B335" i="1"/>
  <c r="C332" i="2"/>
  <c r="B1806" i="1"/>
  <c r="C1803" i="2"/>
  <c r="B1550" i="1"/>
  <c r="C1547" i="2"/>
  <c r="B1294" i="1"/>
  <c r="C1291" i="2"/>
  <c r="B1038" i="1"/>
  <c r="C1035" i="2"/>
  <c r="B782" i="1"/>
  <c r="C779" i="2"/>
  <c r="B398" i="1"/>
  <c r="C395" i="2"/>
  <c r="B1741" i="1"/>
  <c r="C1738" i="2"/>
  <c r="D1738" i="2"/>
  <c r="B1229" i="1"/>
  <c r="C1226" i="2"/>
  <c r="E1226" i="2"/>
  <c r="B717" i="1"/>
  <c r="C714" i="2"/>
  <c r="B1708" i="1"/>
  <c r="C1705" i="2"/>
  <c r="B1052" i="1"/>
  <c r="C1049" i="2"/>
  <c r="D1049" i="2"/>
  <c r="B508" i="1"/>
  <c r="C505" i="2"/>
  <c r="B1691" i="1"/>
  <c r="C1688" i="2"/>
  <c r="E1688" i="2"/>
  <c r="B1003" i="1"/>
  <c r="C1000" i="2"/>
  <c r="D1000" i="2"/>
  <c r="B459" i="1"/>
  <c r="C456" i="2"/>
  <c r="B1514" i="1"/>
  <c r="C1511" i="2"/>
  <c r="B938" i="1"/>
  <c r="C935" i="2"/>
  <c r="B282" i="1"/>
  <c r="C279" i="2"/>
  <c r="H279" i="2"/>
  <c r="B1673" i="1"/>
  <c r="C1670" i="2"/>
  <c r="B1129" i="1"/>
  <c r="C1126" i="2"/>
  <c r="B441" i="1"/>
  <c r="C438" i="2"/>
  <c r="B1608" i="1"/>
  <c r="C1605" i="2"/>
  <c r="B840" i="1"/>
  <c r="C837" i="2"/>
  <c r="D837" i="2"/>
  <c r="B1895" i="1"/>
  <c r="C1892" i="2"/>
  <c r="E1892" i="2"/>
  <c r="B983" i="1"/>
  <c r="C980" i="2"/>
  <c r="B1894" i="1"/>
  <c r="C1891" i="2"/>
  <c r="B1110" i="1"/>
  <c r="C1107" i="2"/>
  <c r="B326" i="1"/>
  <c r="C323" i="2"/>
  <c r="B1157" i="1"/>
  <c r="C1154" i="2"/>
  <c r="D1154" i="2"/>
  <c r="B2052" i="1"/>
  <c r="C2049" i="2"/>
  <c r="D2049" i="2"/>
  <c r="B1028" i="1"/>
  <c r="C1025" i="2"/>
  <c r="B1635" i="1"/>
  <c r="C1632" i="2"/>
  <c r="B611" i="1"/>
  <c r="C608" i="2"/>
  <c r="B1474" i="1"/>
  <c r="C1471" i="2"/>
  <c r="B450" i="1"/>
  <c r="C447" i="2"/>
  <c r="B52" i="1"/>
  <c r="C49" i="2"/>
  <c r="B51" i="1"/>
  <c r="C48" i="2"/>
  <c r="D48" i="2"/>
  <c r="B2315" i="1"/>
  <c r="B2026" i="1"/>
  <c r="C2023" i="2"/>
  <c r="E2023" i="2"/>
  <c r="B528" i="1"/>
  <c r="C525" i="2"/>
  <c r="E525" i="2"/>
  <c r="B2314" i="1"/>
  <c r="B2024" i="1"/>
  <c r="C2021" i="2"/>
  <c r="B513" i="1"/>
  <c r="C510" i="2"/>
  <c r="B2233" i="1"/>
  <c r="C2230" i="2"/>
  <c r="B1855" i="1"/>
  <c r="C1852" i="2"/>
  <c r="D1852" i="2"/>
  <c r="B2236" i="1"/>
  <c r="C2233" i="2"/>
  <c r="G2233" i="2"/>
  <c r="B2232" i="1"/>
  <c r="C2229" i="2"/>
  <c r="B1852" i="1"/>
  <c r="C1849" i="2"/>
  <c r="B2027" i="1"/>
  <c r="C2024" i="2"/>
  <c r="B2199" i="1"/>
  <c r="C2196" i="2"/>
  <c r="B1648" i="1"/>
  <c r="C1645" i="2"/>
  <c r="B2374" i="1"/>
  <c r="B2111" i="1"/>
  <c r="C2108" i="2"/>
  <c r="B993" i="1"/>
  <c r="C990" i="2"/>
  <c r="B2261" i="1"/>
  <c r="C2258" i="2"/>
  <c r="E2258" i="2"/>
  <c r="B1930" i="1"/>
  <c r="C1927" i="2"/>
  <c r="F1927" i="2"/>
  <c r="B2000" i="1"/>
  <c r="C1997" i="2"/>
  <c r="B2212" i="1"/>
  <c r="C2209" i="2"/>
  <c r="B1745" i="1"/>
  <c r="C1742" i="2"/>
  <c r="B2403" i="1"/>
  <c r="B2145" i="1"/>
  <c r="C2142" i="2"/>
  <c r="F2142" i="2"/>
  <c r="B1232" i="1"/>
  <c r="C1229" i="2"/>
  <c r="F1229" i="2"/>
  <c r="B2402" i="1"/>
  <c r="B2144" i="1"/>
  <c r="C2141" i="2"/>
  <c r="B1217" i="1"/>
  <c r="C1214" i="2"/>
  <c r="B2305" i="1"/>
  <c r="C2302" i="2"/>
  <c r="B2010" i="1"/>
  <c r="C2007" i="2"/>
  <c r="B448" i="1"/>
  <c r="C445" i="2"/>
  <c r="B2272" i="1"/>
  <c r="C2269" i="2"/>
  <c r="B1953" i="1"/>
  <c r="C1950" i="2"/>
  <c r="B2188" i="1"/>
  <c r="C2185" i="2"/>
  <c r="D2185" i="2"/>
  <c r="B2207" i="1"/>
  <c r="C2204" i="2"/>
  <c r="D2204" i="2"/>
  <c r="B1712" i="1"/>
  <c r="C1709" i="2"/>
  <c r="B2382" i="1"/>
  <c r="B2122" i="1"/>
  <c r="C2119" i="2"/>
  <c r="B1057" i="1"/>
  <c r="C1054" i="2"/>
  <c r="B2301" i="1"/>
  <c r="C2298" i="2"/>
  <c r="G2298" i="2"/>
  <c r="B2001" i="1"/>
  <c r="C1998" i="2"/>
  <c r="D1998" i="2"/>
  <c r="B416" i="1"/>
  <c r="C413" i="2"/>
  <c r="B1599" i="1"/>
  <c r="C1596" i="2"/>
  <c r="B1343" i="1"/>
  <c r="C1340" i="2"/>
  <c r="B1087" i="1"/>
  <c r="C1084" i="2"/>
  <c r="B831" i="1"/>
  <c r="C828" i="2"/>
  <c r="B575" i="1"/>
  <c r="C572" i="2"/>
  <c r="B319" i="1"/>
  <c r="C316" i="2"/>
  <c r="B1790" i="1"/>
  <c r="C1787" i="2"/>
  <c r="B1534" i="1"/>
  <c r="C1531" i="2"/>
  <c r="G1531" i="2"/>
  <c r="B1278" i="1"/>
  <c r="C1275" i="2"/>
  <c r="F1275" i="2"/>
  <c r="B1022" i="1"/>
  <c r="C1019" i="2"/>
  <c r="B766" i="1"/>
  <c r="C763" i="2"/>
  <c r="B366" i="1"/>
  <c r="C363" i="2"/>
  <c r="B1709" i="1"/>
  <c r="C1706" i="2"/>
  <c r="B1197" i="1"/>
  <c r="C1194" i="2"/>
  <c r="E1194" i="2"/>
  <c r="B685" i="1"/>
  <c r="C682" i="2"/>
  <c r="F682" i="2"/>
  <c r="B1580" i="1"/>
  <c r="C1577" i="2"/>
  <c r="B1036" i="1"/>
  <c r="C1033" i="2"/>
  <c r="B492" i="1"/>
  <c r="C489" i="2"/>
  <c r="B1643" i="1"/>
  <c r="C1640" i="2"/>
  <c r="B987" i="1"/>
  <c r="C984" i="2"/>
  <c r="B443" i="1"/>
  <c r="C440" i="2"/>
  <c r="B1498" i="1"/>
  <c r="C1495" i="2"/>
  <c r="B810" i="1"/>
  <c r="C807" i="2"/>
  <c r="B266" i="1"/>
  <c r="C263" i="2"/>
  <c r="G263" i="2"/>
  <c r="B1657" i="1"/>
  <c r="C1654" i="2"/>
  <c r="F1654" i="2"/>
  <c r="B1081" i="1"/>
  <c r="C1078" i="2"/>
  <c r="B425" i="1"/>
  <c r="C422" i="2"/>
  <c r="B1544" i="1"/>
  <c r="C1541" i="2"/>
  <c r="B776" i="1"/>
  <c r="C773" i="2"/>
  <c r="B1751" i="1"/>
  <c r="C1748" i="2"/>
  <c r="H1748" i="2"/>
  <c r="B967" i="1"/>
  <c r="C964" i="2"/>
  <c r="E964" i="2"/>
  <c r="B1878" i="1"/>
  <c r="C1875" i="2"/>
  <c r="B1094" i="1"/>
  <c r="C1091" i="2"/>
  <c r="B262" i="1"/>
  <c r="C259" i="2"/>
  <c r="B1077" i="1"/>
  <c r="C1074" i="2"/>
  <c r="B1972" i="1"/>
  <c r="C1969" i="2"/>
  <c r="B948" i="1"/>
  <c r="C945" i="2"/>
  <c r="B1555" i="1"/>
  <c r="C1552" i="2"/>
  <c r="B531" i="1"/>
  <c r="C528" i="2"/>
  <c r="B1394" i="1"/>
  <c r="C1391" i="2"/>
  <c r="H1391" i="2"/>
  <c r="B370" i="1"/>
  <c r="C367" i="2"/>
  <c r="H367" i="2"/>
  <c r="B1909" i="1"/>
  <c r="C1906" i="2"/>
  <c r="B1653" i="1"/>
  <c r="C1650" i="2"/>
  <c r="B1397" i="1"/>
  <c r="C1394" i="2"/>
  <c r="B1141" i="1"/>
  <c r="C1138" i="2"/>
  <c r="B885" i="1"/>
  <c r="C882" i="2"/>
  <c r="E882" i="2"/>
  <c r="B629" i="1"/>
  <c r="C626" i="2"/>
  <c r="D626" i="2"/>
  <c r="B373" i="1"/>
  <c r="C370" i="2"/>
  <c r="B2036" i="1"/>
  <c r="C2033" i="2"/>
  <c r="B1780" i="1"/>
  <c r="C1777" i="2"/>
  <c r="B1524" i="1"/>
  <c r="C1521" i="2"/>
  <c r="B1268" i="1"/>
  <c r="C1265" i="2"/>
  <c r="B1012" i="1"/>
  <c r="C1009" i="2"/>
  <c r="B756" i="1"/>
  <c r="C753" i="2"/>
  <c r="B500" i="1"/>
  <c r="C497" i="2"/>
  <c r="B244" i="1"/>
  <c r="C241" i="2"/>
  <c r="E241" i="2"/>
  <c r="B1619" i="1"/>
  <c r="C1616" i="2"/>
  <c r="B1363" i="1"/>
  <c r="C1360" i="2"/>
  <c r="B1107" i="1"/>
  <c r="C1104" i="2"/>
  <c r="B851" i="1"/>
  <c r="C848" i="2"/>
  <c r="B595" i="1"/>
  <c r="C592" i="2"/>
  <c r="B339" i="1"/>
  <c r="C336" i="2"/>
  <c r="E336" i="2"/>
  <c r="B1970" i="1"/>
  <c r="C1967" i="2"/>
  <c r="G1967" i="2"/>
  <c r="B1714" i="1"/>
  <c r="C1711" i="2"/>
  <c r="B1458" i="1"/>
  <c r="C1455" i="2"/>
  <c r="B1202" i="1"/>
  <c r="C1199" i="2"/>
  <c r="B946" i="1"/>
  <c r="C943" i="2"/>
  <c r="B690" i="1"/>
  <c r="C687" i="2"/>
  <c r="B434" i="1"/>
  <c r="C431" i="2"/>
  <c r="B361" i="1"/>
  <c r="C358" i="2"/>
  <c r="B1848" i="1"/>
  <c r="C1845" i="2"/>
  <c r="B1592" i="1"/>
  <c r="C1589" i="2"/>
  <c r="G1589" i="2"/>
  <c r="B1336" i="1"/>
  <c r="C1333" i="2"/>
  <c r="B1080" i="1"/>
  <c r="C1077" i="2"/>
  <c r="B824" i="1"/>
  <c r="C821" i="2"/>
  <c r="B568" i="1"/>
  <c r="C565" i="2"/>
  <c r="B312" i="1"/>
  <c r="C309" i="2"/>
  <c r="B1943" i="1"/>
  <c r="C1940" i="2"/>
  <c r="G1940" i="2"/>
  <c r="B1687" i="1"/>
  <c r="C1684" i="2"/>
  <c r="F1684" i="2"/>
  <c r="B1431" i="1"/>
  <c r="C1428" i="2"/>
  <c r="B1175" i="1"/>
  <c r="C1172" i="2"/>
  <c r="B919" i="1"/>
  <c r="C916" i="2"/>
  <c r="D916" i="2"/>
  <c r="B663" i="1"/>
  <c r="C660" i="2"/>
  <c r="B407" i="1"/>
  <c r="C404" i="2"/>
  <c r="B1846" i="1"/>
  <c r="C1843" i="2"/>
  <c r="B1590" i="1"/>
  <c r="C1587" i="2"/>
  <c r="B1334" i="1"/>
  <c r="C1331" i="2"/>
  <c r="B1078" i="1"/>
  <c r="C1075" i="2"/>
  <c r="G1075" i="2"/>
  <c r="B822" i="1"/>
  <c r="C819" i="2"/>
  <c r="B566" i="1"/>
  <c r="C563" i="2"/>
  <c r="B310" i="1"/>
  <c r="C307" i="2"/>
  <c r="B1893" i="1"/>
  <c r="C1890" i="2"/>
  <c r="B1637" i="1"/>
  <c r="C1634" i="2"/>
  <c r="B1381" i="1"/>
  <c r="C1378" i="2"/>
  <c r="F1378" i="2"/>
  <c r="B1125" i="1"/>
  <c r="C1122" i="2"/>
  <c r="D1122" i="2"/>
  <c r="B869" i="1"/>
  <c r="C866" i="2"/>
  <c r="B613" i="1"/>
  <c r="C610" i="2"/>
  <c r="B357" i="1"/>
  <c r="C354" i="2"/>
  <c r="B2020" i="1"/>
  <c r="C2017" i="2"/>
  <c r="B1764" i="1"/>
  <c r="C1761" i="2"/>
  <c r="B1508" i="1"/>
  <c r="C1505" i="2"/>
  <c r="B1252" i="1"/>
  <c r="C1249" i="2"/>
  <c r="B996" i="1"/>
  <c r="C993" i="2"/>
  <c r="B740" i="1"/>
  <c r="C737" i="2"/>
  <c r="D737" i="2"/>
  <c r="B484" i="1"/>
  <c r="C481" i="2"/>
  <c r="H481" i="2"/>
  <c r="B1859" i="1"/>
  <c r="C1856" i="2"/>
  <c r="B1603" i="1"/>
  <c r="C1600" i="2"/>
  <c r="B1347" i="1"/>
  <c r="C1344" i="2"/>
  <c r="B1091" i="1"/>
  <c r="C1088" i="2"/>
  <c r="B835" i="1"/>
  <c r="C832" i="2"/>
  <c r="D832" i="2"/>
  <c r="B579" i="1"/>
  <c r="C576" i="2"/>
  <c r="F576" i="2"/>
  <c r="B323" i="1"/>
  <c r="C320" i="2"/>
  <c r="B1954" i="1"/>
  <c r="C1951" i="2"/>
  <c r="B1698" i="1"/>
  <c r="C1695" i="2"/>
  <c r="G1695" i="2"/>
  <c r="B1442" i="1"/>
  <c r="C1439" i="2"/>
  <c r="B1186" i="1"/>
  <c r="C1183" i="2"/>
  <c r="B930" i="1"/>
  <c r="C927" i="2"/>
  <c r="B674" i="1"/>
  <c r="C671" i="2"/>
  <c r="B418" i="1"/>
  <c r="C415" i="2"/>
  <c r="B638" i="1"/>
  <c r="C635" i="2"/>
  <c r="E635" i="2"/>
  <c r="B382" i="1"/>
  <c r="C379" i="2"/>
  <c r="H379" i="2"/>
  <c r="B1981" i="1"/>
  <c r="C1978" i="2"/>
  <c r="B1725" i="1"/>
  <c r="C1722" i="2"/>
  <c r="B1469" i="1"/>
  <c r="C1466" i="2"/>
  <c r="B1213" i="1"/>
  <c r="C1210" i="2"/>
  <c r="B957" i="1"/>
  <c r="C954" i="2"/>
  <c r="H954" i="2"/>
  <c r="B701" i="1"/>
  <c r="C698" i="2"/>
  <c r="F698" i="2"/>
  <c r="B445" i="1"/>
  <c r="C442" i="2"/>
  <c r="B1740" i="1"/>
  <c r="C1737" i="2"/>
  <c r="B1484" i="1"/>
  <c r="C1481" i="2"/>
  <c r="B1228" i="1"/>
  <c r="C1225" i="2"/>
  <c r="B972" i="1"/>
  <c r="C969" i="2"/>
  <c r="B716" i="1"/>
  <c r="C713" i="2"/>
  <c r="B460" i="1"/>
  <c r="C457" i="2"/>
  <c r="B1931" i="1"/>
  <c r="C1928" i="2"/>
  <c r="B1675" i="1"/>
  <c r="C1672" i="2"/>
  <c r="E1672" i="2"/>
  <c r="B1419" i="1"/>
  <c r="C1416" i="2"/>
  <c r="F1416" i="2"/>
  <c r="B1163" i="1"/>
  <c r="C1160" i="2"/>
  <c r="B907" i="1"/>
  <c r="C904" i="2"/>
  <c r="B651" i="1"/>
  <c r="C648" i="2"/>
  <c r="B395" i="1"/>
  <c r="C392" i="2"/>
  <c r="B1738" i="1"/>
  <c r="C1735" i="2"/>
  <c r="D1735" i="2"/>
  <c r="B1482" i="1"/>
  <c r="C1479" i="2"/>
  <c r="F1479" i="2"/>
  <c r="B1226" i="1"/>
  <c r="C1223" i="2"/>
  <c r="B970" i="1"/>
  <c r="C967" i="2"/>
  <c r="B714" i="1"/>
  <c r="C711" i="2"/>
  <c r="B458" i="1"/>
  <c r="C455" i="2"/>
  <c r="B2137" i="1"/>
  <c r="C2134" i="2"/>
  <c r="B1881" i="1"/>
  <c r="C1878" i="2"/>
  <c r="B1625" i="1"/>
  <c r="C1622" i="2"/>
  <c r="B1369" i="1"/>
  <c r="C1366" i="2"/>
  <c r="B1113" i="1"/>
  <c r="C1110" i="2"/>
  <c r="H1110" i="2"/>
  <c r="B857" i="1"/>
  <c r="C854" i="2"/>
  <c r="B601" i="1"/>
  <c r="C598" i="2"/>
  <c r="B345" i="1"/>
  <c r="C342" i="2"/>
  <c r="B1832" i="1"/>
  <c r="C1829" i="2"/>
  <c r="B1576" i="1"/>
  <c r="C1573" i="2"/>
  <c r="B1320" i="1"/>
  <c r="C1317" i="2"/>
  <c r="D1317" i="2"/>
  <c r="B1064" i="1"/>
  <c r="C1061" i="2"/>
  <c r="E1061" i="2"/>
  <c r="B808" i="1"/>
  <c r="C805" i="2"/>
  <c r="B552" i="1"/>
  <c r="C549" i="2"/>
  <c r="B296" i="1"/>
  <c r="C293" i="2"/>
  <c r="B1927" i="1"/>
  <c r="C1924" i="2"/>
  <c r="B1671" i="1"/>
  <c r="C1668" i="2"/>
  <c r="B1415" i="1"/>
  <c r="C1412" i="2"/>
  <c r="B1159" i="1"/>
  <c r="C1156" i="2"/>
  <c r="B903" i="1"/>
  <c r="C900" i="2"/>
  <c r="B647" i="1"/>
  <c r="C644" i="2"/>
  <c r="G644" i="2"/>
  <c r="B391" i="1"/>
  <c r="C388" i="2"/>
  <c r="B1830" i="1"/>
  <c r="C1827" i="2"/>
  <c r="B1574" i="1"/>
  <c r="C1571" i="2"/>
  <c r="B1318" i="1"/>
  <c r="C1315" i="2"/>
  <c r="B1062" i="1"/>
  <c r="C1059" i="2"/>
  <c r="B806" i="1"/>
  <c r="C803" i="2"/>
  <c r="E803" i="2"/>
  <c r="B550" i="1"/>
  <c r="C547" i="2"/>
  <c r="F547" i="2"/>
  <c r="B294" i="1"/>
  <c r="C291" i="2"/>
  <c r="B1877" i="1"/>
  <c r="C1874" i="2"/>
  <c r="B1621" i="1"/>
  <c r="C1618" i="2"/>
  <c r="B1365" i="1"/>
  <c r="C1362" i="2"/>
  <c r="B1109" i="1"/>
  <c r="C1106" i="2"/>
  <c r="B853" i="1"/>
  <c r="C850" i="2"/>
  <c r="B597" i="1"/>
  <c r="C594" i="2"/>
  <c r="B341" i="1"/>
  <c r="C338" i="2"/>
  <c r="B2004" i="1"/>
  <c r="C2001" i="2"/>
  <c r="F2001" i="2"/>
  <c r="B1748" i="1"/>
  <c r="C1745" i="2"/>
  <c r="F1745" i="2"/>
  <c r="B1492" i="1"/>
  <c r="C1489" i="2"/>
  <c r="B1236" i="1"/>
  <c r="C1233" i="2"/>
  <c r="B980" i="1"/>
  <c r="C977" i="2"/>
  <c r="B724" i="1"/>
  <c r="C721" i="2"/>
  <c r="B468" i="1"/>
  <c r="C465" i="2"/>
  <c r="D465" i="2"/>
  <c r="B1843" i="1"/>
  <c r="C1840" i="2"/>
  <c r="F1840" i="2"/>
  <c r="B1587" i="1"/>
  <c r="C1584" i="2"/>
  <c r="B1331" i="1"/>
  <c r="C1328" i="2"/>
  <c r="B1075" i="1"/>
  <c r="C1072" i="2"/>
  <c r="B819" i="1"/>
  <c r="C816" i="2"/>
  <c r="B563" i="1"/>
  <c r="C560" i="2"/>
  <c r="B307" i="1"/>
  <c r="C304" i="2"/>
  <c r="B1938" i="1"/>
  <c r="C1935" i="2"/>
  <c r="B1682" i="1"/>
  <c r="C1679" i="2"/>
  <c r="B1426" i="1"/>
  <c r="C1423" i="2"/>
  <c r="E1423" i="2"/>
  <c r="B1170" i="1"/>
  <c r="C1167" i="2"/>
  <c r="B914" i="1"/>
  <c r="C911" i="2"/>
  <c r="B658" i="1"/>
  <c r="C655" i="2"/>
  <c r="B402" i="1"/>
  <c r="C399" i="2"/>
  <c r="B429" i="1"/>
  <c r="C426" i="2"/>
  <c r="B1724" i="1"/>
  <c r="C1721" i="2"/>
  <c r="E1721" i="2"/>
  <c r="B1468" i="1"/>
  <c r="C1465" i="2"/>
  <c r="D1465" i="2"/>
  <c r="B1212" i="1"/>
  <c r="C1209" i="2"/>
  <c r="B956" i="1"/>
  <c r="C953" i="2"/>
  <c r="B700" i="1"/>
  <c r="C697" i="2"/>
  <c r="B444" i="1"/>
  <c r="C441" i="2"/>
  <c r="B1915" i="1"/>
  <c r="C1912" i="2"/>
  <c r="B1659" i="1"/>
  <c r="C1656" i="2"/>
  <c r="B1403" i="1"/>
  <c r="C1400" i="2"/>
  <c r="B1147" i="1"/>
  <c r="C1144" i="2"/>
  <c r="B891" i="1"/>
  <c r="C888" i="2"/>
  <c r="D888" i="2"/>
  <c r="B635" i="1"/>
  <c r="C632" i="2"/>
  <c r="B379" i="1"/>
  <c r="C376" i="2"/>
  <c r="B1722" i="1"/>
  <c r="C1719" i="2"/>
  <c r="B1466" i="1"/>
  <c r="C1463" i="2"/>
  <c r="B1210" i="1"/>
  <c r="C1207" i="2"/>
  <c r="B954" i="1"/>
  <c r="C951" i="2"/>
  <c r="G951" i="2"/>
  <c r="B698" i="1"/>
  <c r="C695" i="2"/>
  <c r="D695" i="2"/>
  <c r="B442" i="1"/>
  <c r="C439" i="2"/>
  <c r="B2121" i="1"/>
  <c r="C2118" i="2"/>
  <c r="B1865" i="1"/>
  <c r="C1862" i="2"/>
  <c r="B1609" i="1"/>
  <c r="C1606" i="2"/>
  <c r="B1353" i="1"/>
  <c r="C1350" i="2"/>
  <c r="B1097" i="1"/>
  <c r="C1094" i="2"/>
  <c r="B841" i="1"/>
  <c r="C838" i="2"/>
  <c r="B585" i="1"/>
  <c r="C582" i="2"/>
  <c r="B329" i="1"/>
  <c r="C326" i="2"/>
  <c r="G326" i="2"/>
  <c r="B1816" i="1"/>
  <c r="C1813" i="2"/>
  <c r="B1560" i="1"/>
  <c r="C1557" i="2"/>
  <c r="B1304" i="1"/>
  <c r="C1301" i="2"/>
  <c r="B1048" i="1"/>
  <c r="C1045" i="2"/>
  <c r="B792" i="1"/>
  <c r="C789" i="2"/>
  <c r="B536" i="1"/>
  <c r="C533" i="2"/>
  <c r="E533" i="2"/>
  <c r="B280" i="1"/>
  <c r="C277" i="2"/>
  <c r="G277" i="2"/>
  <c r="B1911" i="1"/>
  <c r="C1908" i="2"/>
  <c r="B1655" i="1"/>
  <c r="C1652" i="2"/>
  <c r="D1652" i="2"/>
  <c r="B1399" i="1"/>
  <c r="C1396" i="2"/>
  <c r="B1143" i="1"/>
  <c r="C1140" i="2"/>
  <c r="B887" i="1"/>
  <c r="C884" i="2"/>
  <c r="B631" i="1"/>
  <c r="C628" i="2"/>
  <c r="B375" i="1"/>
  <c r="C372" i="2"/>
  <c r="B1814" i="1"/>
  <c r="C1811" i="2"/>
  <c r="B1558" i="1"/>
  <c r="C1555" i="2"/>
  <c r="D1555" i="2"/>
  <c r="B1302" i="1"/>
  <c r="C1299" i="2"/>
  <c r="E1299" i="2"/>
  <c r="B1046" i="1"/>
  <c r="C1043" i="2"/>
  <c r="B790" i="1"/>
  <c r="C787" i="2"/>
  <c r="B534" i="1"/>
  <c r="C531" i="2"/>
  <c r="B278" i="1"/>
  <c r="C275" i="2"/>
  <c r="B1861" i="1"/>
  <c r="C1858" i="2"/>
  <c r="D1858" i="2"/>
  <c r="B1605" i="1"/>
  <c r="C1602" i="2"/>
  <c r="D1602" i="2"/>
  <c r="B1349" i="1"/>
  <c r="C1346" i="2"/>
  <c r="B1093" i="1"/>
  <c r="C1090" i="2"/>
  <c r="F1090" i="2"/>
  <c r="B837" i="1"/>
  <c r="C834" i="2"/>
  <c r="B581" i="1"/>
  <c r="C578" i="2"/>
  <c r="B325" i="1"/>
  <c r="C322" i="2"/>
  <c r="B1988" i="1"/>
  <c r="C1985" i="2"/>
  <c r="B1732" i="1"/>
  <c r="C1729" i="2"/>
  <c r="B1476" i="1"/>
  <c r="C1473" i="2"/>
  <c r="B1220" i="1"/>
  <c r="C1217" i="2"/>
  <c r="D1217" i="2"/>
  <c r="B964" i="1"/>
  <c r="C961" i="2"/>
  <c r="G961" i="2"/>
  <c r="B708" i="1"/>
  <c r="C705" i="2"/>
  <c r="B452" i="1"/>
  <c r="C449" i="2"/>
  <c r="B1827" i="1"/>
  <c r="C1824" i="2"/>
  <c r="B1571" i="1"/>
  <c r="C1568" i="2"/>
  <c r="B1315" i="1"/>
  <c r="C1312" i="2"/>
  <c r="G1312" i="2"/>
  <c r="B1059" i="1"/>
  <c r="C1056" i="2"/>
  <c r="G1056" i="2"/>
  <c r="B803" i="1"/>
  <c r="C800" i="2"/>
  <c r="B547" i="1"/>
  <c r="C544" i="2"/>
  <c r="D544" i="2"/>
  <c r="B291" i="1"/>
  <c r="C288" i="2"/>
  <c r="B1922" i="1"/>
  <c r="C1919" i="2"/>
  <c r="B1666" i="1"/>
  <c r="C1663" i="2"/>
  <c r="B1410" i="1"/>
  <c r="C1407" i="2"/>
  <c r="B1154" i="1"/>
  <c r="C1151" i="2"/>
  <c r="B898" i="1"/>
  <c r="C895" i="2"/>
  <c r="B642" i="1"/>
  <c r="C639" i="2"/>
  <c r="D639" i="2"/>
  <c r="B386" i="1"/>
  <c r="C383" i="2"/>
  <c r="B590" i="1"/>
  <c r="C587" i="2"/>
  <c r="B334" i="1"/>
  <c r="C331" i="2"/>
  <c r="B1933" i="1"/>
  <c r="C1930" i="2"/>
  <c r="B1677" i="1"/>
  <c r="C1674" i="2"/>
  <c r="B1421" i="1"/>
  <c r="C1418" i="2"/>
  <c r="D1418" i="2"/>
  <c r="B1165" i="1"/>
  <c r="C1162" i="2"/>
  <c r="E1162" i="2"/>
  <c r="B909" i="1"/>
  <c r="C906" i="2"/>
  <c r="B653" i="1"/>
  <c r="C650" i="2"/>
  <c r="D650" i="2"/>
  <c r="B397" i="1"/>
  <c r="C394" i="2"/>
  <c r="B1692" i="1"/>
  <c r="C1689" i="2"/>
  <c r="B1436" i="1"/>
  <c r="C1433" i="2"/>
  <c r="B1180" i="1"/>
  <c r="C1177" i="2"/>
  <c r="B924" i="1"/>
  <c r="C921" i="2"/>
  <c r="B668" i="1"/>
  <c r="C665" i="2"/>
  <c r="B412" i="1"/>
  <c r="C409" i="2"/>
  <c r="F409" i="2"/>
  <c r="B1883" i="1"/>
  <c r="C1880" i="2"/>
  <c r="E1880" i="2"/>
  <c r="B1627" i="1"/>
  <c r="C1624" i="2"/>
  <c r="B1371" i="1"/>
  <c r="C1368" i="2"/>
  <c r="B1115" i="1"/>
  <c r="C1112" i="2"/>
  <c r="B859" i="1"/>
  <c r="C856" i="2"/>
  <c r="B603" i="1"/>
  <c r="C600" i="2"/>
  <c r="E600" i="2"/>
  <c r="B347" i="1"/>
  <c r="C344" i="2"/>
  <c r="D344" i="2"/>
  <c r="B1690" i="1"/>
  <c r="C1687" i="2"/>
  <c r="B1434" i="1"/>
  <c r="C1431" i="2"/>
  <c r="D1431" i="2"/>
  <c r="B1178" i="1"/>
  <c r="C1175" i="2"/>
  <c r="B922" i="1"/>
  <c r="C919" i="2"/>
  <c r="B666" i="1"/>
  <c r="C663" i="2"/>
  <c r="B410" i="1"/>
  <c r="C407" i="2"/>
  <c r="B2089" i="1"/>
  <c r="C2086" i="2"/>
  <c r="B1833" i="1"/>
  <c r="C1830" i="2"/>
  <c r="B1577" i="1"/>
  <c r="C1574" i="2"/>
  <c r="G1574" i="2"/>
  <c r="B1321" i="1"/>
  <c r="C1318" i="2"/>
  <c r="H1318" i="2"/>
  <c r="B1065" i="1"/>
  <c r="C1062" i="2"/>
  <c r="B809" i="1"/>
  <c r="C806" i="2"/>
  <c r="B553" i="1"/>
  <c r="C550" i="2"/>
  <c r="B297" i="1"/>
  <c r="C294" i="2"/>
  <c r="B1784" i="1"/>
  <c r="C1781" i="2"/>
  <c r="D1781" i="2"/>
  <c r="B1528" i="1"/>
  <c r="C1525" i="2"/>
  <c r="G1525" i="2"/>
  <c r="B1272" i="1"/>
  <c r="C1269" i="2"/>
  <c r="B1016" i="1"/>
  <c r="C1013" i="2"/>
  <c r="F1013" i="2"/>
  <c r="B760" i="1"/>
  <c r="C757" i="2"/>
  <c r="G757" i="2"/>
  <c r="B504" i="1"/>
  <c r="C501" i="2"/>
  <c r="B248" i="1"/>
  <c r="C245" i="2"/>
  <c r="B1879" i="1"/>
  <c r="C1876" i="2"/>
  <c r="B1623" i="1"/>
  <c r="C1620" i="2"/>
  <c r="B1367" i="1"/>
  <c r="C1364" i="2"/>
  <c r="B1111" i="1"/>
  <c r="C1108" i="2"/>
  <c r="E1108" i="2"/>
  <c r="B855" i="1"/>
  <c r="C852" i="2"/>
  <c r="B599" i="1"/>
  <c r="C596" i="2"/>
  <c r="B343" i="1"/>
  <c r="C340" i="2"/>
  <c r="B1782" i="1"/>
  <c r="C1779" i="2"/>
  <c r="B1526" i="1"/>
  <c r="C1523" i="2"/>
  <c r="B1270" i="1"/>
  <c r="C1267" i="2"/>
  <c r="F1267" i="2"/>
  <c r="B1014" i="1"/>
  <c r="C1011" i="2"/>
  <c r="E1011" i="2"/>
  <c r="B758" i="1"/>
  <c r="C755" i="2"/>
  <c r="B502" i="1"/>
  <c r="C499" i="2"/>
  <c r="D499" i="2"/>
  <c r="B246" i="1"/>
  <c r="C243" i="2"/>
  <c r="F243" i="2"/>
  <c r="B1829" i="1"/>
  <c r="C1826" i="2"/>
  <c r="B1573" i="1"/>
  <c r="C1570" i="2"/>
  <c r="B1317" i="1"/>
  <c r="C1314" i="2"/>
  <c r="B1061" i="1"/>
  <c r="C1058" i="2"/>
  <c r="B805" i="1"/>
  <c r="C802" i="2"/>
  <c r="B549" i="1"/>
  <c r="C546" i="2"/>
  <c r="D546" i="2"/>
  <c r="B293" i="1"/>
  <c r="C290" i="2"/>
  <c r="H290" i="2"/>
  <c r="B1956" i="1"/>
  <c r="C1953" i="2"/>
  <c r="B1700" i="1"/>
  <c r="C1697" i="2"/>
  <c r="B1444" i="1"/>
  <c r="C1441" i="2"/>
  <c r="B1188" i="1"/>
  <c r="C1185" i="2"/>
  <c r="B932" i="1"/>
  <c r="C929" i="2"/>
  <c r="E929" i="2"/>
  <c r="B676" i="1"/>
  <c r="C673" i="2"/>
  <c r="D673" i="2"/>
  <c r="B420" i="1"/>
  <c r="C417" i="2"/>
  <c r="B1795" i="1"/>
  <c r="C1792" i="2"/>
  <c r="D1792" i="2"/>
  <c r="B1539" i="1"/>
  <c r="C1536" i="2"/>
  <c r="B1283" i="1"/>
  <c r="C1280" i="2"/>
  <c r="B1027" i="1"/>
  <c r="C1024" i="2"/>
  <c r="B771" i="1"/>
  <c r="C768" i="2"/>
  <c r="B515" i="1"/>
  <c r="C512" i="2"/>
  <c r="B259" i="1"/>
  <c r="C256" i="2"/>
  <c r="B1890" i="1"/>
  <c r="C1887" i="2"/>
  <c r="D1887" i="2"/>
  <c r="B1634" i="1"/>
  <c r="C1631" i="2"/>
  <c r="B1378" i="1"/>
  <c r="C1375" i="2"/>
  <c r="B1122" i="1"/>
  <c r="C1119" i="2"/>
  <c r="B866" i="1"/>
  <c r="C863" i="2"/>
  <c r="B610" i="1"/>
  <c r="C607" i="2"/>
  <c r="B354" i="1"/>
  <c r="C351" i="2"/>
  <c r="D351" i="2"/>
  <c r="B574" i="1"/>
  <c r="C571" i="2"/>
  <c r="G571" i="2"/>
  <c r="B318" i="1"/>
  <c r="C315" i="2"/>
  <c r="B1917" i="1"/>
  <c r="C1914" i="2"/>
  <c r="F1914" i="2"/>
  <c r="B1661" i="1"/>
  <c r="C1658" i="2"/>
  <c r="F1658" i="2"/>
  <c r="B1405" i="1"/>
  <c r="C1402" i="2"/>
  <c r="B1149" i="1"/>
  <c r="C1146" i="2"/>
  <c r="B893" i="1"/>
  <c r="C890" i="2"/>
  <c r="B637" i="1"/>
  <c r="C634" i="2"/>
  <c r="B381" i="1"/>
  <c r="C378" i="2"/>
  <c r="B1676" i="1"/>
  <c r="C1673" i="2"/>
  <c r="D1673" i="2"/>
  <c r="B1420" i="1"/>
  <c r="C1417" i="2"/>
  <c r="B1164" i="1"/>
  <c r="C1161" i="2"/>
  <c r="B908" i="1"/>
  <c r="C905" i="2"/>
  <c r="B652" i="1"/>
  <c r="C649" i="2"/>
  <c r="B396" i="1"/>
  <c r="C393" i="2"/>
  <c r="B1867" i="1"/>
  <c r="C1864" i="2"/>
  <c r="H1864" i="2"/>
  <c r="B1611" i="1"/>
  <c r="C1608" i="2"/>
  <c r="D1608" i="2"/>
  <c r="B1355" i="1"/>
  <c r="C1352" i="2"/>
  <c r="B1099" i="1"/>
  <c r="C1096" i="2"/>
  <c r="D1096" i="2"/>
  <c r="B843" i="1"/>
  <c r="C840" i="2"/>
  <c r="B587" i="1"/>
  <c r="C584" i="2"/>
  <c r="B331" i="1"/>
  <c r="C328" i="2"/>
  <c r="B1674" i="1"/>
  <c r="C1671" i="2"/>
  <c r="B1418" i="1"/>
  <c r="C1415" i="2"/>
  <c r="B1162" i="1"/>
  <c r="C1159" i="2"/>
  <c r="B906" i="1"/>
  <c r="C903" i="2"/>
  <c r="H903" i="2"/>
  <c r="B650" i="1"/>
  <c r="C647" i="2"/>
  <c r="B394" i="1"/>
  <c r="C391" i="2"/>
  <c r="B2073" i="1"/>
  <c r="C2070" i="2"/>
  <c r="B1817" i="1"/>
  <c r="C1814" i="2"/>
  <c r="B1561" i="1"/>
  <c r="C1558" i="2"/>
  <c r="B1305" i="1"/>
  <c r="C1302" i="2"/>
  <c r="H1302" i="2"/>
  <c r="B1049" i="1"/>
  <c r="C1046" i="2"/>
  <c r="F1046" i="2"/>
  <c r="B793" i="1"/>
  <c r="C790" i="2"/>
  <c r="B537" i="1"/>
  <c r="C534" i="2"/>
  <c r="F534" i="2"/>
  <c r="B281" i="1"/>
  <c r="C278" i="2"/>
  <c r="B1768" i="1"/>
  <c r="C1765" i="2"/>
  <c r="B1512" i="1"/>
  <c r="C1509" i="2"/>
  <c r="B1256" i="1"/>
  <c r="C1253" i="2"/>
  <c r="B1000" i="1"/>
  <c r="C997" i="2"/>
  <c r="B744" i="1"/>
  <c r="C741" i="2"/>
  <c r="B488" i="1"/>
  <c r="C485" i="2"/>
  <c r="E485" i="2"/>
  <c r="B232" i="1"/>
  <c r="C229" i="2"/>
  <c r="B1863" i="1"/>
  <c r="C1860" i="2"/>
  <c r="B1607" i="1"/>
  <c r="C1604" i="2"/>
  <c r="B1351" i="1"/>
  <c r="C1348" i="2"/>
  <c r="B1095" i="1"/>
  <c r="C1092" i="2"/>
  <c r="B839" i="1"/>
  <c r="C836" i="2"/>
  <c r="D836" i="2"/>
  <c r="B583" i="1"/>
  <c r="C580" i="2"/>
  <c r="H580" i="2"/>
  <c r="B327" i="1"/>
  <c r="C324" i="2"/>
  <c r="B1766" i="1"/>
  <c r="C1763" i="2"/>
  <c r="F1763" i="2"/>
  <c r="B1510" i="1"/>
  <c r="C1507" i="2"/>
  <c r="E1507" i="2"/>
  <c r="B1254" i="1"/>
  <c r="C1251" i="2"/>
  <c r="B998" i="1"/>
  <c r="C995" i="2"/>
  <c r="B742" i="1"/>
  <c r="C739" i="2"/>
  <c r="B486" i="1"/>
  <c r="C483" i="2"/>
  <c r="B230" i="1"/>
  <c r="C227" i="2"/>
  <c r="B1813" i="1"/>
  <c r="C1810" i="2"/>
  <c r="D1810" i="2"/>
  <c r="B1557" i="1"/>
  <c r="C1554" i="2"/>
  <c r="B1301" i="1"/>
  <c r="C1298" i="2"/>
  <c r="B1045" i="1"/>
  <c r="C1042" i="2"/>
  <c r="B789" i="1"/>
  <c r="C786" i="2"/>
  <c r="B533" i="1"/>
  <c r="C530" i="2"/>
  <c r="B277" i="1"/>
  <c r="C274" i="2"/>
  <c r="E274" i="2"/>
  <c r="B1940" i="1"/>
  <c r="C1937" i="2"/>
  <c r="D1937" i="2"/>
  <c r="B1684" i="1"/>
  <c r="C1681" i="2"/>
  <c r="B1428" i="1"/>
  <c r="C1425" i="2"/>
  <c r="G1425" i="2"/>
  <c r="B1172" i="1"/>
  <c r="C1169" i="2"/>
  <c r="B916" i="1"/>
  <c r="C913" i="2"/>
  <c r="B660" i="1"/>
  <c r="C657" i="2"/>
  <c r="B404" i="1"/>
  <c r="C401" i="2"/>
  <c r="B1779" i="1"/>
  <c r="C1776" i="2"/>
  <c r="B1523" i="1"/>
  <c r="C1520" i="2"/>
  <c r="B1267" i="1"/>
  <c r="C1264" i="2"/>
  <c r="G1264" i="2"/>
  <c r="B1011" i="1"/>
  <c r="C1008" i="2"/>
  <c r="B755" i="1"/>
  <c r="C752" i="2"/>
  <c r="B499" i="1"/>
  <c r="C496" i="2"/>
  <c r="B243" i="1"/>
  <c r="C240" i="2"/>
  <c r="B1874" i="1"/>
  <c r="C1871" i="2"/>
  <c r="B1618" i="1"/>
  <c r="C1615" i="2"/>
  <c r="E1615" i="2"/>
  <c r="B1362" i="1"/>
  <c r="C1359" i="2"/>
  <c r="F1359" i="2"/>
  <c r="B1106" i="1"/>
  <c r="C1103" i="2"/>
  <c r="B850" i="1"/>
  <c r="C847" i="2"/>
  <c r="D847" i="2"/>
  <c r="B594" i="1"/>
  <c r="C591" i="2"/>
  <c r="G591" i="2"/>
  <c r="B338" i="1"/>
  <c r="C335" i="2"/>
  <c r="B558" i="1"/>
  <c r="C555" i="2"/>
  <c r="H555" i="2"/>
  <c r="B302" i="1"/>
  <c r="C299" i="2"/>
  <c r="B1901" i="1"/>
  <c r="C1898" i="2"/>
  <c r="B1645" i="1"/>
  <c r="C1642" i="2"/>
  <c r="B1389" i="1"/>
  <c r="C1386" i="2"/>
  <c r="H1386" i="2"/>
  <c r="B1133" i="1"/>
  <c r="C1130" i="2"/>
  <c r="B877" i="1"/>
  <c r="C874" i="2"/>
  <c r="B621" i="1"/>
  <c r="C618" i="2"/>
  <c r="B365" i="1"/>
  <c r="C362" i="2"/>
  <c r="B1660" i="1"/>
  <c r="C1657" i="2"/>
  <c r="B1404" i="1"/>
  <c r="C1401" i="2"/>
  <c r="G1401" i="2"/>
  <c r="B1148" i="1"/>
  <c r="C1145" i="2"/>
  <c r="F1145" i="2"/>
  <c r="B892" i="1"/>
  <c r="C889" i="2"/>
  <c r="B636" i="1"/>
  <c r="C633" i="2"/>
  <c r="H633" i="2"/>
  <c r="B380" i="1"/>
  <c r="C377" i="2"/>
  <c r="H377" i="2"/>
  <c r="B1851" i="1"/>
  <c r="C1848" i="2"/>
  <c r="B1595" i="1"/>
  <c r="C1592" i="2"/>
  <c r="F1592" i="2"/>
  <c r="B1339" i="1"/>
  <c r="C1336" i="2"/>
  <c r="B1083" i="1"/>
  <c r="C1080" i="2"/>
  <c r="B827" i="1"/>
  <c r="C824" i="2"/>
  <c r="B571" i="1"/>
  <c r="C568" i="2"/>
  <c r="F568" i="2"/>
  <c r="B315" i="1"/>
  <c r="C312" i="2"/>
  <c r="B1658" i="1"/>
  <c r="C1655" i="2"/>
  <c r="B1402" i="1"/>
  <c r="C1399" i="2"/>
  <c r="B1146" i="1"/>
  <c r="C1143" i="2"/>
  <c r="B890" i="1"/>
  <c r="C887" i="2"/>
  <c r="B634" i="1"/>
  <c r="C631" i="2"/>
  <c r="E631" i="2"/>
  <c r="B378" i="1"/>
  <c r="C375" i="2"/>
  <c r="D375" i="2"/>
  <c r="B2057" i="1"/>
  <c r="C2054" i="2"/>
  <c r="B1801" i="1"/>
  <c r="C1798" i="2"/>
  <c r="E1798" i="2"/>
  <c r="B1545" i="1"/>
  <c r="C1542" i="2"/>
  <c r="B1289" i="1"/>
  <c r="C1286" i="2"/>
  <c r="B1033" i="1"/>
  <c r="C1030" i="2"/>
  <c r="F1030" i="2"/>
  <c r="B777" i="1"/>
  <c r="C774" i="2"/>
  <c r="B521" i="1"/>
  <c r="C518" i="2"/>
  <c r="B265" i="1"/>
  <c r="C262" i="2"/>
  <c r="B1752" i="1"/>
  <c r="C1749" i="2"/>
  <c r="H1749" i="2"/>
  <c r="B1496" i="1"/>
  <c r="C1493" i="2"/>
  <c r="B1240" i="1"/>
  <c r="C1237" i="2"/>
  <c r="B984" i="1"/>
  <c r="C981" i="2"/>
  <c r="B728" i="1"/>
  <c r="C725" i="2"/>
  <c r="B472" i="1"/>
  <c r="C469" i="2"/>
  <c r="B2103" i="1"/>
  <c r="C2100" i="2"/>
  <c r="E2100" i="2"/>
  <c r="B1847" i="1"/>
  <c r="C1844" i="2"/>
  <c r="E1844" i="2"/>
  <c r="B1591" i="1"/>
  <c r="C1588" i="2"/>
  <c r="B1335" i="1"/>
  <c r="C1332" i="2"/>
  <c r="G1332" i="2"/>
  <c r="B1079" i="1"/>
  <c r="C1076" i="2"/>
  <c r="B823" i="1"/>
  <c r="C820" i="2"/>
  <c r="B567" i="1"/>
  <c r="C564" i="2"/>
  <c r="D564" i="2"/>
  <c r="B311" i="1"/>
  <c r="C308" i="2"/>
  <c r="B1750" i="1"/>
  <c r="C1747" i="2"/>
  <c r="B1494" i="1"/>
  <c r="C1491" i="2"/>
  <c r="B1238" i="1"/>
  <c r="C1235" i="2"/>
  <c r="H1235" i="2"/>
  <c r="B982" i="1"/>
  <c r="C979" i="2"/>
  <c r="B726" i="1"/>
  <c r="C723" i="2"/>
  <c r="B470" i="1"/>
  <c r="C467" i="2"/>
  <c r="B2053" i="1"/>
  <c r="C2050" i="2"/>
  <c r="B1797" i="1"/>
  <c r="C1794" i="2"/>
  <c r="B1541" i="1"/>
  <c r="C1538" i="2"/>
  <c r="E1538" i="2"/>
  <c r="B1285" i="1"/>
  <c r="C1282" i="2"/>
  <c r="F1282" i="2"/>
  <c r="B1029" i="1"/>
  <c r="C1026" i="2"/>
  <c r="B773" i="1"/>
  <c r="C770" i="2"/>
  <c r="H770" i="2"/>
  <c r="B517" i="1"/>
  <c r="C514" i="2"/>
  <c r="F514" i="2"/>
  <c r="B261" i="1"/>
  <c r="C258" i="2"/>
  <c r="B1924" i="1"/>
  <c r="C1921" i="2"/>
  <c r="E1921" i="2"/>
  <c r="B1668" i="1"/>
  <c r="C1665" i="2"/>
  <c r="B1412" i="1"/>
  <c r="C1409" i="2"/>
  <c r="B1156" i="1"/>
  <c r="C1153" i="2"/>
  <c r="B900" i="1"/>
  <c r="C897" i="2"/>
  <c r="D897" i="2"/>
  <c r="B644" i="1"/>
  <c r="C641" i="2"/>
  <c r="B388" i="1"/>
  <c r="C385" i="2"/>
  <c r="B1763" i="1"/>
  <c r="C1760" i="2"/>
  <c r="B1507" i="1"/>
  <c r="C1504" i="2"/>
  <c r="B1251" i="1"/>
  <c r="C1248" i="2"/>
  <c r="B995" i="1"/>
  <c r="C992" i="2"/>
  <c r="D992" i="2"/>
  <c r="B739" i="1"/>
  <c r="C736" i="2"/>
  <c r="H736" i="2"/>
  <c r="B483" i="1"/>
  <c r="C480" i="2"/>
  <c r="B2114" i="1"/>
  <c r="C2111" i="2"/>
  <c r="D2111" i="2"/>
  <c r="B1858" i="1"/>
  <c r="C1855" i="2"/>
  <c r="B1602" i="1"/>
  <c r="C1599" i="2"/>
  <c r="B1346" i="1"/>
  <c r="C1343" i="2"/>
  <c r="H1343" i="2"/>
  <c r="B1090" i="1"/>
  <c r="C1087" i="2"/>
  <c r="B834" i="1"/>
  <c r="C831" i="2"/>
  <c r="B578" i="1"/>
  <c r="C575" i="2"/>
  <c r="B322" i="1"/>
  <c r="C319" i="2"/>
  <c r="H319" i="2"/>
  <c r="B542" i="1"/>
  <c r="C539" i="2"/>
  <c r="F539" i="2"/>
  <c r="B286" i="1"/>
  <c r="C283" i="2"/>
  <c r="B1885" i="1"/>
  <c r="C1882" i="2"/>
  <c r="B1629" i="1"/>
  <c r="C1626" i="2"/>
  <c r="B1373" i="1"/>
  <c r="C1370" i="2"/>
  <c r="B1117" i="1"/>
  <c r="C1114" i="2"/>
  <c r="E1114" i="2"/>
  <c r="B861" i="1"/>
  <c r="C858" i="2"/>
  <c r="G858" i="2"/>
  <c r="B605" i="1"/>
  <c r="C602" i="2"/>
  <c r="B349" i="1"/>
  <c r="C346" i="2"/>
  <c r="G346" i="2"/>
  <c r="B1644" i="1"/>
  <c r="C1641" i="2"/>
  <c r="B1388" i="1"/>
  <c r="C1385" i="2"/>
  <c r="B1132" i="1"/>
  <c r="C1129" i="2"/>
  <c r="B876" i="1"/>
  <c r="C873" i="2"/>
  <c r="B620" i="1"/>
  <c r="C617" i="2"/>
  <c r="B364" i="1"/>
  <c r="C361" i="2"/>
  <c r="B1835" i="1"/>
  <c r="C1832" i="2"/>
  <c r="E1832" i="2"/>
  <c r="B1579" i="1"/>
  <c r="C1576" i="2"/>
  <c r="F1576" i="2"/>
  <c r="B1323" i="1"/>
  <c r="C1320" i="2"/>
  <c r="B1067" i="1"/>
  <c r="C1064" i="2"/>
  <c r="B811" i="1"/>
  <c r="C808" i="2"/>
  <c r="B555" i="1"/>
  <c r="C552" i="2"/>
  <c r="B299" i="1"/>
  <c r="C296" i="2"/>
  <c r="E296" i="2"/>
  <c r="B1642" i="1"/>
  <c r="C1639" i="2"/>
  <c r="D1639" i="2"/>
  <c r="B1386" i="1"/>
  <c r="C1383" i="2"/>
  <c r="B1130" i="1"/>
  <c r="C1127" i="2"/>
  <c r="D1127" i="2"/>
  <c r="B874" i="1"/>
  <c r="C871" i="2"/>
  <c r="H871" i="2"/>
  <c r="B618" i="1"/>
  <c r="C615" i="2"/>
  <c r="B362" i="1"/>
  <c r="C359" i="2"/>
  <c r="B2041" i="1"/>
  <c r="C2038" i="2"/>
  <c r="B1785" i="1"/>
  <c r="C1782" i="2"/>
  <c r="B1529" i="1"/>
  <c r="C1526" i="2"/>
  <c r="B1273" i="1"/>
  <c r="C1270" i="2"/>
  <c r="F1270" i="2"/>
  <c r="B1017" i="1"/>
  <c r="C1014" i="2"/>
  <c r="G1014" i="2"/>
  <c r="B761" i="1"/>
  <c r="C758" i="2"/>
  <c r="B505" i="1"/>
  <c r="C502" i="2"/>
  <c r="B249" i="1"/>
  <c r="C246" i="2"/>
  <c r="B1736" i="1"/>
  <c r="C1733" i="2"/>
  <c r="B1480" i="1"/>
  <c r="C1477" i="2"/>
  <c r="G1477" i="2"/>
  <c r="B1224" i="1"/>
  <c r="C1221" i="2"/>
  <c r="D1221" i="2"/>
  <c r="B968" i="1"/>
  <c r="C965" i="2"/>
  <c r="B712" i="1"/>
  <c r="C709" i="2"/>
  <c r="E709" i="2"/>
  <c r="B456" i="1"/>
  <c r="C453" i="2"/>
  <c r="H453" i="2"/>
  <c r="B2087" i="1"/>
  <c r="C2084" i="2"/>
  <c r="B1831" i="1"/>
  <c r="C1828" i="2"/>
  <c r="B1575" i="1"/>
  <c r="C1572" i="2"/>
  <c r="B1319" i="1"/>
  <c r="C1316" i="2"/>
  <c r="B1063" i="1"/>
  <c r="C1060" i="2"/>
  <c r="B807" i="1"/>
  <c r="C804" i="2"/>
  <c r="H804" i="2"/>
  <c r="B551" i="1"/>
  <c r="C548" i="2"/>
  <c r="E548" i="2"/>
  <c r="B295" i="1"/>
  <c r="C292" i="2"/>
  <c r="B1734" i="1"/>
  <c r="C1731" i="2"/>
  <c r="B1478" i="1"/>
  <c r="C1475" i="2"/>
  <c r="B1222" i="1"/>
  <c r="C1219" i="2"/>
  <c r="B966" i="1"/>
  <c r="C963" i="2"/>
  <c r="G963" i="2"/>
  <c r="B710" i="1"/>
  <c r="C707" i="2"/>
  <c r="G707" i="2"/>
  <c r="B454" i="1"/>
  <c r="C451" i="2"/>
  <c r="B2037" i="1"/>
  <c r="C2034" i="2"/>
  <c r="E2034" i="2"/>
  <c r="B1781" i="1"/>
  <c r="C1778" i="2"/>
  <c r="H1778" i="2"/>
  <c r="B1525" i="1"/>
  <c r="C1522" i="2"/>
  <c r="B1269" i="1"/>
  <c r="C1266" i="2"/>
  <c r="B1013" i="1"/>
  <c r="C1010" i="2"/>
  <c r="B757" i="1"/>
  <c r="C754" i="2"/>
  <c r="B501" i="1"/>
  <c r="C498" i="2"/>
  <c r="B245" i="1"/>
  <c r="C242" i="2"/>
  <c r="D242" i="2"/>
  <c r="B1908" i="1"/>
  <c r="C1905" i="2"/>
  <c r="E1905" i="2"/>
  <c r="B1652" i="1"/>
  <c r="C1649" i="2"/>
  <c r="B1396" i="1"/>
  <c r="C1393" i="2"/>
  <c r="B1140" i="1"/>
  <c r="C1137" i="2"/>
  <c r="B884" i="1"/>
  <c r="C881" i="2"/>
  <c r="B628" i="1"/>
  <c r="C625" i="2"/>
  <c r="G625" i="2"/>
  <c r="B372" i="1"/>
  <c r="C369" i="2"/>
  <c r="E369" i="2"/>
  <c r="B1747" i="1"/>
  <c r="C1744" i="2"/>
  <c r="B1491" i="1"/>
  <c r="C1488" i="2"/>
  <c r="F1488" i="2"/>
  <c r="B1235" i="1"/>
  <c r="C1232" i="2"/>
  <c r="B979" i="1"/>
  <c r="C976" i="2"/>
  <c r="B723" i="1"/>
  <c r="C720" i="2"/>
  <c r="B467" i="1"/>
  <c r="C464" i="2"/>
  <c r="B2098" i="1"/>
  <c r="C2095" i="2"/>
  <c r="B1842" i="1"/>
  <c r="C1839" i="2"/>
  <c r="B1586" i="1"/>
  <c r="C1583" i="2"/>
  <c r="E1583" i="2"/>
  <c r="B1330" i="1"/>
  <c r="C1327" i="2"/>
  <c r="H1327" i="2"/>
  <c r="B1074" i="1"/>
  <c r="C1071" i="2"/>
  <c r="B818" i="1"/>
  <c r="C815" i="2"/>
  <c r="B562" i="1"/>
  <c r="C559" i="2"/>
  <c r="B306" i="1"/>
  <c r="C303" i="2"/>
  <c r="B526" i="1"/>
  <c r="C523" i="2"/>
  <c r="F523" i="2"/>
  <c r="B270" i="1"/>
  <c r="C267" i="2"/>
  <c r="G267" i="2"/>
  <c r="B1869" i="1"/>
  <c r="C1866" i="2"/>
  <c r="B1613" i="1"/>
  <c r="C1610" i="2"/>
  <c r="H1610" i="2"/>
  <c r="B1357" i="1"/>
  <c r="C1354" i="2"/>
  <c r="B1101" i="1"/>
  <c r="C1098" i="2"/>
  <c r="B845" i="1"/>
  <c r="C842" i="2"/>
  <c r="B589" i="1"/>
  <c r="C586" i="2"/>
  <c r="B333" i="1"/>
  <c r="C330" i="2"/>
  <c r="B1628" i="1"/>
  <c r="C1625" i="2"/>
  <c r="B1372" i="1"/>
  <c r="C1369" i="2"/>
  <c r="G1369" i="2"/>
  <c r="B1116" i="1"/>
  <c r="C1113" i="2"/>
  <c r="B860" i="1"/>
  <c r="C857" i="2"/>
  <c r="B604" i="1"/>
  <c r="C601" i="2"/>
  <c r="B348" i="1"/>
  <c r="C345" i="2"/>
  <c r="B1819" i="1"/>
  <c r="C1816" i="2"/>
  <c r="B1563" i="1"/>
  <c r="C1560" i="2"/>
  <c r="E1560" i="2"/>
  <c r="B1307" i="1"/>
  <c r="C1304" i="2"/>
  <c r="G1304" i="2"/>
  <c r="B1051" i="1"/>
  <c r="C1048" i="2"/>
  <c r="B795" i="1"/>
  <c r="C792" i="2"/>
  <c r="D792" i="2"/>
  <c r="B539" i="1"/>
  <c r="C536" i="2"/>
  <c r="D536" i="2"/>
  <c r="B283" i="1"/>
  <c r="C280" i="2"/>
  <c r="B1626" i="1"/>
  <c r="C1623" i="2"/>
  <c r="B1370" i="1"/>
  <c r="C1367" i="2"/>
  <c r="B1114" i="1"/>
  <c r="C1111" i="2"/>
  <c r="B858" i="1"/>
  <c r="C855" i="2"/>
  <c r="B602" i="1"/>
  <c r="C599" i="2"/>
  <c r="E599" i="2"/>
  <c r="B346" i="1"/>
  <c r="C343" i="2"/>
  <c r="F343" i="2"/>
  <c r="B2025" i="1"/>
  <c r="C2022" i="2"/>
  <c r="B1769" i="1"/>
  <c r="C1766" i="2"/>
  <c r="B1513" i="1"/>
  <c r="C1510" i="2"/>
  <c r="B1257" i="1"/>
  <c r="C1254" i="2"/>
  <c r="B1001" i="1"/>
  <c r="C998" i="2"/>
  <c r="E998" i="2"/>
  <c r="B745" i="1"/>
  <c r="C742" i="2"/>
  <c r="E742" i="2"/>
  <c r="B489" i="1"/>
  <c r="C486" i="2"/>
  <c r="B233" i="1"/>
  <c r="C230" i="2"/>
  <c r="F230" i="2"/>
  <c r="B1720" i="1"/>
  <c r="C1717" i="2"/>
  <c r="B1464" i="1"/>
  <c r="C1461" i="2"/>
  <c r="B1208" i="1"/>
  <c r="C1205" i="2"/>
  <c r="B952" i="1"/>
  <c r="C949" i="2"/>
  <c r="B696" i="1"/>
  <c r="C693" i="2"/>
  <c r="B440" i="1"/>
  <c r="C437" i="2"/>
  <c r="B2071" i="1"/>
  <c r="C2068" i="2"/>
  <c r="D2068" i="2"/>
  <c r="B1815" i="1"/>
  <c r="C1812" i="2"/>
  <c r="E1812" i="2"/>
  <c r="B1559" i="1"/>
  <c r="C1556" i="2"/>
  <c r="B1303" i="1"/>
  <c r="C1300" i="2"/>
  <c r="B1047" i="1"/>
  <c r="C1044" i="2"/>
  <c r="F1044" i="2"/>
  <c r="B791" i="1"/>
  <c r="C788" i="2"/>
  <c r="B535" i="1"/>
  <c r="C532" i="2"/>
  <c r="G532" i="2"/>
  <c r="B279" i="1"/>
  <c r="C276" i="2"/>
  <c r="E276" i="2"/>
  <c r="B1718" i="1"/>
  <c r="C1715" i="2"/>
  <c r="B1462" i="1"/>
  <c r="C1459" i="2"/>
  <c r="G1459" i="2"/>
  <c r="B1206" i="1"/>
  <c r="C1203" i="2"/>
  <c r="E1203" i="2"/>
  <c r="B950" i="1"/>
  <c r="C947" i="2"/>
  <c r="B694" i="1"/>
  <c r="C691" i="2"/>
  <c r="B438" i="1"/>
  <c r="C435" i="2"/>
  <c r="B2021" i="1"/>
  <c r="C2018" i="2"/>
  <c r="B1765" i="1"/>
  <c r="C1762" i="2"/>
  <c r="B1509" i="1"/>
  <c r="C1506" i="2"/>
  <c r="F1506" i="2"/>
  <c r="B1253" i="1"/>
  <c r="C1250" i="2"/>
  <c r="B997" i="1"/>
  <c r="C994" i="2"/>
  <c r="B741" i="1"/>
  <c r="C738" i="2"/>
  <c r="B485" i="1"/>
  <c r="C482" i="2"/>
  <c r="D482" i="2"/>
  <c r="B2148" i="1"/>
  <c r="C2145" i="2"/>
  <c r="B1892" i="1"/>
  <c r="C1889" i="2"/>
  <c r="E1889" i="2"/>
  <c r="B1636" i="1"/>
  <c r="C1633" i="2"/>
  <c r="F1633" i="2"/>
  <c r="B1380" i="1"/>
  <c r="C1377" i="2"/>
  <c r="B1124" i="1"/>
  <c r="C1121" i="2"/>
  <c r="F1121" i="2"/>
  <c r="B868" i="1"/>
  <c r="C865" i="2"/>
  <c r="B612" i="1"/>
  <c r="C609" i="2"/>
  <c r="B356" i="1"/>
  <c r="C353" i="2"/>
  <c r="B1731" i="1"/>
  <c r="C1728" i="2"/>
  <c r="B1475" i="1"/>
  <c r="C1472" i="2"/>
  <c r="B1219" i="1"/>
  <c r="C1216" i="2"/>
  <c r="B963" i="1"/>
  <c r="C960" i="2"/>
  <c r="D960" i="2"/>
  <c r="B707" i="1"/>
  <c r="C704" i="2"/>
  <c r="B451" i="1"/>
  <c r="C448" i="2"/>
  <c r="B2082" i="1"/>
  <c r="C2079" i="2"/>
  <c r="B1826" i="1"/>
  <c r="C1823" i="2"/>
  <c r="E1823" i="2"/>
  <c r="B1570" i="1"/>
  <c r="C1567" i="2"/>
  <c r="B1314" i="1"/>
  <c r="C1311" i="2"/>
  <c r="D1311" i="2"/>
  <c r="B1058" i="1"/>
  <c r="C1055" i="2"/>
  <c r="F1055" i="2"/>
  <c r="B802" i="1"/>
  <c r="C799" i="2"/>
  <c r="B546" i="1"/>
  <c r="C543" i="2"/>
  <c r="F543" i="2"/>
  <c r="B290" i="1"/>
  <c r="C287" i="2"/>
  <c r="H287" i="2"/>
  <c r="B510" i="1"/>
  <c r="C507" i="2"/>
  <c r="B254" i="1"/>
  <c r="C251" i="2"/>
  <c r="B1853" i="1"/>
  <c r="C1850" i="2"/>
  <c r="B1597" i="1"/>
  <c r="C1594" i="2"/>
  <c r="B1341" i="1"/>
  <c r="C1338" i="2"/>
  <c r="B1085" i="1"/>
  <c r="C1082" i="2"/>
  <c r="H1082" i="2"/>
  <c r="B829" i="1"/>
  <c r="C826" i="2"/>
  <c r="B573" i="1"/>
  <c r="C570" i="2"/>
  <c r="B317" i="1"/>
  <c r="C314" i="2"/>
  <c r="B1612" i="1"/>
  <c r="C1609" i="2"/>
  <c r="E1609" i="2"/>
  <c r="B1356" i="1"/>
  <c r="C1353" i="2"/>
  <c r="B1100" i="1"/>
  <c r="C1097" i="2"/>
  <c r="G1097" i="2"/>
  <c r="B844" i="1"/>
  <c r="C841" i="2"/>
  <c r="G841" i="2"/>
  <c r="B588" i="1"/>
  <c r="C585" i="2"/>
  <c r="B332" i="1"/>
  <c r="C329" i="2"/>
  <c r="F329" i="2"/>
  <c r="B1803" i="1"/>
  <c r="C1800" i="2"/>
  <c r="F1800" i="2"/>
  <c r="B1547" i="1"/>
  <c r="C1544" i="2"/>
  <c r="B1291" i="1"/>
  <c r="C1288" i="2"/>
  <c r="B1035" i="1"/>
  <c r="C1032" i="2"/>
  <c r="B779" i="1"/>
  <c r="C776" i="2"/>
  <c r="B523" i="1"/>
  <c r="C520" i="2"/>
  <c r="B267" i="1"/>
  <c r="C264" i="2"/>
  <c r="F264" i="2"/>
  <c r="B1610" i="1"/>
  <c r="C1607" i="2"/>
  <c r="B1354" i="1"/>
  <c r="C1351" i="2"/>
  <c r="B1098" i="1"/>
  <c r="C1095" i="2"/>
  <c r="B842" i="1"/>
  <c r="C839" i="2"/>
  <c r="E839" i="2"/>
  <c r="B586" i="1"/>
  <c r="C583" i="2"/>
  <c r="B330" i="1"/>
  <c r="C327" i="2"/>
  <c r="F327" i="2"/>
  <c r="B2009" i="1"/>
  <c r="C2006" i="2"/>
  <c r="D2006" i="2"/>
  <c r="B1753" i="1"/>
  <c r="C1750" i="2"/>
  <c r="B1497" i="1"/>
  <c r="C1494" i="2"/>
  <c r="D1494" i="2"/>
  <c r="B1241" i="1"/>
  <c r="C1238" i="2"/>
  <c r="B985" i="1"/>
  <c r="C982" i="2"/>
  <c r="B729" i="1"/>
  <c r="C726" i="2"/>
  <c r="B473" i="1"/>
  <c r="C470" i="2"/>
  <c r="B1960" i="1"/>
  <c r="C1957" i="2"/>
  <c r="B1704" i="1"/>
  <c r="C1701" i="2"/>
  <c r="B1448" i="1"/>
  <c r="C1445" i="2"/>
  <c r="D1445" i="2"/>
  <c r="B1192" i="1"/>
  <c r="C1189" i="2"/>
  <c r="F1189" i="2"/>
  <c r="B936" i="1"/>
  <c r="C933" i="2"/>
  <c r="B680" i="1"/>
  <c r="C677" i="2"/>
  <c r="B424" i="1"/>
  <c r="C421" i="2"/>
  <c r="E421" i="2"/>
  <c r="B2055" i="1"/>
  <c r="C2052" i="2"/>
  <c r="B1799" i="1"/>
  <c r="C1796" i="2"/>
  <c r="E1796" i="2"/>
  <c r="B1543" i="1"/>
  <c r="C1540" i="2"/>
  <c r="H1540" i="2"/>
  <c r="B1287" i="1"/>
  <c r="C1284" i="2"/>
  <c r="B1031" i="1"/>
  <c r="C1028" i="2"/>
  <c r="H1028" i="2"/>
  <c r="B775" i="1"/>
  <c r="C772" i="2"/>
  <c r="G772" i="2"/>
  <c r="B519" i="1"/>
  <c r="C516" i="2"/>
  <c r="B263" i="1"/>
  <c r="C260" i="2"/>
  <c r="H260" i="2"/>
  <c r="B1702" i="1"/>
  <c r="C1699" i="2"/>
  <c r="B1446" i="1"/>
  <c r="C1443" i="2"/>
  <c r="B1190" i="1"/>
  <c r="C1187" i="2"/>
  <c r="B934" i="1"/>
  <c r="C931" i="2"/>
  <c r="D931" i="2"/>
  <c r="B678" i="1"/>
  <c r="C675" i="2"/>
  <c r="B422" i="1"/>
  <c r="C419" i="2"/>
  <c r="B2005" i="1"/>
  <c r="C2002" i="2"/>
  <c r="B1749" i="1"/>
  <c r="C1746" i="2"/>
  <c r="G1746" i="2"/>
  <c r="B1493" i="1"/>
  <c r="C1490" i="2"/>
  <c r="B1237" i="1"/>
  <c r="C1234" i="2"/>
  <c r="D1234" i="2"/>
  <c r="B981" i="1"/>
  <c r="C978" i="2"/>
  <c r="E978" i="2"/>
  <c r="B725" i="1"/>
  <c r="C722" i="2"/>
  <c r="B469" i="1"/>
  <c r="C466" i="2"/>
  <c r="D466" i="2"/>
  <c r="B2132" i="1"/>
  <c r="C2129" i="2"/>
  <c r="E2129" i="2"/>
  <c r="B1876" i="1"/>
  <c r="C1873" i="2"/>
  <c r="B1620" i="1"/>
  <c r="C1617" i="2"/>
  <c r="B1364" i="1"/>
  <c r="C1361" i="2"/>
  <c r="B1108" i="1"/>
  <c r="C1105" i="2"/>
  <c r="B852" i="1"/>
  <c r="C849" i="2"/>
  <c r="B596" i="1"/>
  <c r="C593" i="2"/>
  <c r="G593" i="2"/>
  <c r="B340" i="1"/>
  <c r="C337" i="2"/>
  <c r="H337" i="2"/>
  <c r="B1715" i="1"/>
  <c r="C1712" i="2"/>
  <c r="B1459" i="1"/>
  <c r="C1456" i="2"/>
  <c r="B1203" i="1"/>
  <c r="C1200" i="2"/>
  <c r="G1200" i="2"/>
  <c r="B947" i="1"/>
  <c r="C944" i="2"/>
  <c r="B691" i="1"/>
  <c r="C688" i="2"/>
  <c r="F688" i="2"/>
  <c r="B435" i="1"/>
  <c r="C432" i="2"/>
  <c r="E432" i="2"/>
  <c r="B2066" i="1"/>
  <c r="C2063" i="2"/>
  <c r="B1810" i="1"/>
  <c r="C1807" i="2"/>
  <c r="D1807" i="2"/>
  <c r="B1554" i="1"/>
  <c r="C1551" i="2"/>
  <c r="B1298" i="1"/>
  <c r="C1295" i="2"/>
  <c r="B1042" i="1"/>
  <c r="C1039" i="2"/>
  <c r="B786" i="1"/>
  <c r="C783" i="2"/>
  <c r="B530" i="1"/>
  <c r="C527" i="2"/>
  <c r="B274" i="1"/>
  <c r="C271" i="2"/>
  <c r="B494" i="1"/>
  <c r="C491" i="2"/>
  <c r="H491" i="2"/>
  <c r="B238" i="1"/>
  <c r="C235" i="2"/>
  <c r="D235" i="2"/>
  <c r="B1837" i="1"/>
  <c r="C1834" i="2"/>
  <c r="B1581" i="1"/>
  <c r="C1578" i="2"/>
  <c r="B1325" i="1"/>
  <c r="C1322" i="2"/>
  <c r="G1322" i="2"/>
  <c r="B1069" i="1"/>
  <c r="C1066" i="2"/>
  <c r="B813" i="1"/>
  <c r="C810" i="2"/>
  <c r="H810" i="2"/>
  <c r="B557" i="1"/>
  <c r="C554" i="2"/>
  <c r="E554" i="2"/>
  <c r="B301" i="1"/>
  <c r="C298" i="2"/>
  <c r="B1596" i="1"/>
  <c r="C1593" i="2"/>
  <c r="D1593" i="2"/>
  <c r="B1340" i="1"/>
  <c r="C1337" i="2"/>
  <c r="E1337" i="2"/>
  <c r="B1084" i="1"/>
  <c r="C1081" i="2"/>
  <c r="B828" i="1"/>
  <c r="C825" i="2"/>
  <c r="D825" i="2"/>
  <c r="B572" i="1"/>
  <c r="C569" i="2"/>
  <c r="B316" i="1"/>
  <c r="C313" i="2"/>
  <c r="B1787" i="1"/>
  <c r="C1784" i="2"/>
  <c r="B1531" i="1"/>
  <c r="C1528" i="2"/>
  <c r="G1528" i="2"/>
  <c r="B1275" i="1"/>
  <c r="C1272" i="2"/>
  <c r="G1272" i="2"/>
  <c r="B1019" i="1"/>
  <c r="C1016" i="2"/>
  <c r="B763" i="1"/>
  <c r="C760" i="2"/>
  <c r="B507" i="1"/>
  <c r="C504" i="2"/>
  <c r="F504" i="2"/>
  <c r="B251" i="1"/>
  <c r="C248" i="2"/>
  <c r="B1594" i="1"/>
  <c r="C1591" i="2"/>
  <c r="E1591" i="2"/>
  <c r="B1338" i="1"/>
  <c r="C1335" i="2"/>
  <c r="H1335" i="2"/>
  <c r="B1082" i="1"/>
  <c r="C1079" i="2"/>
  <c r="B826" i="1"/>
  <c r="C823" i="2"/>
  <c r="E823" i="2"/>
  <c r="B570" i="1"/>
  <c r="C567" i="2"/>
  <c r="F567" i="2"/>
  <c r="B314" i="1"/>
  <c r="C311" i="2"/>
  <c r="B1993" i="1"/>
  <c r="C1990" i="2"/>
  <c r="D1990" i="2"/>
  <c r="B1737" i="1"/>
  <c r="C1734" i="2"/>
  <c r="B1481" i="1"/>
  <c r="C1478" i="2"/>
  <c r="B1225" i="1"/>
  <c r="C1222" i="2"/>
  <c r="B969" i="1"/>
  <c r="C966" i="2"/>
  <c r="E966" i="2"/>
  <c r="B713" i="1"/>
  <c r="C710" i="2"/>
  <c r="G710" i="2"/>
  <c r="B457" i="1"/>
  <c r="C454" i="2"/>
  <c r="B1944" i="1"/>
  <c r="C1941" i="2"/>
  <c r="B1688" i="1"/>
  <c r="C1685" i="2"/>
  <c r="D1685" i="2"/>
  <c r="B1432" i="1"/>
  <c r="C1429" i="2"/>
  <c r="B1176" i="1"/>
  <c r="C1173" i="2"/>
  <c r="F1173" i="2"/>
  <c r="B920" i="1"/>
  <c r="C917" i="2"/>
  <c r="F917" i="2"/>
  <c r="B664" i="1"/>
  <c r="C661" i="2"/>
  <c r="B408" i="1"/>
  <c r="C405" i="2"/>
  <c r="D405" i="2"/>
  <c r="B2039" i="1"/>
  <c r="C2036" i="2"/>
  <c r="F2036" i="2"/>
  <c r="B1783" i="1"/>
  <c r="C1780" i="2"/>
  <c r="B1527" i="1"/>
  <c r="C1524" i="2"/>
  <c r="H1524" i="2"/>
  <c r="B1271" i="1"/>
  <c r="C1268" i="2"/>
  <c r="B1015" i="1"/>
  <c r="C1012" i="2"/>
  <c r="B759" i="1"/>
  <c r="C756" i="2"/>
  <c r="B503" i="1"/>
  <c r="C500" i="2"/>
  <c r="H500" i="2"/>
  <c r="B247" i="1"/>
  <c r="C244" i="2"/>
  <c r="E244" i="2"/>
  <c r="B1686" i="1"/>
  <c r="C1683" i="2"/>
  <c r="B1430" i="1"/>
  <c r="C1427" i="2"/>
  <c r="B1174" i="1"/>
  <c r="C1171" i="2"/>
  <c r="D1171" i="2"/>
  <c r="B918" i="1"/>
  <c r="C915" i="2"/>
  <c r="B662" i="1"/>
  <c r="C659" i="2"/>
  <c r="D659" i="2"/>
  <c r="B406" i="1"/>
  <c r="C403" i="2"/>
  <c r="G403" i="2"/>
  <c r="B1989" i="1"/>
  <c r="C1986" i="2"/>
  <c r="B1733" i="1"/>
  <c r="C1730" i="2"/>
  <c r="G1730" i="2"/>
  <c r="B1477" i="1"/>
  <c r="C1474" i="2"/>
  <c r="G1474" i="2"/>
  <c r="B1221" i="1"/>
  <c r="C1218" i="2"/>
  <c r="B965" i="1"/>
  <c r="C962" i="2"/>
  <c r="E962" i="2"/>
  <c r="B709" i="1"/>
  <c r="C706" i="2"/>
  <c r="B453" i="1"/>
  <c r="C450" i="2"/>
  <c r="B2116" i="1"/>
  <c r="C2113" i="2"/>
  <c r="B1860" i="1"/>
  <c r="C1857" i="2"/>
  <c r="H1857" i="2"/>
  <c r="B1604" i="1"/>
  <c r="C1601" i="2"/>
  <c r="H1601" i="2"/>
  <c r="B1348" i="1"/>
  <c r="C1345" i="2"/>
  <c r="B1092" i="1"/>
  <c r="C1089" i="2"/>
  <c r="B836" i="1"/>
  <c r="C833" i="2"/>
  <c r="D833" i="2"/>
  <c r="B580" i="1"/>
  <c r="C577" i="2"/>
  <c r="B324" i="1"/>
  <c r="C321" i="2"/>
  <c r="D321" i="2"/>
  <c r="B1699" i="1"/>
  <c r="C1696" i="2"/>
  <c r="D1696" i="2"/>
  <c r="B1443" i="1"/>
  <c r="C1440" i="2"/>
  <c r="B1187" i="1"/>
  <c r="C1184" i="2"/>
  <c r="G1184" i="2"/>
  <c r="B931" i="1"/>
  <c r="C928" i="2"/>
  <c r="G928" i="2"/>
  <c r="B675" i="1"/>
  <c r="C672" i="2"/>
  <c r="B419" i="1"/>
  <c r="C416" i="2"/>
  <c r="E416" i="2"/>
  <c r="B2050" i="1"/>
  <c r="C2047" i="2"/>
  <c r="B1794" i="1"/>
  <c r="C1791" i="2"/>
  <c r="B1538" i="1"/>
  <c r="C1535" i="2"/>
  <c r="B1282" i="1"/>
  <c r="C1279" i="2"/>
  <c r="E1279" i="2"/>
  <c r="B1026" i="1"/>
  <c r="C1023" i="2"/>
  <c r="G1023" i="2"/>
  <c r="B770" i="1"/>
  <c r="C767" i="2"/>
  <c r="B514" i="1"/>
  <c r="C511" i="2"/>
  <c r="B258" i="1"/>
  <c r="C255" i="2"/>
  <c r="E255" i="2"/>
  <c r="B1160" i="1"/>
  <c r="C1157" i="2"/>
  <c r="B904" i="1"/>
  <c r="C901" i="2"/>
  <c r="D901" i="2"/>
  <c r="B648" i="1"/>
  <c r="C645" i="2"/>
  <c r="D645" i="2"/>
  <c r="B392" i="1"/>
  <c r="C389" i="2"/>
  <c r="B2023" i="1"/>
  <c r="C2020" i="2"/>
  <c r="G2020" i="2"/>
  <c r="B1767" i="1"/>
  <c r="C1764" i="2"/>
  <c r="H1764" i="2"/>
  <c r="B1511" i="1"/>
  <c r="C1508" i="2"/>
  <c r="B1255" i="1"/>
  <c r="C1252" i="2"/>
  <c r="E1252" i="2"/>
  <c r="B999" i="1"/>
  <c r="C996" i="2"/>
  <c r="B743" i="1"/>
  <c r="C740" i="2"/>
  <c r="B487" i="1"/>
  <c r="C484" i="2"/>
  <c r="B231" i="1"/>
  <c r="C228" i="2"/>
  <c r="H228" i="2"/>
  <c r="B1670" i="1"/>
  <c r="C1667" i="2"/>
  <c r="E1667" i="2"/>
  <c r="B1414" i="1"/>
  <c r="C1411" i="2"/>
  <c r="B1158" i="1"/>
  <c r="C1155" i="2"/>
  <c r="B902" i="1"/>
  <c r="C899" i="2"/>
  <c r="F899" i="2"/>
  <c r="B646" i="1"/>
  <c r="C643" i="2"/>
  <c r="B390" i="1"/>
  <c r="C387" i="2"/>
  <c r="F387" i="2"/>
  <c r="B1973" i="1"/>
  <c r="C1970" i="2"/>
  <c r="H1970" i="2"/>
  <c r="B1717" i="1"/>
  <c r="C1714" i="2"/>
  <c r="B1461" i="1"/>
  <c r="C1458" i="2"/>
  <c r="F1458" i="2"/>
  <c r="B1205" i="1"/>
  <c r="C1202" i="2"/>
  <c r="D1202" i="2"/>
  <c r="B949" i="1"/>
  <c r="C946" i="2"/>
  <c r="B693" i="1"/>
  <c r="C690" i="2"/>
  <c r="F690" i="2"/>
  <c r="B437" i="1"/>
  <c r="C434" i="2"/>
  <c r="B2100" i="1"/>
  <c r="C2097" i="2"/>
  <c r="B1844" i="1"/>
  <c r="C1841" i="2"/>
  <c r="B1588" i="1"/>
  <c r="C1585" i="2"/>
  <c r="H1585" i="2"/>
  <c r="B1332" i="1"/>
  <c r="C1329" i="2"/>
  <c r="G1329" i="2"/>
  <c r="B1076" i="1"/>
  <c r="C1073" i="2"/>
  <c r="B820" i="1"/>
  <c r="C817" i="2"/>
  <c r="B564" i="1"/>
  <c r="C561" i="2"/>
  <c r="D561" i="2"/>
  <c r="B308" i="1"/>
  <c r="C305" i="2"/>
  <c r="B1683" i="1"/>
  <c r="C1680" i="2"/>
  <c r="E1680" i="2"/>
  <c r="B1427" i="1"/>
  <c r="C1424" i="2"/>
  <c r="F1424" i="2"/>
  <c r="B1171" i="1"/>
  <c r="C1168" i="2"/>
  <c r="B915" i="1"/>
  <c r="C912" i="2"/>
  <c r="D912" i="2"/>
  <c r="B659" i="1"/>
  <c r="C656" i="2"/>
  <c r="H656" i="2"/>
  <c r="B403" i="1"/>
  <c r="C400" i="2"/>
  <c r="B2034" i="1"/>
  <c r="C2031" i="2"/>
  <c r="E2031" i="2"/>
  <c r="B1778" i="1"/>
  <c r="C1775" i="2"/>
  <c r="B1522" i="1"/>
  <c r="C1519" i="2"/>
  <c r="B1266" i="1"/>
  <c r="C1263" i="2"/>
  <c r="B1010" i="1"/>
  <c r="C1007" i="2"/>
  <c r="D1007" i="2"/>
  <c r="B754" i="1"/>
  <c r="C751" i="2"/>
  <c r="H751" i="2"/>
  <c r="B498" i="1"/>
  <c r="C495" i="2"/>
  <c r="D4" i="2"/>
  <c r="E4" i="2"/>
  <c r="F4" i="2"/>
  <c r="G4" i="2"/>
  <c r="H4" i="2"/>
  <c r="D74" i="2"/>
  <c r="E74" i="2"/>
  <c r="F74" i="2"/>
  <c r="G74" i="2"/>
  <c r="H74" i="2"/>
  <c r="D193" i="2"/>
  <c r="G193" i="2"/>
  <c r="H193" i="2"/>
  <c r="E193" i="2"/>
  <c r="F193" i="2"/>
  <c r="F168" i="2"/>
  <c r="H168" i="2"/>
  <c r="D168" i="2"/>
  <c r="E168" i="2"/>
  <c r="G168" i="2"/>
  <c r="E213" i="2"/>
  <c r="G213" i="2"/>
  <c r="H213" i="2"/>
  <c r="D213" i="2"/>
  <c r="F213" i="2"/>
  <c r="H142" i="2"/>
  <c r="D142" i="2"/>
  <c r="E142" i="2"/>
  <c r="F142" i="2"/>
  <c r="G142" i="2"/>
  <c r="D132" i="2"/>
  <c r="D105" i="2"/>
  <c r="G105" i="2"/>
  <c r="H105" i="2"/>
  <c r="E105" i="2"/>
  <c r="F105" i="2"/>
  <c r="D138" i="2"/>
  <c r="F138" i="2"/>
  <c r="G138" i="2"/>
  <c r="H138" i="2"/>
  <c r="E138" i="2"/>
  <c r="E119" i="2"/>
  <c r="F119" i="2"/>
  <c r="G119" i="2"/>
  <c r="D119" i="2"/>
  <c r="H119" i="2"/>
  <c r="F182" i="2"/>
  <c r="G182" i="2"/>
  <c r="H182" i="2"/>
  <c r="D182" i="2"/>
  <c r="E182" i="2"/>
  <c r="E101" i="2"/>
  <c r="G101" i="2"/>
  <c r="H101" i="2"/>
  <c r="D101" i="2"/>
  <c r="F101" i="2"/>
  <c r="D41" i="2"/>
  <c r="G41" i="2"/>
  <c r="H41" i="2"/>
  <c r="E41" i="2"/>
  <c r="F41" i="2"/>
  <c r="E149" i="2"/>
  <c r="G149" i="2"/>
  <c r="H149" i="2"/>
  <c r="D149" i="2"/>
  <c r="F149" i="2"/>
  <c r="D221" i="2"/>
  <c r="E221" i="2"/>
  <c r="G221" i="2"/>
  <c r="H221" i="2"/>
  <c r="F221" i="2"/>
  <c r="F104" i="2"/>
  <c r="H104" i="2"/>
  <c r="E104" i="2"/>
  <c r="G104" i="2"/>
  <c r="D104" i="2"/>
  <c r="D124" i="2"/>
  <c r="E124" i="2"/>
  <c r="H124" i="2"/>
  <c r="F124" i="2"/>
  <c r="G124" i="2"/>
  <c r="D121" i="2"/>
  <c r="G121" i="2"/>
  <c r="H121" i="2"/>
  <c r="E121" i="2"/>
  <c r="F121" i="2"/>
  <c r="H190" i="2"/>
  <c r="D190" i="2"/>
  <c r="E190" i="2"/>
  <c r="F190" i="2"/>
  <c r="G190" i="2"/>
  <c r="D205" i="2"/>
  <c r="E205" i="2"/>
  <c r="G205" i="2"/>
  <c r="H205" i="2"/>
  <c r="F205" i="2"/>
  <c r="H62" i="2"/>
  <c r="D62" i="2"/>
  <c r="G62" i="2"/>
  <c r="E62" i="2"/>
  <c r="F62" i="2"/>
  <c r="H46" i="2"/>
  <c r="D46" i="2"/>
  <c r="G46" i="2"/>
  <c r="E46" i="2"/>
  <c r="F46" i="2"/>
  <c r="D68" i="2"/>
  <c r="E68" i="2"/>
  <c r="F68" i="2"/>
  <c r="G68" i="2"/>
  <c r="H68" i="2"/>
  <c r="D1939" i="2"/>
  <c r="E1939" i="2"/>
  <c r="G1939" i="2"/>
  <c r="F1939" i="2"/>
  <c r="H1939" i="2"/>
  <c r="F1325" i="2"/>
  <c r="D1325" i="2"/>
  <c r="E1325" i="2"/>
  <c r="G1325" i="2"/>
  <c r="H1325" i="2"/>
  <c r="F1702" i="2"/>
  <c r="G1702" i="2"/>
  <c r="H1702" i="2"/>
  <c r="D1702" i="2"/>
  <c r="E1702" i="2"/>
  <c r="D885" i="2"/>
  <c r="F885" i="2"/>
  <c r="G885" i="2"/>
  <c r="H885" i="2"/>
  <c r="E885" i="2"/>
  <c r="D883" i="2"/>
  <c r="E883" i="2"/>
  <c r="H883" i="2"/>
  <c r="F883" i="2"/>
  <c r="G883" i="2"/>
  <c r="D1569" i="2"/>
  <c r="E1569" i="2"/>
  <c r="H1569" i="2"/>
  <c r="F1408" i="2"/>
  <c r="G1408" i="2"/>
  <c r="D1408" i="2"/>
  <c r="E1408" i="2"/>
  <c r="H1408" i="2"/>
  <c r="D148" i="2"/>
  <c r="E148" i="2"/>
  <c r="F148" i="2"/>
  <c r="G148" i="2"/>
  <c r="H148" i="2"/>
  <c r="D108" i="2"/>
  <c r="E108" i="2"/>
  <c r="H108" i="2"/>
  <c r="F108" i="2"/>
  <c r="G108" i="2"/>
  <c r="D23" i="2"/>
  <c r="E23" i="2"/>
  <c r="F23" i="2"/>
  <c r="G23" i="2"/>
  <c r="H23" i="2"/>
  <c r="D129" i="2"/>
  <c r="E129" i="2"/>
  <c r="F129" i="2"/>
  <c r="G129" i="2"/>
  <c r="H129" i="2"/>
  <c r="F24" i="2"/>
  <c r="G24" i="2"/>
  <c r="H24" i="2"/>
  <c r="E24" i="2"/>
  <c r="D24" i="2"/>
  <c r="F152" i="2"/>
  <c r="H152" i="2"/>
  <c r="D152" i="2"/>
  <c r="E152" i="2"/>
  <c r="G152" i="2"/>
  <c r="E199" i="2"/>
  <c r="F199" i="2"/>
  <c r="G199" i="2"/>
  <c r="H199" i="2"/>
  <c r="D199" i="2"/>
  <c r="F1261" i="2"/>
  <c r="H1261" i="2"/>
  <c r="E1261" i="2"/>
  <c r="D1261" i="2"/>
  <c r="G1261" i="2"/>
  <c r="F1943" i="2"/>
  <c r="H1943" i="2"/>
  <c r="D1943" i="2"/>
  <c r="E1943" i="2"/>
  <c r="G1943" i="2"/>
  <c r="G266" i="2"/>
  <c r="H266" i="2"/>
  <c r="F266" i="2"/>
  <c r="G1047" i="2"/>
  <c r="D1047" i="2"/>
  <c r="E1047" i="2"/>
  <c r="F1047" i="2"/>
  <c r="H1047" i="2"/>
  <c r="E1909" i="2"/>
  <c r="H1909" i="2"/>
  <c r="D1909" i="2"/>
  <c r="F1909" i="2"/>
  <c r="G1909" i="2"/>
  <c r="D724" i="2"/>
  <c r="E724" i="2"/>
  <c r="F724" i="2"/>
  <c r="H724" i="2"/>
  <c r="G724" i="2"/>
  <c r="D1186" i="2"/>
  <c r="E1186" i="2"/>
  <c r="F1186" i="2"/>
  <c r="H1186" i="2"/>
  <c r="G1186" i="2"/>
  <c r="D1664" i="2"/>
  <c r="E1664" i="2"/>
  <c r="F1664" i="2"/>
  <c r="G1664" i="2"/>
  <c r="H1664" i="2"/>
  <c r="D204" i="2"/>
  <c r="E204" i="2"/>
  <c r="H204" i="2"/>
  <c r="F204" i="2"/>
  <c r="G204" i="2"/>
  <c r="D65" i="2"/>
  <c r="E65" i="2"/>
  <c r="F65" i="2"/>
  <c r="G65" i="2"/>
  <c r="D50" i="2"/>
  <c r="E50" i="2"/>
  <c r="F50" i="2"/>
  <c r="G50" i="2"/>
  <c r="H50" i="2"/>
  <c r="F80" i="2"/>
  <c r="G80" i="2"/>
  <c r="H80" i="2"/>
  <c r="F1518" i="2"/>
  <c r="G1518" i="2"/>
  <c r="D1518" i="2"/>
  <c r="E1518" i="2"/>
  <c r="H1518" i="2"/>
  <c r="H1821" i="2"/>
  <c r="E1821" i="2"/>
  <c r="D1821" i="2"/>
  <c r="F1821" i="2"/>
  <c r="G1821" i="2"/>
  <c r="G780" i="2"/>
  <c r="E780" i="2"/>
  <c r="F780" i="2"/>
  <c r="H780" i="2"/>
  <c r="D780" i="2"/>
  <c r="G1546" i="2"/>
  <c r="H1546" i="2"/>
  <c r="D1546" i="2"/>
  <c r="E1546" i="2"/>
  <c r="F1546" i="2"/>
  <c r="F281" i="2"/>
  <c r="G281" i="2"/>
  <c r="H281" i="2"/>
  <c r="D281" i="2"/>
  <c r="E281" i="2"/>
  <c r="F279" i="2"/>
  <c r="D629" i="2"/>
  <c r="G629" i="2"/>
  <c r="E629" i="2"/>
  <c r="F629" i="2"/>
  <c r="H629" i="2"/>
  <c r="H1139" i="2"/>
  <c r="G1139" i="2"/>
  <c r="D1139" i="2"/>
  <c r="E1139" i="2"/>
  <c r="F1139" i="2"/>
  <c r="F418" i="2"/>
  <c r="G418" i="2"/>
  <c r="H418" i="2"/>
  <c r="D418" i="2"/>
  <c r="E418" i="2"/>
  <c r="D128" i="2"/>
  <c r="E128" i="2"/>
  <c r="F128" i="2"/>
  <c r="H128" i="2"/>
  <c r="G128" i="2"/>
  <c r="D84" i="2"/>
  <c r="E84" i="2"/>
  <c r="F84" i="2"/>
  <c r="G84" i="2"/>
  <c r="H84" i="2"/>
  <c r="D66" i="2"/>
  <c r="E66" i="2"/>
  <c r="F66" i="2"/>
  <c r="G66" i="2"/>
  <c r="H66" i="2"/>
  <c r="E85" i="2"/>
  <c r="G85" i="2"/>
  <c r="H85" i="2"/>
  <c r="D85" i="2"/>
  <c r="F85" i="2"/>
  <c r="H222" i="2"/>
  <c r="F222" i="2"/>
  <c r="E222" i="2"/>
  <c r="D222" i="2"/>
  <c r="G222" i="2"/>
  <c r="D2" i="2"/>
  <c r="E2" i="2"/>
  <c r="F2" i="2"/>
  <c r="G2" i="2"/>
  <c r="H2" i="2"/>
  <c r="E191" i="2"/>
  <c r="F191" i="2"/>
  <c r="G191" i="2"/>
  <c r="D191" i="2"/>
  <c r="H191" i="2"/>
  <c r="D157" i="2"/>
  <c r="E157" i="2"/>
  <c r="G157" i="2"/>
  <c r="H157" i="2"/>
  <c r="F157" i="2"/>
  <c r="G203" i="2"/>
  <c r="D203" i="2"/>
  <c r="E203" i="2"/>
  <c r="F203" i="2"/>
  <c r="H203" i="2"/>
  <c r="F216" i="2"/>
  <c r="H216" i="2"/>
  <c r="G216" i="2"/>
  <c r="E216" i="2"/>
  <c r="D216" i="2"/>
  <c r="D58" i="2"/>
  <c r="E58" i="2"/>
  <c r="F58" i="2"/>
  <c r="G58" i="2"/>
  <c r="H58" i="2"/>
  <c r="E69" i="2"/>
  <c r="F69" i="2"/>
  <c r="G69" i="2"/>
  <c r="H69" i="2"/>
  <c r="D69" i="2"/>
  <c r="G11" i="2"/>
  <c r="H11" i="2"/>
  <c r="F11" i="2"/>
  <c r="D11" i="2"/>
  <c r="E11" i="2"/>
  <c r="D2182" i="2"/>
  <c r="E2182" i="2"/>
  <c r="F2182" i="2"/>
  <c r="G2182" i="2"/>
  <c r="H2182" i="2"/>
  <c r="G2040" i="2"/>
  <c r="H2040" i="2"/>
  <c r="D2040" i="2"/>
  <c r="E2040" i="2"/>
  <c r="F2040" i="2"/>
  <c r="D2156" i="2"/>
  <c r="E2156" i="2"/>
  <c r="F2156" i="2"/>
  <c r="G2156" i="2"/>
  <c r="H2156" i="2"/>
  <c r="D524" i="2"/>
  <c r="H524" i="2"/>
  <c r="F524" i="2"/>
  <c r="G524" i="2"/>
  <c r="E524" i="2"/>
  <c r="G537" i="2"/>
  <c r="D537" i="2"/>
  <c r="E537" i="2"/>
  <c r="F537" i="2"/>
  <c r="H537" i="2"/>
  <c r="F1815" i="2"/>
  <c r="H1815" i="2"/>
  <c r="D1815" i="2"/>
  <c r="G1815" i="2"/>
  <c r="E1815" i="2"/>
  <c r="H1190" i="2"/>
  <c r="F1190" i="2"/>
  <c r="G1190" i="2"/>
  <c r="E1190" i="2"/>
  <c r="D1190" i="2"/>
  <c r="G1651" i="2"/>
  <c r="E1954" i="2"/>
  <c r="F1954" i="2"/>
  <c r="G1954" i="2"/>
  <c r="H1954" i="2"/>
  <c r="D1954" i="2"/>
  <c r="H1759" i="2"/>
  <c r="E1759" i="2"/>
  <c r="D1759" i="2"/>
  <c r="F1759" i="2"/>
  <c r="G1759" i="2"/>
  <c r="D156" i="2"/>
  <c r="E156" i="2"/>
  <c r="H156" i="2"/>
  <c r="F156" i="2"/>
  <c r="G156" i="2"/>
  <c r="D92" i="2"/>
  <c r="E92" i="2"/>
  <c r="H92" i="2"/>
  <c r="F92" i="2"/>
  <c r="G92" i="2"/>
  <c r="F6" i="2"/>
  <c r="G6" i="2"/>
  <c r="H6" i="2"/>
  <c r="D6" i="2"/>
  <c r="E6" i="2"/>
  <c r="H110" i="2"/>
  <c r="D110" i="2"/>
  <c r="E110" i="2"/>
  <c r="F110" i="2"/>
  <c r="G110" i="2"/>
  <c r="D224" i="2"/>
  <c r="E224" i="2"/>
  <c r="F224" i="2"/>
  <c r="H224" i="2"/>
  <c r="G224" i="2"/>
  <c r="D2264" i="2"/>
  <c r="E2264" i="2"/>
  <c r="F2264" i="2"/>
  <c r="G2264" i="2"/>
  <c r="H2264" i="2"/>
  <c r="F606" i="2"/>
  <c r="G606" i="2"/>
  <c r="D606" i="2"/>
  <c r="E606" i="2"/>
  <c r="H606" i="2"/>
  <c r="H1917" i="2"/>
  <c r="E1917" i="2"/>
  <c r="D1917" i="2"/>
  <c r="F1917" i="2"/>
  <c r="G1917" i="2"/>
  <c r="D1804" i="2"/>
  <c r="E1804" i="2"/>
  <c r="G1804" i="2"/>
  <c r="F1804" i="2"/>
  <c r="H1804" i="2"/>
  <c r="E1483" i="2"/>
  <c r="F1483" i="2"/>
  <c r="D1483" i="2"/>
  <c r="G1483" i="2"/>
  <c r="H1483" i="2"/>
  <c r="F778" i="2"/>
  <c r="G778" i="2"/>
  <c r="D778" i="2"/>
  <c r="E778" i="2"/>
  <c r="H778" i="2"/>
  <c r="D1240" i="2"/>
  <c r="E1240" i="2"/>
  <c r="F1240" i="2"/>
  <c r="H1240" i="2"/>
  <c r="G1240" i="2"/>
  <c r="E422" i="2"/>
  <c r="G422" i="2"/>
  <c r="D422" i="2"/>
  <c r="F422" i="2"/>
  <c r="H422" i="2"/>
  <c r="D801" i="2"/>
  <c r="F801" i="2"/>
  <c r="G801" i="2"/>
  <c r="H801" i="2"/>
  <c r="E801" i="2"/>
  <c r="D991" i="2"/>
  <c r="E991" i="2"/>
  <c r="F991" i="2"/>
  <c r="G991" i="2"/>
  <c r="H991" i="2"/>
  <c r="D116" i="2"/>
  <c r="E116" i="2"/>
  <c r="F116" i="2"/>
  <c r="G116" i="2"/>
  <c r="H116" i="2"/>
  <c r="D39" i="2"/>
  <c r="E39" i="2"/>
  <c r="F39" i="2"/>
  <c r="G39" i="2"/>
  <c r="H39" i="2"/>
  <c r="D185" i="2"/>
  <c r="G185" i="2"/>
  <c r="H185" i="2"/>
  <c r="E185" i="2"/>
  <c r="F185" i="2"/>
  <c r="D28" i="2"/>
  <c r="E28" i="2"/>
  <c r="H28" i="2"/>
  <c r="F28" i="2"/>
  <c r="G28" i="2"/>
  <c r="H174" i="2"/>
  <c r="F174" i="2"/>
  <c r="G174" i="2"/>
  <c r="D174" i="2"/>
  <c r="E174" i="2"/>
  <c r="D196" i="2"/>
  <c r="E196" i="2"/>
  <c r="F196" i="2"/>
  <c r="G196" i="2"/>
  <c r="H196" i="2"/>
  <c r="D226" i="2"/>
  <c r="F226" i="2"/>
  <c r="G226" i="2"/>
  <c r="E226" i="2"/>
  <c r="H226" i="2"/>
  <c r="D208" i="2"/>
  <c r="E208" i="2"/>
  <c r="F208" i="2"/>
  <c r="H208" i="2"/>
  <c r="G208" i="2"/>
  <c r="H1533" i="2"/>
  <c r="D1533" i="2"/>
  <c r="E1533" i="2"/>
  <c r="F1533" i="2"/>
  <c r="G1533" i="2"/>
  <c r="D2083" i="2"/>
  <c r="E2083" i="2"/>
  <c r="F2083" i="2"/>
  <c r="H2083" i="2"/>
  <c r="G2083" i="2"/>
  <c r="D1548" i="2"/>
  <c r="E1548" i="2"/>
  <c r="F1548" i="2"/>
  <c r="G1548" i="2"/>
  <c r="H1548" i="2"/>
  <c r="H535" i="2"/>
  <c r="E535" i="2"/>
  <c r="G535" i="2"/>
  <c r="F535" i="2"/>
  <c r="D535" i="2"/>
  <c r="E384" i="2"/>
  <c r="F384" i="2"/>
  <c r="H384" i="2"/>
  <c r="D384" i="2"/>
  <c r="G384" i="2"/>
  <c r="D10" i="2"/>
  <c r="E10" i="2"/>
  <c r="F10" i="2"/>
  <c r="G10" i="2"/>
  <c r="H10" i="2"/>
  <c r="D218" i="2"/>
  <c r="F218" i="2"/>
  <c r="E218" i="2"/>
  <c r="G218" i="2"/>
  <c r="H218" i="2"/>
  <c r="D82" i="2"/>
  <c r="E82" i="2"/>
  <c r="F82" i="2"/>
  <c r="G82" i="2"/>
  <c r="H82" i="2"/>
  <c r="D17" i="2"/>
  <c r="E17" i="2"/>
  <c r="H17" i="2"/>
  <c r="F17" i="2"/>
  <c r="G17" i="2"/>
  <c r="G155" i="2"/>
  <c r="E155" i="2"/>
  <c r="F155" i="2"/>
  <c r="H155" i="2"/>
  <c r="D155" i="2"/>
  <c r="D145" i="2"/>
  <c r="E145" i="2"/>
  <c r="F145" i="2"/>
  <c r="G145" i="2"/>
  <c r="H145" i="2"/>
  <c r="E2082" i="2"/>
  <c r="F2082" i="2"/>
  <c r="G2082" i="2"/>
  <c r="H2082" i="2"/>
  <c r="D2082" i="2"/>
  <c r="D971" i="2"/>
  <c r="E971" i="2"/>
  <c r="H971" i="2"/>
  <c r="F971" i="2"/>
  <c r="G971" i="2"/>
  <c r="F522" i="2"/>
  <c r="G522" i="2"/>
  <c r="H522" i="2"/>
  <c r="E522" i="2"/>
  <c r="D522" i="2"/>
  <c r="D728" i="2"/>
  <c r="H728" i="2"/>
  <c r="G728" i="2"/>
  <c r="E728" i="2"/>
  <c r="F728" i="2"/>
  <c r="D1395" i="2"/>
  <c r="G1395" i="2"/>
  <c r="H1395" i="2"/>
  <c r="E1395" i="2"/>
  <c r="F1395" i="2"/>
  <c r="H896" i="2"/>
  <c r="D896" i="2"/>
  <c r="G896" i="2"/>
  <c r="E896" i="2"/>
  <c r="F896" i="2"/>
  <c r="D81" i="2"/>
  <c r="E81" i="2"/>
  <c r="H81" i="2"/>
  <c r="F81" i="2"/>
  <c r="G81" i="2"/>
  <c r="E143" i="2"/>
  <c r="F143" i="2"/>
  <c r="D143" i="2"/>
  <c r="G143" i="2"/>
  <c r="H143" i="2"/>
  <c r="D153" i="2"/>
  <c r="G153" i="2"/>
  <c r="H153" i="2"/>
  <c r="E153" i="2"/>
  <c r="F153" i="2"/>
  <c r="D1936" i="2"/>
  <c r="F1936" i="2"/>
  <c r="G1936" i="2"/>
  <c r="H1936" i="2"/>
  <c r="E1936" i="2"/>
  <c r="D2210" i="2"/>
  <c r="E2210" i="2"/>
  <c r="F2210" i="2"/>
  <c r="G2210" i="2"/>
  <c r="H2210" i="2"/>
  <c r="D2221" i="2"/>
  <c r="H2221" i="2"/>
  <c r="E2221" i="2"/>
  <c r="F2221" i="2"/>
  <c r="G2221" i="2"/>
  <c r="D1292" i="2"/>
  <c r="E1292" i="2"/>
  <c r="F1292" i="2"/>
  <c r="G1292" i="2"/>
  <c r="H1292" i="2"/>
  <c r="D715" i="2"/>
  <c r="E715" i="2"/>
  <c r="F715" i="2"/>
  <c r="G715" i="2"/>
  <c r="H715" i="2"/>
  <c r="H1049" i="2"/>
  <c r="F791" i="2"/>
  <c r="G791" i="2"/>
  <c r="H791" i="2"/>
  <c r="D791" i="2"/>
  <c r="E791" i="2"/>
  <c r="E373" i="2"/>
  <c r="G373" i="2"/>
  <c r="D373" i="2"/>
  <c r="F373" i="2"/>
  <c r="H373" i="2"/>
  <c r="D371" i="2"/>
  <c r="F371" i="2"/>
  <c r="E371" i="2"/>
  <c r="G371" i="2"/>
  <c r="H371" i="2"/>
  <c r="F1247" i="2"/>
  <c r="G1247" i="2"/>
  <c r="E1247" i="2"/>
  <c r="D1247" i="2"/>
  <c r="H1247" i="2"/>
  <c r="D201" i="2"/>
  <c r="G201" i="2"/>
  <c r="H201" i="2"/>
  <c r="F201" i="2"/>
  <c r="E201" i="2"/>
  <c r="E147" i="2"/>
  <c r="F147" i="2"/>
  <c r="G147" i="2"/>
  <c r="D147" i="2"/>
  <c r="H147" i="2"/>
  <c r="H206" i="2"/>
  <c r="E206" i="2"/>
  <c r="F206" i="2"/>
  <c r="G206" i="2"/>
  <c r="D206" i="2"/>
  <c r="D109" i="2"/>
  <c r="E109" i="2"/>
  <c r="G109" i="2"/>
  <c r="H109" i="2"/>
  <c r="F109" i="2"/>
  <c r="E211" i="2"/>
  <c r="F211" i="2"/>
  <c r="G211" i="2"/>
  <c r="D211" i="2"/>
  <c r="H211" i="2"/>
  <c r="D178" i="2"/>
  <c r="F178" i="2"/>
  <c r="G178" i="2"/>
  <c r="H178" i="2"/>
  <c r="E178" i="2"/>
  <c r="D189" i="2"/>
  <c r="E189" i="2"/>
  <c r="G189" i="2"/>
  <c r="H189" i="2"/>
  <c r="F189" i="2"/>
  <c r="D170" i="2"/>
  <c r="F170" i="2"/>
  <c r="G170" i="2"/>
  <c r="E170" i="2"/>
  <c r="H170" i="2"/>
  <c r="D25" i="2"/>
  <c r="G25" i="2"/>
  <c r="H25" i="2"/>
  <c r="E25" i="2"/>
  <c r="F25" i="2"/>
  <c r="E117" i="2"/>
  <c r="G117" i="2"/>
  <c r="H117" i="2"/>
  <c r="D117" i="2"/>
  <c r="F117" i="2"/>
  <c r="F136" i="2"/>
  <c r="H136" i="2"/>
  <c r="D136" i="2"/>
  <c r="E136" i="2"/>
  <c r="G136" i="2"/>
  <c r="D910" i="2"/>
  <c r="E910" i="2"/>
  <c r="F910" i="2"/>
  <c r="H910" i="2"/>
  <c r="G910" i="2"/>
  <c r="D2161" i="2"/>
  <c r="G2161" i="2"/>
  <c r="F2161" i="2"/>
  <c r="H2161" i="2"/>
  <c r="E2161" i="2"/>
  <c r="F2254" i="2"/>
  <c r="G2254" i="2"/>
  <c r="H2254" i="2"/>
  <c r="D2254" i="2"/>
  <c r="E2254" i="2"/>
  <c r="E1227" i="2"/>
  <c r="F1227" i="2"/>
  <c r="G1227" i="2"/>
  <c r="H1227" i="2"/>
  <c r="D1227" i="2"/>
  <c r="D1561" i="2"/>
  <c r="E1561" i="2"/>
  <c r="F1561" i="2"/>
  <c r="G1561" i="2"/>
  <c r="H1561" i="2"/>
  <c r="E1559" i="2"/>
  <c r="G1559" i="2"/>
  <c r="H1559" i="2"/>
  <c r="E468" i="2"/>
  <c r="D468" i="2"/>
  <c r="F468" i="2"/>
  <c r="G468" i="2"/>
  <c r="H468" i="2"/>
  <c r="F1442" i="2"/>
  <c r="G1442" i="2"/>
  <c r="H1442" i="2"/>
  <c r="D1442" i="2"/>
  <c r="E1442" i="2"/>
  <c r="D32" i="2"/>
  <c r="E32" i="2"/>
  <c r="F32" i="2"/>
  <c r="G32" i="2"/>
  <c r="H32" i="2"/>
  <c r="G171" i="2"/>
  <c r="D171" i="2"/>
  <c r="E171" i="2"/>
  <c r="F171" i="2"/>
  <c r="H171" i="2"/>
  <c r="D125" i="2"/>
  <c r="E125" i="2"/>
  <c r="G125" i="2"/>
  <c r="H125" i="2"/>
  <c r="F125" i="2"/>
  <c r="E165" i="2"/>
  <c r="G165" i="2"/>
  <c r="H165" i="2"/>
  <c r="D165" i="2"/>
  <c r="F165" i="2"/>
  <c r="E163" i="2"/>
  <c r="F163" i="2"/>
  <c r="G163" i="2"/>
  <c r="H163" i="2"/>
  <c r="D163" i="2"/>
  <c r="D144" i="2"/>
  <c r="E144" i="2"/>
  <c r="F144" i="2"/>
  <c r="H144" i="2"/>
  <c r="G144" i="2"/>
  <c r="E215" i="2"/>
  <c r="D215" i="2"/>
  <c r="F215" i="2"/>
  <c r="H215" i="2"/>
  <c r="G215" i="2"/>
  <c r="F40" i="2"/>
  <c r="G40" i="2"/>
  <c r="H40" i="2"/>
  <c r="E40" i="2"/>
  <c r="D40" i="2"/>
  <c r="F2053" i="2"/>
  <c r="G2053" i="2"/>
  <c r="H2053" i="2"/>
  <c r="E2053" i="2"/>
  <c r="D2053" i="2"/>
  <c r="D268" i="2"/>
  <c r="E268" i="2"/>
  <c r="H268" i="2"/>
  <c r="F268" i="2"/>
  <c r="G268" i="2"/>
  <c r="E2058" i="2"/>
  <c r="G2058" i="2"/>
  <c r="H2058" i="2"/>
  <c r="D2058" i="2"/>
  <c r="F2058" i="2"/>
  <c r="D1303" i="2"/>
  <c r="F1303" i="2"/>
  <c r="E1303" i="2"/>
  <c r="H1303" i="2"/>
  <c r="G1303" i="2"/>
  <c r="D934" i="2"/>
  <c r="E934" i="2"/>
  <c r="F934" i="2"/>
  <c r="G934" i="2"/>
  <c r="H934" i="2"/>
  <c r="G1907" i="2"/>
  <c r="F1907" i="2"/>
  <c r="F674" i="2"/>
  <c r="H674" i="2"/>
  <c r="D674" i="2"/>
  <c r="G674" i="2"/>
  <c r="E674" i="2"/>
  <c r="E195" i="2"/>
  <c r="F195" i="2"/>
  <c r="G195" i="2"/>
  <c r="D195" i="2"/>
  <c r="H195" i="2"/>
  <c r="E181" i="2"/>
  <c r="G181" i="2"/>
  <c r="H181" i="2"/>
  <c r="D181" i="2"/>
  <c r="F181" i="2"/>
  <c r="D202" i="2"/>
  <c r="F202" i="2"/>
  <c r="G202" i="2"/>
  <c r="H202" i="2"/>
  <c r="E202" i="2"/>
  <c r="E197" i="2"/>
  <c r="G197" i="2"/>
  <c r="H197" i="2"/>
  <c r="D197" i="2"/>
  <c r="F197" i="2"/>
  <c r="F225" i="2"/>
  <c r="G225" i="2"/>
  <c r="H225" i="2"/>
  <c r="E225" i="2"/>
  <c r="D225" i="2"/>
  <c r="E95" i="2"/>
  <c r="F95" i="2"/>
  <c r="D95" i="2"/>
  <c r="G95" i="2"/>
  <c r="H95" i="2"/>
  <c r="D192" i="2"/>
  <c r="E192" i="2"/>
  <c r="F192" i="2"/>
  <c r="H192" i="2"/>
  <c r="G192" i="2"/>
  <c r="D45" i="2"/>
  <c r="E45" i="2"/>
  <c r="F45" i="2"/>
  <c r="G45" i="2"/>
  <c r="H45" i="2"/>
  <c r="F2181" i="2"/>
  <c r="G2181" i="2"/>
  <c r="H2181" i="2"/>
  <c r="E2181" i="2"/>
  <c r="D2181" i="2"/>
  <c r="G845" i="2"/>
  <c r="H845" i="2"/>
  <c r="D845" i="2"/>
  <c r="E845" i="2"/>
  <c r="F845" i="2"/>
  <c r="D670" i="2"/>
  <c r="E670" i="2"/>
  <c r="F670" i="2"/>
  <c r="G670" i="2"/>
  <c r="H670" i="2"/>
  <c r="H1034" i="2"/>
  <c r="E1034" i="2"/>
  <c r="D1034" i="2"/>
  <c r="F1034" i="2"/>
  <c r="G1034" i="2"/>
  <c r="D984" i="2"/>
  <c r="G984" i="2"/>
  <c r="H984" i="2"/>
  <c r="E984" i="2"/>
  <c r="F984" i="2"/>
  <c r="D1446" i="2"/>
  <c r="H1446" i="2"/>
  <c r="G1446" i="2"/>
  <c r="E1446" i="2"/>
  <c r="F1446" i="2"/>
  <c r="H1492" i="2"/>
  <c r="E1492" i="2"/>
  <c r="D1492" i="2"/>
  <c r="F1492" i="2"/>
  <c r="G1492" i="2"/>
  <c r="E930" i="2"/>
  <c r="F930" i="2"/>
  <c r="G930" i="2"/>
  <c r="H930" i="2"/>
  <c r="D930" i="2"/>
  <c r="D545" i="2"/>
  <c r="H545" i="2"/>
  <c r="E545" i="2"/>
  <c r="F545" i="2"/>
  <c r="G545" i="2"/>
  <c r="H735" i="2"/>
  <c r="E735" i="2"/>
  <c r="F735" i="2"/>
  <c r="G735" i="2"/>
  <c r="D735" i="2"/>
  <c r="F200" i="2"/>
  <c r="H200" i="2"/>
  <c r="D200" i="2"/>
  <c r="E200" i="2"/>
  <c r="G200" i="2"/>
  <c r="D210" i="2"/>
  <c r="F210" i="2"/>
  <c r="G210" i="2"/>
  <c r="E210" i="2"/>
  <c r="H210" i="2"/>
  <c r="E37" i="2"/>
  <c r="F37" i="2"/>
  <c r="G37" i="2"/>
  <c r="H37" i="2"/>
  <c r="D37" i="2"/>
  <c r="D12" i="2"/>
  <c r="E12" i="2"/>
  <c r="H12" i="2"/>
  <c r="F12" i="2"/>
  <c r="G12" i="2"/>
  <c r="D9" i="2"/>
  <c r="G9" i="2"/>
  <c r="H9" i="2"/>
  <c r="E9" i="2"/>
  <c r="F9" i="2"/>
  <c r="E223" i="2"/>
  <c r="F223" i="2"/>
  <c r="D223" i="2"/>
  <c r="G223" i="2"/>
  <c r="H223" i="2"/>
  <c r="G107" i="2"/>
  <c r="D107" i="2"/>
  <c r="E107" i="2"/>
  <c r="F107" i="2"/>
  <c r="H107" i="2"/>
  <c r="D209" i="2"/>
  <c r="E209" i="2"/>
  <c r="F209" i="2"/>
  <c r="H209" i="2"/>
  <c r="G209" i="2"/>
  <c r="E99" i="2"/>
  <c r="F99" i="2"/>
  <c r="G99" i="2"/>
  <c r="D99" i="2"/>
  <c r="H99" i="2"/>
  <c r="G91" i="2"/>
  <c r="D91" i="2"/>
  <c r="E91" i="2"/>
  <c r="F91" i="2"/>
  <c r="H91" i="2"/>
  <c r="F166" i="2"/>
  <c r="G166" i="2"/>
  <c r="H166" i="2"/>
  <c r="D166" i="2"/>
  <c r="E166" i="2"/>
  <c r="D212" i="2"/>
  <c r="E212" i="2"/>
  <c r="F212" i="2"/>
  <c r="G212" i="2"/>
  <c r="H212" i="2"/>
  <c r="D146" i="2"/>
  <c r="F146" i="2"/>
  <c r="G146" i="2"/>
  <c r="E146" i="2"/>
  <c r="H146" i="2"/>
  <c r="D2147" i="2"/>
  <c r="E2147" i="2"/>
  <c r="F2147" i="2"/>
  <c r="H2147" i="2"/>
  <c r="G2147" i="2"/>
  <c r="D830" i="2"/>
  <c r="F830" i="2"/>
  <c r="G830" i="2"/>
  <c r="E830" i="2"/>
  <c r="H830" i="2"/>
  <c r="D1036" i="2"/>
  <c r="E1036" i="2"/>
  <c r="F1036" i="2"/>
  <c r="G1036" i="2"/>
  <c r="H1036" i="2"/>
  <c r="G459" i="2"/>
  <c r="D459" i="2"/>
  <c r="E459" i="2"/>
  <c r="H459" i="2"/>
  <c r="F459" i="2"/>
  <c r="D1305" i="2"/>
  <c r="G1305" i="2"/>
  <c r="H1305" i="2"/>
  <c r="E1305" i="2"/>
  <c r="F1305" i="2"/>
  <c r="F472" i="2"/>
  <c r="H472" i="2"/>
  <c r="G472" i="2"/>
  <c r="D472" i="2"/>
  <c r="E472" i="2"/>
  <c r="E1236" i="2"/>
  <c r="H1236" i="2"/>
  <c r="F1236" i="2"/>
  <c r="G1236" i="2"/>
  <c r="D1236" i="2"/>
  <c r="G1698" i="2"/>
  <c r="D1698" i="2"/>
  <c r="F1698" i="2"/>
  <c r="E1698" i="2"/>
  <c r="H1698" i="2"/>
  <c r="E1057" i="2"/>
  <c r="G1057" i="2"/>
  <c r="D1057" i="2"/>
  <c r="F1057" i="2"/>
  <c r="H1057" i="2"/>
  <c r="E479" i="2"/>
  <c r="D479" i="2"/>
  <c r="F479" i="2"/>
  <c r="G479" i="2"/>
  <c r="H479" i="2"/>
  <c r="E175" i="2"/>
  <c r="F175" i="2"/>
  <c r="D175" i="2"/>
  <c r="G175" i="2"/>
  <c r="H175" i="2"/>
  <c r="F198" i="2"/>
  <c r="G198" i="2"/>
  <c r="H198" i="2"/>
  <c r="D198" i="2"/>
  <c r="E198" i="2"/>
  <c r="D162" i="2"/>
  <c r="F162" i="2"/>
  <c r="G162" i="2"/>
  <c r="E162" i="2"/>
  <c r="H162" i="2"/>
  <c r="F8" i="2"/>
  <c r="G8" i="2"/>
  <c r="H8" i="2"/>
  <c r="E8" i="2"/>
  <c r="D8" i="2"/>
  <c r="D61" i="2"/>
  <c r="E61" i="2"/>
  <c r="F61" i="2"/>
  <c r="G61" i="2"/>
  <c r="H61" i="2"/>
  <c r="D154" i="2"/>
  <c r="F154" i="2"/>
  <c r="G154" i="2"/>
  <c r="H154" i="2"/>
  <c r="E154" i="2"/>
  <c r="D79" i="2"/>
  <c r="E79" i="2"/>
  <c r="F79" i="2"/>
  <c r="G79" i="2"/>
  <c r="H79" i="2"/>
  <c r="D96" i="2"/>
  <c r="E96" i="2"/>
  <c r="F96" i="2"/>
  <c r="H96" i="2"/>
  <c r="G96" i="2"/>
  <c r="E179" i="2"/>
  <c r="F179" i="2"/>
  <c r="G179" i="2"/>
  <c r="D179" i="2"/>
  <c r="H179" i="2"/>
  <c r="D47" i="2"/>
  <c r="E47" i="2"/>
  <c r="F47" i="2"/>
  <c r="G47" i="2"/>
  <c r="H47" i="2"/>
  <c r="D13" i="2"/>
  <c r="E13" i="2"/>
  <c r="F13" i="2"/>
  <c r="G13" i="2"/>
  <c r="H13" i="2"/>
  <c r="G59" i="2"/>
  <c r="H59" i="2"/>
  <c r="F59" i="2"/>
  <c r="D59" i="2"/>
  <c r="E59" i="2"/>
  <c r="D164" i="2"/>
  <c r="E164" i="2"/>
  <c r="F164" i="2"/>
  <c r="G164" i="2"/>
  <c r="H164" i="2"/>
  <c r="F2263" i="2"/>
  <c r="G2263" i="2"/>
  <c r="D2263" i="2"/>
  <c r="E2263" i="2"/>
  <c r="H2263" i="2"/>
  <c r="G2250" i="2"/>
  <c r="H2250" i="2"/>
  <c r="D2250" i="2"/>
  <c r="E2250" i="2"/>
  <c r="F2250" i="2"/>
  <c r="D1496" i="2"/>
  <c r="E1496" i="2"/>
  <c r="H1496" i="2"/>
  <c r="G1496" i="2"/>
  <c r="F1496" i="2"/>
  <c r="F1958" i="2"/>
  <c r="H1653" i="2"/>
  <c r="D1653" i="2"/>
  <c r="E1653" i="2"/>
  <c r="F1653" i="2"/>
  <c r="G1653" i="2"/>
  <c r="F980" i="2"/>
  <c r="G980" i="2"/>
  <c r="H980" i="2"/>
  <c r="D980" i="2"/>
  <c r="E980" i="2"/>
  <c r="G627" i="2"/>
  <c r="H627" i="2"/>
  <c r="D627" i="2"/>
  <c r="E627" i="2"/>
  <c r="F627" i="2"/>
  <c r="D2081" i="2"/>
  <c r="E2081" i="2"/>
  <c r="G2081" i="2"/>
  <c r="F2081" i="2"/>
  <c r="H2081" i="2"/>
  <c r="D60" i="2"/>
  <c r="E60" i="2"/>
  <c r="H60" i="2"/>
  <c r="F60" i="2"/>
  <c r="G60" i="2"/>
  <c r="E131" i="2"/>
  <c r="F131" i="2"/>
  <c r="G131" i="2"/>
  <c r="D131" i="2"/>
  <c r="H131" i="2"/>
  <c r="D122" i="2"/>
  <c r="F122" i="2"/>
  <c r="G122" i="2"/>
  <c r="H122" i="2"/>
  <c r="E122" i="2"/>
  <c r="D161" i="2"/>
  <c r="G161" i="2"/>
  <c r="H161" i="2"/>
  <c r="E161" i="2"/>
  <c r="F161" i="2"/>
  <c r="E51" i="2"/>
  <c r="F51" i="2"/>
  <c r="G51" i="2"/>
  <c r="H51" i="2"/>
  <c r="D51" i="2"/>
  <c r="D31" i="2"/>
  <c r="E31" i="2"/>
  <c r="F31" i="2"/>
  <c r="G31" i="2"/>
  <c r="H31" i="2"/>
  <c r="H126" i="2"/>
  <c r="D126" i="2"/>
  <c r="F126" i="2"/>
  <c r="G126" i="2"/>
  <c r="E126" i="2"/>
  <c r="G43" i="2"/>
  <c r="H43" i="2"/>
  <c r="F43" i="2"/>
  <c r="D43" i="2"/>
  <c r="E43" i="2"/>
  <c r="D71" i="2"/>
  <c r="E71" i="2"/>
  <c r="F71" i="2"/>
  <c r="G71" i="2"/>
  <c r="H71" i="2"/>
  <c r="F118" i="2"/>
  <c r="G118" i="2"/>
  <c r="H118" i="2"/>
  <c r="D118" i="2"/>
  <c r="E118" i="2"/>
  <c r="D98" i="2"/>
  <c r="F98" i="2"/>
  <c r="G98" i="2"/>
  <c r="E98" i="2"/>
  <c r="H98" i="2"/>
  <c r="F48" i="2"/>
  <c r="E35" i="2"/>
  <c r="F35" i="2"/>
  <c r="G35" i="2"/>
  <c r="H35" i="2"/>
  <c r="D35" i="2"/>
  <c r="D15" i="2"/>
  <c r="E15" i="2"/>
  <c r="F15" i="2"/>
  <c r="G15" i="2"/>
  <c r="H15" i="2"/>
  <c r="D220" i="2"/>
  <c r="E220" i="2"/>
  <c r="H220" i="2"/>
  <c r="F220" i="2"/>
  <c r="G220" i="2"/>
  <c r="G27" i="2"/>
  <c r="H27" i="2"/>
  <c r="F27" i="2"/>
  <c r="D27" i="2"/>
  <c r="E27" i="2"/>
  <c r="H14" i="2"/>
  <c r="D14" i="2"/>
  <c r="G14" i="2"/>
  <c r="E14" i="2"/>
  <c r="F14" i="2"/>
  <c r="D2280" i="2"/>
  <c r="E2280" i="2"/>
  <c r="F2280" i="2"/>
  <c r="G2280" i="2"/>
  <c r="H2280" i="2"/>
  <c r="D1971" i="2"/>
  <c r="E1971" i="2"/>
  <c r="F1971" i="2"/>
  <c r="H1971" i="2"/>
  <c r="G1971" i="2"/>
  <c r="D269" i="2"/>
  <c r="E269" i="2"/>
  <c r="F269" i="2"/>
  <c r="H269" i="2"/>
  <c r="G269" i="2"/>
  <c r="F2279" i="2"/>
  <c r="G2279" i="2"/>
  <c r="D2279" i="2"/>
  <c r="E2279" i="2"/>
  <c r="H2279" i="2"/>
  <c r="D1968" i="2"/>
  <c r="E1968" i="2"/>
  <c r="G1968" i="2"/>
  <c r="F1968" i="2"/>
  <c r="H1968" i="2"/>
  <c r="H254" i="2"/>
  <c r="E254" i="2"/>
  <c r="F254" i="2"/>
  <c r="G254" i="2"/>
  <c r="D254" i="2"/>
  <c r="D2198" i="2"/>
  <c r="E2198" i="2"/>
  <c r="F2198" i="2"/>
  <c r="G2198" i="2"/>
  <c r="H2198" i="2"/>
  <c r="D1661" i="2"/>
  <c r="E1661" i="2"/>
  <c r="F1661" i="2"/>
  <c r="G1661" i="2"/>
  <c r="H1661" i="2"/>
  <c r="G1678" i="2"/>
  <c r="F1678" i="2"/>
  <c r="H1678" i="2"/>
  <c r="D1678" i="2"/>
  <c r="E1678" i="2"/>
  <c r="F2197" i="2"/>
  <c r="G2197" i="2"/>
  <c r="H2197" i="2"/>
  <c r="E2197" i="2"/>
  <c r="D2197" i="2"/>
  <c r="D1646" i="2"/>
  <c r="G1646" i="2"/>
  <c r="F1646" i="2"/>
  <c r="H1646" i="2"/>
  <c r="E1646" i="2"/>
  <c r="E2164" i="2"/>
  <c r="H2164" i="2"/>
  <c r="D2164" i="2"/>
  <c r="F2164" i="2"/>
  <c r="G2164" i="2"/>
  <c r="D2064" i="2"/>
  <c r="E2064" i="2"/>
  <c r="G2064" i="2"/>
  <c r="F2064" i="2"/>
  <c r="H2064" i="2"/>
  <c r="D734" i="2"/>
  <c r="F734" i="2"/>
  <c r="E734" i="2"/>
  <c r="G734" i="2"/>
  <c r="H734" i="2"/>
  <c r="D2226" i="2"/>
  <c r="E2226" i="2"/>
  <c r="F2226" i="2"/>
  <c r="G2226" i="2"/>
  <c r="H2226" i="2"/>
  <c r="D2177" i="2"/>
  <c r="E2177" i="2"/>
  <c r="F2177" i="2"/>
  <c r="G2177" i="2"/>
  <c r="H2177" i="2"/>
  <c r="F1486" i="2"/>
  <c r="G1486" i="2"/>
  <c r="E1486" i="2"/>
  <c r="H1486" i="2"/>
  <c r="D1486" i="2"/>
  <c r="D2105" i="2"/>
  <c r="E2105" i="2"/>
  <c r="F2105" i="2"/>
  <c r="G2105" i="2"/>
  <c r="H2105" i="2"/>
  <c r="F973" i="2"/>
  <c r="E973" i="2"/>
  <c r="G973" i="2"/>
  <c r="H973" i="2"/>
  <c r="D973" i="2"/>
  <c r="G2104" i="2"/>
  <c r="H2104" i="2"/>
  <c r="D2104" i="2"/>
  <c r="F2104" i="2"/>
  <c r="E2104" i="2"/>
  <c r="D958" i="2"/>
  <c r="E958" i="2"/>
  <c r="F958" i="2"/>
  <c r="G958" i="2"/>
  <c r="H958" i="2"/>
  <c r="D1952" i="2"/>
  <c r="F1952" i="2"/>
  <c r="G1952" i="2"/>
  <c r="E1952" i="2"/>
  <c r="H1952" i="2"/>
  <c r="D2281" i="2"/>
  <c r="F2281" i="2"/>
  <c r="G2281" i="2"/>
  <c r="H2281" i="2"/>
  <c r="E2281" i="2"/>
  <c r="E1870" i="2"/>
  <c r="F1870" i="2"/>
  <c r="H1870" i="2"/>
  <c r="D1870" i="2"/>
  <c r="G1870" i="2"/>
  <c r="D2172" i="2"/>
  <c r="E2172" i="2"/>
  <c r="F2172" i="2"/>
  <c r="G2172" i="2"/>
  <c r="H2172" i="2"/>
  <c r="E1453" i="2"/>
  <c r="H1453" i="2"/>
  <c r="D1453" i="2"/>
  <c r="F1453" i="2"/>
  <c r="G1453" i="2"/>
  <c r="D2076" i="2"/>
  <c r="E2076" i="2"/>
  <c r="F2076" i="2"/>
  <c r="G2076" i="2"/>
  <c r="H2076" i="2"/>
  <c r="D114" i="2"/>
  <c r="F114" i="2"/>
  <c r="G114" i="2"/>
  <c r="E114" i="2"/>
  <c r="H114" i="2"/>
  <c r="D177" i="2"/>
  <c r="E177" i="2"/>
  <c r="F177" i="2"/>
  <c r="G177" i="2"/>
  <c r="H177" i="2"/>
  <c r="D176" i="2"/>
  <c r="E176" i="2"/>
  <c r="F176" i="2"/>
  <c r="H176" i="2"/>
  <c r="G176" i="2"/>
  <c r="E151" i="2"/>
  <c r="F151" i="2"/>
  <c r="G151" i="2"/>
  <c r="D151" i="2"/>
  <c r="H151" i="2"/>
  <c r="D16" i="2"/>
  <c r="E16" i="2"/>
  <c r="F16" i="2"/>
  <c r="G16" i="2"/>
  <c r="H16" i="2"/>
  <c r="E127" i="2"/>
  <c r="F127" i="2"/>
  <c r="D127" i="2"/>
  <c r="G127" i="2"/>
  <c r="H127" i="2"/>
  <c r="G139" i="2"/>
  <c r="D139" i="2"/>
  <c r="E139" i="2"/>
  <c r="H139" i="2"/>
  <c r="F139" i="2"/>
  <c r="D2249" i="2"/>
  <c r="F2249" i="2"/>
  <c r="G2249" i="2"/>
  <c r="H2249" i="2"/>
  <c r="E2249" i="2"/>
  <c r="D2265" i="2"/>
  <c r="F2265" i="2"/>
  <c r="G2265" i="2"/>
  <c r="H2265" i="2"/>
  <c r="E2265" i="2"/>
  <c r="F2247" i="2"/>
  <c r="G2247" i="2"/>
  <c r="D2247" i="2"/>
  <c r="E2247" i="2"/>
  <c r="H2247" i="2"/>
  <c r="D1900" i="2"/>
  <c r="E1900" i="2"/>
  <c r="G1900" i="2"/>
  <c r="F1900" i="2"/>
  <c r="H1900" i="2"/>
  <c r="F2165" i="2"/>
  <c r="G2165" i="2"/>
  <c r="H2165" i="2"/>
  <c r="D2165" i="2"/>
  <c r="E2165" i="2"/>
  <c r="F1390" i="2"/>
  <c r="G1390" i="2"/>
  <c r="H1390" i="2"/>
  <c r="D1390" i="2"/>
  <c r="E1390" i="2"/>
  <c r="D2128" i="2"/>
  <c r="E2128" i="2"/>
  <c r="G2128" i="2"/>
  <c r="F2128" i="2"/>
  <c r="H2128" i="2"/>
  <c r="F1133" i="2"/>
  <c r="H1133" i="2"/>
  <c r="E1133" i="2"/>
  <c r="G1133" i="2"/>
  <c r="D1133" i="2"/>
  <c r="D2307" i="2"/>
  <c r="E2307" i="2"/>
  <c r="F2307" i="2"/>
  <c r="G2307" i="2"/>
  <c r="H2307" i="2"/>
  <c r="D2013" i="2"/>
  <c r="F2013" i="2"/>
  <c r="H2013" i="2"/>
  <c r="E2013" i="2"/>
  <c r="G2013" i="2"/>
  <c r="D1629" i="2"/>
  <c r="E1629" i="2"/>
  <c r="F1629" i="2"/>
  <c r="G1629" i="2"/>
  <c r="H1629" i="2"/>
  <c r="D2143" i="2"/>
  <c r="E2143" i="2"/>
  <c r="F2143" i="2"/>
  <c r="G2143" i="2"/>
  <c r="H2143" i="2"/>
  <c r="F1230" i="2"/>
  <c r="G1230" i="2"/>
  <c r="H1230" i="2"/>
  <c r="D1230" i="2"/>
  <c r="E1230" i="2"/>
  <c r="D2060" i="2"/>
  <c r="G2060" i="2"/>
  <c r="G717" i="2"/>
  <c r="H717" i="2"/>
  <c r="D717" i="2"/>
  <c r="E717" i="2"/>
  <c r="F717" i="2"/>
  <c r="H2059" i="2"/>
  <c r="E2059" i="2"/>
  <c r="F2059" i="2"/>
  <c r="G2059" i="2"/>
  <c r="D2059" i="2"/>
  <c r="D702" i="2"/>
  <c r="E702" i="2"/>
  <c r="F702" i="2"/>
  <c r="G702" i="2"/>
  <c r="H702" i="2"/>
  <c r="F2238" i="2"/>
  <c r="G2238" i="2"/>
  <c r="H2238" i="2"/>
  <c r="D2238" i="2"/>
  <c r="E2238" i="2"/>
  <c r="F1872" i="2"/>
  <c r="E1872" i="2"/>
  <c r="G1872" i="2"/>
  <c r="H1872" i="2"/>
  <c r="D1872" i="2"/>
  <c r="H526" i="2"/>
  <c r="E526" i="2"/>
  <c r="F526" i="2"/>
  <c r="G526" i="2"/>
  <c r="D526" i="2"/>
  <c r="D2205" i="2"/>
  <c r="E2205" i="2"/>
  <c r="F2205" i="2"/>
  <c r="G2205" i="2"/>
  <c r="H2205" i="2"/>
  <c r="E2138" i="2"/>
  <c r="G2138" i="2"/>
  <c r="D2138" i="2"/>
  <c r="F2138" i="2"/>
  <c r="H2138" i="2"/>
  <c r="F1197" i="2"/>
  <c r="H1197" i="2"/>
  <c r="E1197" i="2"/>
  <c r="G1197" i="2"/>
  <c r="D1197" i="2"/>
  <c r="H2027" i="2"/>
  <c r="E2027" i="2"/>
  <c r="D2027" i="2"/>
  <c r="F2027" i="2"/>
  <c r="G2027" i="2"/>
  <c r="F542" i="2"/>
  <c r="E2234" i="2"/>
  <c r="D1865" i="2"/>
  <c r="F1865" i="2"/>
  <c r="E1865" i="2"/>
  <c r="G1865" i="2"/>
  <c r="H1865" i="2"/>
  <c r="H1788" i="2"/>
  <c r="D1788" i="2"/>
  <c r="F1788" i="2"/>
  <c r="G1788" i="2"/>
  <c r="E1788" i="2"/>
  <c r="D1532" i="2"/>
  <c r="E1532" i="2"/>
  <c r="F1532" i="2"/>
  <c r="G1532" i="2"/>
  <c r="H1532" i="2"/>
  <c r="H1276" i="2"/>
  <c r="G1276" i="2"/>
  <c r="D1276" i="2"/>
  <c r="E1276" i="2"/>
  <c r="F1276" i="2"/>
  <c r="D1020" i="2"/>
  <c r="E1020" i="2"/>
  <c r="F1020" i="2"/>
  <c r="G1020" i="2"/>
  <c r="H1020" i="2"/>
  <c r="G764" i="2"/>
  <c r="E764" i="2"/>
  <c r="F764" i="2"/>
  <c r="H764" i="2"/>
  <c r="D764" i="2"/>
  <c r="D508" i="2"/>
  <c r="H508" i="2"/>
  <c r="G508" i="2"/>
  <c r="F508" i="2"/>
  <c r="E508" i="2"/>
  <c r="D252" i="2"/>
  <c r="E252" i="2"/>
  <c r="H252" i="2"/>
  <c r="G252" i="2"/>
  <c r="F252" i="2"/>
  <c r="E1211" i="2"/>
  <c r="F1211" i="2"/>
  <c r="G1211" i="2"/>
  <c r="H1211" i="2"/>
  <c r="D1211" i="2"/>
  <c r="D955" i="2"/>
  <c r="E955" i="2"/>
  <c r="H955" i="2"/>
  <c r="G955" i="2"/>
  <c r="F955" i="2"/>
  <c r="D699" i="2"/>
  <c r="E699" i="2"/>
  <c r="F699" i="2"/>
  <c r="G699" i="2"/>
  <c r="H699" i="2"/>
  <c r="G443" i="2"/>
  <c r="F443" i="2"/>
  <c r="D443" i="2"/>
  <c r="E443" i="2"/>
  <c r="H443" i="2"/>
  <c r="E2042" i="2"/>
  <c r="G2042" i="2"/>
  <c r="H2042" i="2"/>
  <c r="D2042" i="2"/>
  <c r="F2042" i="2"/>
  <c r="D1786" i="2"/>
  <c r="E1786" i="2"/>
  <c r="G1786" i="2"/>
  <c r="F1786" i="2"/>
  <c r="H1786" i="2"/>
  <c r="D1274" i="2"/>
  <c r="H1018" i="2"/>
  <c r="G1018" i="2"/>
  <c r="D506" i="2"/>
  <c r="E506" i="2"/>
  <c r="F506" i="2"/>
  <c r="G506" i="2"/>
  <c r="H506" i="2"/>
  <c r="D250" i="2"/>
  <c r="E250" i="2"/>
  <c r="F250" i="2"/>
  <c r="G250" i="2"/>
  <c r="H250" i="2"/>
  <c r="D1545" i="2"/>
  <c r="E1545" i="2"/>
  <c r="F1545" i="2"/>
  <c r="G1545" i="2"/>
  <c r="H1545" i="2"/>
  <c r="E1289" i="2"/>
  <c r="F1289" i="2"/>
  <c r="D1289" i="2"/>
  <c r="G1289" i="2"/>
  <c r="H1289" i="2"/>
  <c r="D1033" i="2"/>
  <c r="E1033" i="2"/>
  <c r="F1033" i="2"/>
  <c r="G1033" i="2"/>
  <c r="H1033" i="2"/>
  <c r="F777" i="2"/>
  <c r="E777" i="2"/>
  <c r="G777" i="2"/>
  <c r="D777" i="2"/>
  <c r="H777" i="2"/>
  <c r="D265" i="2"/>
  <c r="G265" i="2"/>
  <c r="H265" i="2"/>
  <c r="E265" i="2"/>
  <c r="F265" i="2"/>
  <c r="E1736" i="2"/>
  <c r="D1736" i="2"/>
  <c r="F1736" i="2"/>
  <c r="G1736" i="2"/>
  <c r="H1736" i="2"/>
  <c r="D1480" i="2"/>
  <c r="E1480" i="2"/>
  <c r="H1480" i="2"/>
  <c r="G1480" i="2"/>
  <c r="F1480" i="2"/>
  <c r="D1224" i="2"/>
  <c r="E1224" i="2"/>
  <c r="F1224" i="2"/>
  <c r="G1224" i="2"/>
  <c r="H1224" i="2"/>
  <c r="D968" i="2"/>
  <c r="G968" i="2"/>
  <c r="H968" i="2"/>
  <c r="E968" i="2"/>
  <c r="F968" i="2"/>
  <c r="D712" i="2"/>
  <c r="H712" i="2"/>
  <c r="E712" i="2"/>
  <c r="F712" i="2"/>
  <c r="G712" i="2"/>
  <c r="F456" i="2"/>
  <c r="H456" i="2"/>
  <c r="D456" i="2"/>
  <c r="E456" i="2"/>
  <c r="G456" i="2"/>
  <c r="F1799" i="2"/>
  <c r="H1799" i="2"/>
  <c r="D1799" i="2"/>
  <c r="E1799" i="2"/>
  <c r="G1799" i="2"/>
  <c r="F1543" i="2"/>
  <c r="D1543" i="2"/>
  <c r="E1543" i="2"/>
  <c r="G1543" i="2"/>
  <c r="H1543" i="2"/>
  <c r="D1287" i="2"/>
  <c r="F1287" i="2"/>
  <c r="G1287" i="2"/>
  <c r="H1287" i="2"/>
  <c r="E1287" i="2"/>
  <c r="G1031" i="2"/>
  <c r="D1031" i="2"/>
  <c r="E1031" i="2"/>
  <c r="F1031" i="2"/>
  <c r="H1031" i="2"/>
  <c r="E775" i="2"/>
  <c r="F775" i="2"/>
  <c r="D775" i="2"/>
  <c r="G775" i="2"/>
  <c r="H775" i="2"/>
  <c r="D519" i="2"/>
  <c r="E519" i="2"/>
  <c r="F519" i="2"/>
  <c r="G519" i="2"/>
  <c r="H519" i="2"/>
  <c r="E1942" i="2"/>
  <c r="F1942" i="2"/>
  <c r="G1942" i="2"/>
  <c r="H1942" i="2"/>
  <c r="D1942" i="2"/>
  <c r="D1430" i="2"/>
  <c r="H1430" i="2"/>
  <c r="E1430" i="2"/>
  <c r="F1430" i="2"/>
  <c r="G1430" i="2"/>
  <c r="H1174" i="2"/>
  <c r="D1174" i="2"/>
  <c r="F1174" i="2"/>
  <c r="G1174" i="2"/>
  <c r="E1174" i="2"/>
  <c r="D918" i="2"/>
  <c r="E918" i="2"/>
  <c r="F918" i="2"/>
  <c r="G918" i="2"/>
  <c r="H918" i="2"/>
  <c r="E662" i="2"/>
  <c r="D662" i="2"/>
  <c r="F662" i="2"/>
  <c r="G662" i="2"/>
  <c r="H662" i="2"/>
  <c r="E406" i="2"/>
  <c r="G406" i="2"/>
  <c r="D406" i="2"/>
  <c r="H406" i="2"/>
  <c r="F406" i="2"/>
  <c r="E1893" i="2"/>
  <c r="F1893" i="2"/>
  <c r="G1893" i="2"/>
  <c r="H1893" i="2"/>
  <c r="D1893" i="2"/>
  <c r="G1637" i="2"/>
  <c r="H1637" i="2"/>
  <c r="D1637" i="2"/>
  <c r="E1637" i="2"/>
  <c r="F1637" i="2"/>
  <c r="D1125" i="2"/>
  <c r="E1125" i="2"/>
  <c r="F1125" i="2"/>
  <c r="G1125" i="2"/>
  <c r="H1125" i="2"/>
  <c r="D1732" i="2"/>
  <c r="E1732" i="2"/>
  <c r="F1732" i="2"/>
  <c r="G1732" i="2"/>
  <c r="H1732" i="2"/>
  <c r="H1476" i="2"/>
  <c r="E1476" i="2"/>
  <c r="D1476" i="2"/>
  <c r="F1476" i="2"/>
  <c r="G1476" i="2"/>
  <c r="E1220" i="2"/>
  <c r="H1220" i="2"/>
  <c r="D1220" i="2"/>
  <c r="F1220" i="2"/>
  <c r="G1220" i="2"/>
  <c r="D708" i="2"/>
  <c r="E708" i="2"/>
  <c r="F708" i="2"/>
  <c r="G708" i="2"/>
  <c r="H708" i="2"/>
  <c r="E452" i="2"/>
  <c r="F452" i="2"/>
  <c r="G452" i="2"/>
  <c r="H452" i="2"/>
  <c r="D452" i="2"/>
  <c r="D1891" i="2"/>
  <c r="G1891" i="2"/>
  <c r="E1891" i="2"/>
  <c r="F1891" i="2"/>
  <c r="H1891" i="2"/>
  <c r="E1635" i="2"/>
  <c r="F1635" i="2"/>
  <c r="G1635" i="2"/>
  <c r="H1635" i="2"/>
  <c r="D1635" i="2"/>
  <c r="D1379" i="2"/>
  <c r="E1379" i="2"/>
  <c r="F1379" i="2"/>
  <c r="H1379" i="2"/>
  <c r="G1379" i="2"/>
  <c r="H1123" i="2"/>
  <c r="G1123" i="2"/>
  <c r="D1123" i="2"/>
  <c r="E1123" i="2"/>
  <c r="F1123" i="2"/>
  <c r="F867" i="2"/>
  <c r="D867" i="2"/>
  <c r="E867" i="2"/>
  <c r="G867" i="2"/>
  <c r="H867" i="2"/>
  <c r="H611" i="2"/>
  <c r="E611" i="2"/>
  <c r="G611" i="2"/>
  <c r="F611" i="2"/>
  <c r="D611" i="2"/>
  <c r="D355" i="2"/>
  <c r="F355" i="2"/>
  <c r="E355" i="2"/>
  <c r="H355" i="2"/>
  <c r="G355" i="2"/>
  <c r="E914" i="2"/>
  <c r="F658" i="2"/>
  <c r="H658" i="2"/>
  <c r="D658" i="2"/>
  <c r="E658" i="2"/>
  <c r="G658" i="2"/>
  <c r="F402" i="2"/>
  <c r="H402" i="2"/>
  <c r="E402" i="2"/>
  <c r="G402" i="2"/>
  <c r="D402" i="2"/>
  <c r="D2065" i="2"/>
  <c r="E2065" i="2"/>
  <c r="G2065" i="2"/>
  <c r="F2065" i="2"/>
  <c r="H2065" i="2"/>
  <c r="D1809" i="2"/>
  <c r="F1809" i="2"/>
  <c r="G1809" i="2"/>
  <c r="H1809" i="2"/>
  <c r="E1809" i="2"/>
  <c r="G1553" i="2"/>
  <c r="H1553" i="2"/>
  <c r="D1553" i="2"/>
  <c r="E1553" i="2"/>
  <c r="F1553" i="2"/>
  <c r="D1297" i="2"/>
  <c r="G1297" i="2"/>
  <c r="H1297" i="2"/>
  <c r="E1297" i="2"/>
  <c r="F1297" i="2"/>
  <c r="E1041" i="2"/>
  <c r="G1041" i="2"/>
  <c r="D1041" i="2"/>
  <c r="F1041" i="2"/>
  <c r="H1041" i="2"/>
  <c r="D785" i="2"/>
  <c r="E785" i="2"/>
  <c r="F785" i="2"/>
  <c r="H785" i="2"/>
  <c r="G785" i="2"/>
  <c r="D529" i="2"/>
  <c r="E529" i="2"/>
  <c r="F529" i="2"/>
  <c r="G529" i="2"/>
  <c r="H529" i="2"/>
  <c r="D273" i="2"/>
  <c r="E273" i="2"/>
  <c r="F273" i="2"/>
  <c r="G273" i="2"/>
  <c r="H273" i="2"/>
  <c r="D1648" i="2"/>
  <c r="E1648" i="2"/>
  <c r="F1648" i="2"/>
  <c r="G1648" i="2"/>
  <c r="H1648" i="2"/>
  <c r="G1392" i="2"/>
  <c r="D1392" i="2"/>
  <c r="E1392" i="2"/>
  <c r="F1392" i="2"/>
  <c r="H1392" i="2"/>
  <c r="G1136" i="2"/>
  <c r="F1136" i="2"/>
  <c r="D1136" i="2"/>
  <c r="E1136" i="2"/>
  <c r="H1136" i="2"/>
  <c r="H880" i="2"/>
  <c r="D880" i="2"/>
  <c r="E880" i="2"/>
  <c r="F880" i="2"/>
  <c r="G880" i="2"/>
  <c r="D624" i="2"/>
  <c r="E624" i="2"/>
  <c r="F624" i="2"/>
  <c r="G624" i="2"/>
  <c r="H624" i="2"/>
  <c r="E368" i="2"/>
  <c r="G368" i="2"/>
  <c r="D368" i="2"/>
  <c r="F368" i="2"/>
  <c r="H368" i="2"/>
  <c r="G1999" i="2"/>
  <c r="D1231" i="2"/>
  <c r="E1231" i="2"/>
  <c r="G1231" i="2"/>
  <c r="F1231" i="2"/>
  <c r="H1231" i="2"/>
  <c r="H975" i="2"/>
  <c r="G719" i="2"/>
  <c r="H158" i="2"/>
  <c r="D158" i="2"/>
  <c r="E158" i="2"/>
  <c r="F158" i="2"/>
  <c r="G158" i="2"/>
  <c r="D20" i="2"/>
  <c r="E20" i="2"/>
  <c r="F20" i="2"/>
  <c r="G20" i="2"/>
  <c r="H20" i="2"/>
  <c r="E111" i="2"/>
  <c r="F111" i="2"/>
  <c r="G111" i="2"/>
  <c r="H111" i="2"/>
  <c r="D111" i="2"/>
  <c r="D77" i="2"/>
  <c r="E77" i="2"/>
  <c r="F77" i="2"/>
  <c r="G77" i="2"/>
  <c r="H77" i="2"/>
  <c r="G123" i="2"/>
  <c r="D123" i="2"/>
  <c r="E123" i="2"/>
  <c r="F123" i="2"/>
  <c r="H123" i="2"/>
  <c r="D2073" i="2"/>
  <c r="E2073" i="2"/>
  <c r="F2073" i="2"/>
  <c r="G2073" i="2"/>
  <c r="H2073" i="2"/>
  <c r="E1854" i="2"/>
  <c r="F1854" i="2"/>
  <c r="H1854" i="2"/>
  <c r="D1854" i="2"/>
  <c r="G1854" i="2"/>
  <c r="E2116" i="2"/>
  <c r="H2116" i="2"/>
  <c r="D2116" i="2"/>
  <c r="F2116" i="2"/>
  <c r="G2116" i="2"/>
  <c r="F2231" i="2"/>
  <c r="G2231" i="2"/>
  <c r="D2231" i="2"/>
  <c r="E2231" i="2"/>
  <c r="H2231" i="2"/>
  <c r="H1853" i="2"/>
  <c r="E1853" i="2"/>
  <c r="G1853" i="2"/>
  <c r="D1853" i="2"/>
  <c r="F1853" i="2"/>
  <c r="F2149" i="2"/>
  <c r="G2149" i="2"/>
  <c r="H2149" i="2"/>
  <c r="D2149" i="2"/>
  <c r="E2149" i="2"/>
  <c r="F1277" i="2"/>
  <c r="H1277" i="2"/>
  <c r="D1277" i="2"/>
  <c r="G1277" i="2"/>
  <c r="E1277" i="2"/>
  <c r="E2148" i="2"/>
  <c r="H2148" i="2"/>
  <c r="F2148" i="2"/>
  <c r="G2148" i="2"/>
  <c r="D2148" i="2"/>
  <c r="D2109" i="2"/>
  <c r="F2109" i="2"/>
  <c r="H2109" i="2"/>
  <c r="E2109" i="2"/>
  <c r="G2109" i="2"/>
  <c r="F1005" i="2"/>
  <c r="G1005" i="2"/>
  <c r="H1005" i="2"/>
  <c r="E1005" i="2"/>
  <c r="D1005" i="2"/>
  <c r="D2291" i="2"/>
  <c r="E2291" i="2"/>
  <c r="F2291" i="2"/>
  <c r="G2291" i="2"/>
  <c r="H2291" i="2"/>
  <c r="D350" i="2"/>
  <c r="G350" i="2"/>
  <c r="H350" i="2"/>
  <c r="E350" i="2"/>
  <c r="F350" i="2"/>
  <c r="E2178" i="2"/>
  <c r="F2178" i="2"/>
  <c r="G2178" i="2"/>
  <c r="H2178" i="2"/>
  <c r="D2178" i="2"/>
  <c r="E1501" i="2"/>
  <c r="H1501" i="2"/>
  <c r="D1501" i="2"/>
  <c r="F1501" i="2"/>
  <c r="G1501" i="2"/>
  <c r="D2125" i="2"/>
  <c r="F2125" i="2"/>
  <c r="H2125" i="2"/>
  <c r="E2125" i="2"/>
  <c r="G2125" i="2"/>
  <c r="D1102" i="2"/>
  <c r="F1102" i="2"/>
  <c r="E1102" i="2"/>
  <c r="G1102" i="2"/>
  <c r="H1102" i="2"/>
  <c r="D2035" i="2"/>
  <c r="E2035" i="2"/>
  <c r="F2035" i="2"/>
  <c r="H2035" i="2"/>
  <c r="G2035" i="2"/>
  <c r="F589" i="2"/>
  <c r="G589" i="2"/>
  <c r="H589" i="2"/>
  <c r="D589" i="2"/>
  <c r="E589" i="2"/>
  <c r="D2032" i="2"/>
  <c r="E2032" i="2"/>
  <c r="G2032" i="2"/>
  <c r="F2032" i="2"/>
  <c r="H2032" i="2"/>
  <c r="F574" i="2"/>
  <c r="G574" i="2"/>
  <c r="H574" i="2"/>
  <c r="E574" i="2"/>
  <c r="D574" i="2"/>
  <c r="E1822" i="2"/>
  <c r="F1822" i="2"/>
  <c r="G1822" i="2"/>
  <c r="H1822" i="2"/>
  <c r="D1822" i="2"/>
  <c r="D2189" i="2"/>
  <c r="E2189" i="2"/>
  <c r="F2189" i="2"/>
  <c r="G2189" i="2"/>
  <c r="H2189" i="2"/>
  <c r="D1582" i="2"/>
  <c r="E1582" i="2"/>
  <c r="G1582" i="2"/>
  <c r="F1582" i="2"/>
  <c r="H1582" i="2"/>
  <c r="G2120" i="2"/>
  <c r="H2120" i="2"/>
  <c r="D2120" i="2"/>
  <c r="E2120" i="2"/>
  <c r="F2120" i="2"/>
  <c r="F1069" i="2"/>
  <c r="G1069" i="2"/>
  <c r="H1069" i="2"/>
  <c r="E1069" i="2"/>
  <c r="D1069" i="2"/>
  <c r="E2299" i="2"/>
  <c r="F2299" i="2"/>
  <c r="G2299" i="2"/>
  <c r="H2299" i="2"/>
  <c r="D2299" i="2"/>
  <c r="D2000" i="2"/>
  <c r="E2000" i="2"/>
  <c r="G2000" i="2"/>
  <c r="F2000" i="2"/>
  <c r="H2000" i="2"/>
  <c r="D414" i="2"/>
  <c r="H414" i="2"/>
  <c r="E414" i="2"/>
  <c r="F414" i="2"/>
  <c r="G414" i="2"/>
  <c r="G2218" i="2"/>
  <c r="H2218" i="2"/>
  <c r="D2218" i="2"/>
  <c r="E2218" i="2"/>
  <c r="F2218" i="2"/>
  <c r="H1805" i="2"/>
  <c r="E1805" i="2"/>
  <c r="D1805" i="2"/>
  <c r="F1805" i="2"/>
  <c r="G1805" i="2"/>
  <c r="H1772" i="2"/>
  <c r="E1772" i="2"/>
  <c r="D1772" i="2"/>
  <c r="F1772" i="2"/>
  <c r="G1772" i="2"/>
  <c r="D1516" i="2"/>
  <c r="E1516" i="2"/>
  <c r="F1516" i="2"/>
  <c r="G1516" i="2"/>
  <c r="H1516" i="2"/>
  <c r="D1260" i="2"/>
  <c r="H1260" i="2"/>
  <c r="E1260" i="2"/>
  <c r="G1260" i="2"/>
  <c r="F1260" i="2"/>
  <c r="D1004" i="2"/>
  <c r="E1004" i="2"/>
  <c r="F1004" i="2"/>
  <c r="G1004" i="2"/>
  <c r="H1004" i="2"/>
  <c r="G748" i="2"/>
  <c r="E748" i="2"/>
  <c r="F748" i="2"/>
  <c r="D748" i="2"/>
  <c r="H748" i="2"/>
  <c r="D492" i="2"/>
  <c r="H492" i="2"/>
  <c r="E492" i="2"/>
  <c r="F492" i="2"/>
  <c r="G492" i="2"/>
  <c r="D236" i="2"/>
  <c r="E236" i="2"/>
  <c r="H236" i="2"/>
  <c r="F236" i="2"/>
  <c r="G236" i="2"/>
  <c r="F1707" i="2"/>
  <c r="D1707" i="2"/>
  <c r="E1707" i="2"/>
  <c r="H1707" i="2"/>
  <c r="G1707" i="2"/>
  <c r="E1451" i="2"/>
  <c r="F1451" i="2"/>
  <c r="D1451" i="2"/>
  <c r="G1451" i="2"/>
  <c r="H1451" i="2"/>
  <c r="E1195" i="2"/>
  <c r="F1195" i="2"/>
  <c r="G1195" i="2"/>
  <c r="H1195" i="2"/>
  <c r="D1195" i="2"/>
  <c r="D683" i="2"/>
  <c r="E683" i="2"/>
  <c r="F683" i="2"/>
  <c r="G683" i="2"/>
  <c r="H683" i="2"/>
  <c r="G427" i="2"/>
  <c r="F427" i="2"/>
  <c r="D427" i="2"/>
  <c r="E427" i="2"/>
  <c r="H427" i="2"/>
  <c r="E2026" i="2"/>
  <c r="G2026" i="2"/>
  <c r="H2026" i="2"/>
  <c r="F2026" i="2"/>
  <c r="D2026" i="2"/>
  <c r="D1770" i="2"/>
  <c r="E1770" i="2"/>
  <c r="F1770" i="2"/>
  <c r="G1770" i="2"/>
  <c r="H1770" i="2"/>
  <c r="E1258" i="2"/>
  <c r="G1258" i="2"/>
  <c r="D1258" i="2"/>
  <c r="F1258" i="2"/>
  <c r="H1258" i="2"/>
  <c r="H1002" i="2"/>
  <c r="E1002" i="2"/>
  <c r="D1002" i="2"/>
  <c r="F1002" i="2"/>
  <c r="G1002" i="2"/>
  <c r="F746" i="2"/>
  <c r="G746" i="2"/>
  <c r="H746" i="2"/>
  <c r="D746" i="2"/>
  <c r="E746" i="2"/>
  <c r="D490" i="2"/>
  <c r="H490" i="2"/>
  <c r="E490" i="2"/>
  <c r="F490" i="2"/>
  <c r="G490" i="2"/>
  <c r="E234" i="2"/>
  <c r="F234" i="2"/>
  <c r="G234" i="2"/>
  <c r="H234" i="2"/>
  <c r="D234" i="2"/>
  <c r="D1529" i="2"/>
  <c r="E1529" i="2"/>
  <c r="F1529" i="2"/>
  <c r="G1529" i="2"/>
  <c r="H1529" i="2"/>
  <c r="E1273" i="2"/>
  <c r="G1273" i="2"/>
  <c r="H1273" i="2"/>
  <c r="D1273" i="2"/>
  <c r="F1273" i="2"/>
  <c r="D1017" i="2"/>
  <c r="E1017" i="2"/>
  <c r="F1017" i="2"/>
  <c r="H1017" i="2"/>
  <c r="G1017" i="2"/>
  <c r="F761" i="2"/>
  <c r="D761" i="2"/>
  <c r="E761" i="2"/>
  <c r="H761" i="2"/>
  <c r="G761" i="2"/>
  <c r="G505" i="2"/>
  <c r="H505" i="2"/>
  <c r="F505" i="2"/>
  <c r="D505" i="2"/>
  <c r="E505" i="2"/>
  <c r="E1720" i="2"/>
  <c r="D1720" i="2"/>
  <c r="G1720" i="2"/>
  <c r="H1720" i="2"/>
  <c r="F1720" i="2"/>
  <c r="D1464" i="2"/>
  <c r="E1464" i="2"/>
  <c r="H1464" i="2"/>
  <c r="F1464" i="2"/>
  <c r="G1464" i="2"/>
  <c r="H1208" i="2"/>
  <c r="D952" i="2"/>
  <c r="G952" i="2"/>
  <c r="H952" i="2"/>
  <c r="E952" i="2"/>
  <c r="F952" i="2"/>
  <c r="F440" i="2"/>
  <c r="H440" i="2"/>
  <c r="E440" i="2"/>
  <c r="D440" i="2"/>
  <c r="G440" i="2"/>
  <c r="D1783" i="2"/>
  <c r="G1783" i="2"/>
  <c r="E1783" i="2"/>
  <c r="F1783" i="2"/>
  <c r="H1783" i="2"/>
  <c r="F1527" i="2"/>
  <c r="D1527" i="2"/>
  <c r="E1527" i="2"/>
  <c r="G1527" i="2"/>
  <c r="H1527" i="2"/>
  <c r="D1271" i="2"/>
  <c r="F1271" i="2"/>
  <c r="H1271" i="2"/>
  <c r="G1271" i="2"/>
  <c r="E1271" i="2"/>
  <c r="G1015" i="2"/>
  <c r="D1015" i="2"/>
  <c r="E1015" i="2"/>
  <c r="F1015" i="2"/>
  <c r="H1015" i="2"/>
  <c r="E759" i="2"/>
  <c r="F759" i="2"/>
  <c r="G759" i="2"/>
  <c r="D759" i="2"/>
  <c r="H759" i="2"/>
  <c r="H247" i="2"/>
  <c r="F247" i="2"/>
  <c r="G247" i="2"/>
  <c r="D247" i="2"/>
  <c r="E247" i="2"/>
  <c r="D1670" i="2"/>
  <c r="F1670" i="2"/>
  <c r="G1670" i="2"/>
  <c r="H1670" i="2"/>
  <c r="E1670" i="2"/>
  <c r="D1414" i="2"/>
  <c r="F1414" i="2"/>
  <c r="G1414" i="2"/>
  <c r="H1414" i="2"/>
  <c r="E1414" i="2"/>
  <c r="H1158" i="2"/>
  <c r="D1158" i="2"/>
  <c r="G1158" i="2"/>
  <c r="E1158" i="2"/>
  <c r="F1158" i="2"/>
  <c r="E902" i="2"/>
  <c r="F902" i="2"/>
  <c r="G902" i="2"/>
  <c r="H902" i="2"/>
  <c r="D902" i="2"/>
  <c r="D646" i="2"/>
  <c r="E646" i="2"/>
  <c r="F646" i="2"/>
  <c r="G646" i="2"/>
  <c r="H646" i="2"/>
  <c r="E390" i="2"/>
  <c r="G390" i="2"/>
  <c r="F390" i="2"/>
  <c r="D390" i="2"/>
  <c r="H390" i="2"/>
  <c r="E1877" i="2"/>
  <c r="F1877" i="2"/>
  <c r="G1877" i="2"/>
  <c r="H1877" i="2"/>
  <c r="D1877" i="2"/>
  <c r="G1621" i="2"/>
  <c r="H1621" i="2"/>
  <c r="D1621" i="2"/>
  <c r="F1621" i="2"/>
  <c r="E1621" i="2"/>
  <c r="D1365" i="2"/>
  <c r="F1365" i="2"/>
  <c r="H1365" i="2"/>
  <c r="E1365" i="2"/>
  <c r="G1365" i="2"/>
  <c r="D1109" i="2"/>
  <c r="E1109" i="2"/>
  <c r="F1109" i="2"/>
  <c r="G1109" i="2"/>
  <c r="H1109" i="2"/>
  <c r="D853" i="2"/>
  <c r="F853" i="2"/>
  <c r="G853" i="2"/>
  <c r="E853" i="2"/>
  <c r="H853" i="2"/>
  <c r="D597" i="2"/>
  <c r="H597" i="2"/>
  <c r="G597" i="2"/>
  <c r="E597" i="2"/>
  <c r="F597" i="2"/>
  <c r="D341" i="2"/>
  <c r="H341" i="2"/>
  <c r="E341" i="2"/>
  <c r="F341" i="2"/>
  <c r="G341" i="2"/>
  <c r="D1716" i="2"/>
  <c r="E1716" i="2"/>
  <c r="F1716" i="2"/>
  <c r="G1716" i="2"/>
  <c r="H1716" i="2"/>
  <c r="H1460" i="2"/>
  <c r="E1460" i="2"/>
  <c r="D1460" i="2"/>
  <c r="F1460" i="2"/>
  <c r="G1460" i="2"/>
  <c r="F948" i="2"/>
  <c r="G948" i="2"/>
  <c r="H948" i="2"/>
  <c r="D948" i="2"/>
  <c r="E948" i="2"/>
  <c r="D692" i="2"/>
  <c r="E692" i="2"/>
  <c r="F692" i="2"/>
  <c r="G692" i="2"/>
  <c r="H692" i="2"/>
  <c r="E436" i="2"/>
  <c r="D436" i="2"/>
  <c r="F436" i="2"/>
  <c r="G436" i="2"/>
  <c r="H436" i="2"/>
  <c r="D1875" i="2"/>
  <c r="G1875" i="2"/>
  <c r="H1875" i="2"/>
  <c r="E1875" i="2"/>
  <c r="F1875" i="2"/>
  <c r="E1619" i="2"/>
  <c r="F1619" i="2"/>
  <c r="G1619" i="2"/>
  <c r="H1619" i="2"/>
  <c r="D1619" i="2"/>
  <c r="D1363" i="2"/>
  <c r="F1363" i="2"/>
  <c r="G1363" i="2"/>
  <c r="H1363" i="2"/>
  <c r="E1363" i="2"/>
  <c r="H1107" i="2"/>
  <c r="G1107" i="2"/>
  <c r="E1107" i="2"/>
  <c r="F1107" i="2"/>
  <c r="D1107" i="2"/>
  <c r="E851" i="2"/>
  <c r="G851" i="2"/>
  <c r="D851" i="2"/>
  <c r="F851" i="2"/>
  <c r="H851" i="2"/>
  <c r="G595" i="2"/>
  <c r="D595" i="2"/>
  <c r="E595" i="2"/>
  <c r="H595" i="2"/>
  <c r="F595" i="2"/>
  <c r="G1410" i="2"/>
  <c r="F386" i="2"/>
  <c r="G1537" i="2"/>
  <c r="H1537" i="2"/>
  <c r="D1537" i="2"/>
  <c r="E1537" i="2"/>
  <c r="F1537" i="2"/>
  <c r="D1281" i="2"/>
  <c r="G1281" i="2"/>
  <c r="H1281" i="2"/>
  <c r="F1281" i="2"/>
  <c r="E1281" i="2"/>
  <c r="E1025" i="2"/>
  <c r="G1025" i="2"/>
  <c r="D1025" i="2"/>
  <c r="F1025" i="2"/>
  <c r="H1025" i="2"/>
  <c r="D769" i="2"/>
  <c r="E769" i="2"/>
  <c r="G769" i="2"/>
  <c r="H769" i="2"/>
  <c r="F769" i="2"/>
  <c r="D513" i="2"/>
  <c r="E513" i="2"/>
  <c r="H513" i="2"/>
  <c r="G513" i="2"/>
  <c r="F513" i="2"/>
  <c r="E257" i="2"/>
  <c r="F257" i="2"/>
  <c r="G257" i="2"/>
  <c r="H257" i="2"/>
  <c r="D257" i="2"/>
  <c r="D1632" i="2"/>
  <c r="E1632" i="2"/>
  <c r="F1632" i="2"/>
  <c r="G1632" i="2"/>
  <c r="H1632" i="2"/>
  <c r="G1376" i="2"/>
  <c r="D1376" i="2"/>
  <c r="E1376" i="2"/>
  <c r="F1376" i="2"/>
  <c r="H1376" i="2"/>
  <c r="G1120" i="2"/>
  <c r="F1120" i="2"/>
  <c r="H1120" i="2"/>
  <c r="E1120" i="2"/>
  <c r="D1120" i="2"/>
  <c r="H864" i="2"/>
  <c r="F864" i="2"/>
  <c r="G864" i="2"/>
  <c r="D864" i="2"/>
  <c r="E864" i="2"/>
  <c r="E608" i="2"/>
  <c r="D608" i="2"/>
  <c r="F608" i="2"/>
  <c r="G608" i="2"/>
  <c r="H608" i="2"/>
  <c r="E352" i="2"/>
  <c r="H352" i="2"/>
  <c r="D352" i="2"/>
  <c r="F352" i="2"/>
  <c r="G352" i="2"/>
  <c r="D1983" i="2"/>
  <c r="E1983" i="2"/>
  <c r="F1983" i="2"/>
  <c r="G1983" i="2"/>
  <c r="H1983" i="2"/>
  <c r="F1727" i="2"/>
  <c r="D1727" i="2"/>
  <c r="E1727" i="2"/>
  <c r="G1727" i="2"/>
  <c r="H1727" i="2"/>
  <c r="E1471" i="2"/>
  <c r="F1471" i="2"/>
  <c r="G1471" i="2"/>
  <c r="D1471" i="2"/>
  <c r="H1471" i="2"/>
  <c r="D1215" i="2"/>
  <c r="E1215" i="2"/>
  <c r="F1215" i="2"/>
  <c r="G1215" i="2"/>
  <c r="H1215" i="2"/>
  <c r="D959" i="2"/>
  <c r="E959" i="2"/>
  <c r="F959" i="2"/>
  <c r="G959" i="2"/>
  <c r="H959" i="2"/>
  <c r="H703" i="2"/>
  <c r="E703" i="2"/>
  <c r="G703" i="2"/>
  <c r="D703" i="2"/>
  <c r="F703" i="2"/>
  <c r="E447" i="2"/>
  <c r="D447" i="2"/>
  <c r="F447" i="2"/>
  <c r="G447" i="2"/>
  <c r="H447" i="2"/>
  <c r="E1902" i="2"/>
  <c r="F1902" i="2"/>
  <c r="H1902" i="2"/>
  <c r="D1902" i="2"/>
  <c r="G1902" i="2"/>
  <c r="F2216" i="2"/>
  <c r="F1973" i="2"/>
  <c r="G1973" i="2"/>
  <c r="H1973" i="2"/>
  <c r="D1973" i="2"/>
  <c r="E1973" i="2"/>
  <c r="F2215" i="2"/>
  <c r="G2215" i="2"/>
  <c r="D2215" i="2"/>
  <c r="E2215" i="2"/>
  <c r="H2215" i="2"/>
  <c r="D1789" i="2"/>
  <c r="E1789" i="2"/>
  <c r="F1789" i="2"/>
  <c r="G1789" i="2"/>
  <c r="H1789" i="2"/>
  <c r="D2131" i="2"/>
  <c r="E2131" i="2"/>
  <c r="F2131" i="2"/>
  <c r="H2131" i="2"/>
  <c r="G2131" i="2"/>
  <c r="F1149" i="2"/>
  <c r="H1149" i="2"/>
  <c r="E1149" i="2"/>
  <c r="D1149" i="2"/>
  <c r="G1149" i="2"/>
  <c r="E2130" i="2"/>
  <c r="F2130" i="2"/>
  <c r="G2130" i="2"/>
  <c r="H2130" i="2"/>
  <c r="D2130" i="2"/>
  <c r="D2089" i="2"/>
  <c r="E2089" i="2"/>
  <c r="F2089" i="2"/>
  <c r="G2089" i="2"/>
  <c r="H2089" i="2"/>
  <c r="G877" i="2"/>
  <c r="H877" i="2"/>
  <c r="D877" i="2"/>
  <c r="E877" i="2"/>
  <c r="F877" i="2"/>
  <c r="D2275" i="2"/>
  <c r="E2275" i="2"/>
  <c r="F2275" i="2"/>
  <c r="G2275" i="2"/>
  <c r="H2275" i="2"/>
  <c r="H1963" i="2"/>
  <c r="E1963" i="2"/>
  <c r="D1963" i="2"/>
  <c r="F1963" i="2"/>
  <c r="G1963" i="2"/>
  <c r="E1373" i="2"/>
  <c r="F1373" i="2"/>
  <c r="D1373" i="2"/>
  <c r="G1373" i="2"/>
  <c r="H1373" i="2"/>
  <c r="E2106" i="2"/>
  <c r="G2106" i="2"/>
  <c r="H2106" i="2"/>
  <c r="D2106" i="2"/>
  <c r="F2106" i="2"/>
  <c r="D974" i="2"/>
  <c r="E974" i="2"/>
  <c r="F974" i="2"/>
  <c r="G974" i="2"/>
  <c r="H974" i="2"/>
  <c r="D2304" i="2"/>
  <c r="E2304" i="2"/>
  <c r="H2304" i="2"/>
  <c r="F2304" i="2"/>
  <c r="G2304" i="2"/>
  <c r="D2009" i="2"/>
  <c r="E2009" i="2"/>
  <c r="F2009" i="2"/>
  <c r="G2009" i="2"/>
  <c r="H2009" i="2"/>
  <c r="D461" i="2"/>
  <c r="E461" i="2"/>
  <c r="H461" i="2"/>
  <c r="F461" i="2"/>
  <c r="G461" i="2"/>
  <c r="E2303" i="2"/>
  <c r="F2303" i="2"/>
  <c r="H2303" i="2"/>
  <c r="D2303" i="2"/>
  <c r="G2303" i="2"/>
  <c r="D2206" i="2"/>
  <c r="E2206" i="2"/>
  <c r="G2206" i="2"/>
  <c r="H2206" i="2"/>
  <c r="F2206" i="2"/>
  <c r="D1725" i="2"/>
  <c r="E1725" i="2"/>
  <c r="F1725" i="2"/>
  <c r="G1725" i="2"/>
  <c r="H1725" i="2"/>
  <c r="D2173" i="2"/>
  <c r="F2173" i="2"/>
  <c r="G2173" i="2"/>
  <c r="H2173" i="2"/>
  <c r="E2173" i="2"/>
  <c r="H1454" i="2"/>
  <c r="D2099" i="2"/>
  <c r="E2099" i="2"/>
  <c r="F2099" i="2"/>
  <c r="H2099" i="2"/>
  <c r="G2099" i="2"/>
  <c r="F941" i="2"/>
  <c r="G941" i="2"/>
  <c r="H941" i="2"/>
  <c r="D941" i="2"/>
  <c r="E941" i="2"/>
  <c r="E2283" i="2"/>
  <c r="F2283" i="2"/>
  <c r="G2283" i="2"/>
  <c r="H2283" i="2"/>
  <c r="D2283" i="2"/>
  <c r="G1976" i="2"/>
  <c r="H1976" i="2"/>
  <c r="D1976" i="2"/>
  <c r="E1976" i="2"/>
  <c r="F1976" i="2"/>
  <c r="D286" i="2"/>
  <c r="E286" i="2"/>
  <c r="F286" i="2"/>
  <c r="H286" i="2"/>
  <c r="G286" i="2"/>
  <c r="D2202" i="2"/>
  <c r="E2202" i="2"/>
  <c r="F2202" i="2"/>
  <c r="G2202" i="2"/>
  <c r="H2202" i="2"/>
  <c r="D1693" i="2"/>
  <c r="E1693" i="2"/>
  <c r="F1693" i="2"/>
  <c r="H1693" i="2"/>
  <c r="G1693" i="2"/>
  <c r="H1756" i="2"/>
  <c r="D1756" i="2"/>
  <c r="E1756" i="2"/>
  <c r="F1756" i="2"/>
  <c r="G1756" i="2"/>
  <c r="D988" i="2"/>
  <c r="E988" i="2"/>
  <c r="F988" i="2"/>
  <c r="G988" i="2"/>
  <c r="H988" i="2"/>
  <c r="G732" i="2"/>
  <c r="D732" i="2"/>
  <c r="F732" i="2"/>
  <c r="H732" i="2"/>
  <c r="E732" i="2"/>
  <c r="D476" i="2"/>
  <c r="H476" i="2"/>
  <c r="F476" i="2"/>
  <c r="G476" i="2"/>
  <c r="E476" i="2"/>
  <c r="D1947" i="2"/>
  <c r="E1947" i="2"/>
  <c r="F1947" i="2"/>
  <c r="G1947" i="2"/>
  <c r="H1947" i="2"/>
  <c r="G1691" i="2"/>
  <c r="E1179" i="2"/>
  <c r="F1179" i="2"/>
  <c r="G1179" i="2"/>
  <c r="H1179" i="2"/>
  <c r="D1179" i="2"/>
  <c r="D923" i="2"/>
  <c r="E923" i="2"/>
  <c r="H923" i="2"/>
  <c r="F923" i="2"/>
  <c r="G923" i="2"/>
  <c r="D667" i="2"/>
  <c r="E667" i="2"/>
  <c r="F667" i="2"/>
  <c r="G667" i="2"/>
  <c r="H667" i="2"/>
  <c r="E411" i="2"/>
  <c r="F411" i="2"/>
  <c r="G411" i="2"/>
  <c r="D411" i="2"/>
  <c r="H411" i="2"/>
  <c r="E2010" i="2"/>
  <c r="G2010" i="2"/>
  <c r="H2010" i="2"/>
  <c r="D2010" i="2"/>
  <c r="F2010" i="2"/>
  <c r="D1754" i="2"/>
  <c r="E1754" i="2"/>
  <c r="H1754" i="2"/>
  <c r="F1754" i="2"/>
  <c r="G1754" i="2"/>
  <c r="D1498" i="2"/>
  <c r="G1498" i="2"/>
  <c r="E1498" i="2"/>
  <c r="F1498" i="2"/>
  <c r="H1498" i="2"/>
  <c r="E1242" i="2"/>
  <c r="G1242" i="2"/>
  <c r="D1242" i="2"/>
  <c r="F1242" i="2"/>
  <c r="H1242" i="2"/>
  <c r="H986" i="2"/>
  <c r="E986" i="2"/>
  <c r="D986" i="2"/>
  <c r="F986" i="2"/>
  <c r="G986" i="2"/>
  <c r="F730" i="2"/>
  <c r="G730" i="2"/>
  <c r="H730" i="2"/>
  <c r="D730" i="2"/>
  <c r="E730" i="2"/>
  <c r="D474" i="2"/>
  <c r="G474" i="2"/>
  <c r="E474" i="2"/>
  <c r="F474" i="2"/>
  <c r="H474" i="2"/>
  <c r="G1769" i="2"/>
  <c r="H1769" i="2"/>
  <c r="E1769" i="2"/>
  <c r="F1769" i="2"/>
  <c r="D1769" i="2"/>
  <c r="D1513" i="2"/>
  <c r="E1513" i="2"/>
  <c r="F1513" i="2"/>
  <c r="H1513" i="2"/>
  <c r="G1513" i="2"/>
  <c r="F1257" i="2"/>
  <c r="G1257" i="2"/>
  <c r="E1257" i="2"/>
  <c r="D1257" i="2"/>
  <c r="H1257" i="2"/>
  <c r="D1001" i="2"/>
  <c r="E1001" i="2"/>
  <c r="F1001" i="2"/>
  <c r="G1001" i="2"/>
  <c r="H1001" i="2"/>
  <c r="F745" i="2"/>
  <c r="D745" i="2"/>
  <c r="E745" i="2"/>
  <c r="H745" i="2"/>
  <c r="G745" i="2"/>
  <c r="G489" i="2"/>
  <c r="H489" i="2"/>
  <c r="D489" i="2"/>
  <c r="E489" i="2"/>
  <c r="F489" i="2"/>
  <c r="D1192" i="2"/>
  <c r="E1192" i="2"/>
  <c r="F1192" i="2"/>
  <c r="G1192" i="2"/>
  <c r="H1192" i="2"/>
  <c r="D936" i="2"/>
  <c r="G936" i="2"/>
  <c r="H936" i="2"/>
  <c r="E936" i="2"/>
  <c r="F936" i="2"/>
  <c r="D680" i="2"/>
  <c r="H680" i="2"/>
  <c r="E680" i="2"/>
  <c r="F680" i="2"/>
  <c r="G680" i="2"/>
  <c r="F424" i="2"/>
  <c r="H424" i="2"/>
  <c r="E424" i="2"/>
  <c r="D424" i="2"/>
  <c r="G424" i="2"/>
  <c r="D1767" i="2"/>
  <c r="E1767" i="2"/>
  <c r="F1767" i="2"/>
  <c r="H1767" i="2"/>
  <c r="G1767" i="2"/>
  <c r="F1511" i="2"/>
  <c r="D1511" i="2"/>
  <c r="E1511" i="2"/>
  <c r="G1511" i="2"/>
  <c r="H1511" i="2"/>
  <c r="D1255" i="2"/>
  <c r="F1255" i="2"/>
  <c r="G1255" i="2"/>
  <c r="H1255" i="2"/>
  <c r="E1255" i="2"/>
  <c r="G999" i="2"/>
  <c r="H999" i="2"/>
  <c r="D999" i="2"/>
  <c r="E999" i="2"/>
  <c r="F999" i="2"/>
  <c r="D487" i="2"/>
  <c r="G487" i="2"/>
  <c r="H487" i="2"/>
  <c r="E487" i="2"/>
  <c r="F487" i="2"/>
  <c r="E231" i="2"/>
  <c r="D231" i="2"/>
  <c r="F231" i="2"/>
  <c r="G231" i="2"/>
  <c r="H231" i="2"/>
  <c r="E1910" i="2"/>
  <c r="H1910" i="2"/>
  <c r="D1910" i="2"/>
  <c r="F1910" i="2"/>
  <c r="G1910" i="2"/>
  <c r="D1398" i="2"/>
  <c r="F1398" i="2"/>
  <c r="E1398" i="2"/>
  <c r="G1398" i="2"/>
  <c r="H1398" i="2"/>
  <c r="H1142" i="2"/>
  <c r="D1142" i="2"/>
  <c r="F1142" i="2"/>
  <c r="G1142" i="2"/>
  <c r="E1142" i="2"/>
  <c r="D886" i="2"/>
  <c r="G886" i="2"/>
  <c r="H886" i="2"/>
  <c r="E886" i="2"/>
  <c r="F886" i="2"/>
  <c r="E630" i="2"/>
  <c r="D630" i="2"/>
  <c r="F630" i="2"/>
  <c r="G630" i="2"/>
  <c r="H630" i="2"/>
  <c r="H1861" i="2"/>
  <c r="G1605" i="2"/>
  <c r="H1605" i="2"/>
  <c r="D1605" i="2"/>
  <c r="E1605" i="2"/>
  <c r="F1605" i="2"/>
  <c r="E1349" i="2"/>
  <c r="F1093" i="2"/>
  <c r="G1093" i="2"/>
  <c r="H1093" i="2"/>
  <c r="D1093" i="2"/>
  <c r="E1093" i="2"/>
  <c r="D325" i="2"/>
  <c r="G325" i="2"/>
  <c r="F325" i="2"/>
  <c r="H325" i="2"/>
  <c r="E325" i="2"/>
  <c r="E1956" i="2"/>
  <c r="F1956" i="2"/>
  <c r="H1956" i="2"/>
  <c r="D1956" i="2"/>
  <c r="G1956" i="2"/>
  <c r="D1700" i="2"/>
  <c r="F1700" i="2"/>
  <c r="G1700" i="2"/>
  <c r="H1700" i="2"/>
  <c r="E1700" i="2"/>
  <c r="E1188" i="2"/>
  <c r="H1188" i="2"/>
  <c r="D1188" i="2"/>
  <c r="F1188" i="2"/>
  <c r="G1188" i="2"/>
  <c r="F932" i="2"/>
  <c r="G932" i="2"/>
  <c r="H932" i="2"/>
  <c r="E932" i="2"/>
  <c r="D932" i="2"/>
  <c r="D676" i="2"/>
  <c r="E676" i="2"/>
  <c r="F676" i="2"/>
  <c r="G676" i="2"/>
  <c r="H676" i="2"/>
  <c r="H420" i="2"/>
  <c r="G420" i="2"/>
  <c r="D420" i="2"/>
  <c r="F420" i="2"/>
  <c r="E420" i="2"/>
  <c r="D1859" i="2"/>
  <c r="G1859" i="2"/>
  <c r="E1859" i="2"/>
  <c r="H1859" i="2"/>
  <c r="F1859" i="2"/>
  <c r="E1603" i="2"/>
  <c r="F1603" i="2"/>
  <c r="G1603" i="2"/>
  <c r="H1603" i="2"/>
  <c r="D1603" i="2"/>
  <c r="D1347" i="2"/>
  <c r="E1347" i="2"/>
  <c r="F1347" i="2"/>
  <c r="G1347" i="2"/>
  <c r="H1347" i="2"/>
  <c r="F1091" i="2"/>
  <c r="H1091" i="2"/>
  <c r="E1091" i="2"/>
  <c r="G1091" i="2"/>
  <c r="D1091" i="2"/>
  <c r="D835" i="2"/>
  <c r="E835" i="2"/>
  <c r="F835" i="2"/>
  <c r="G835" i="2"/>
  <c r="H835" i="2"/>
  <c r="D323" i="2"/>
  <c r="E323" i="2"/>
  <c r="F323" i="2"/>
  <c r="H323" i="2"/>
  <c r="G323" i="2"/>
  <c r="D1906" i="2"/>
  <c r="E1906" i="2"/>
  <c r="G1906" i="2"/>
  <c r="F1906" i="2"/>
  <c r="H1906" i="2"/>
  <c r="G1650" i="2"/>
  <c r="H1650" i="2"/>
  <c r="D1650" i="2"/>
  <c r="E1650" i="2"/>
  <c r="F1650" i="2"/>
  <c r="E1394" i="2"/>
  <c r="G1394" i="2"/>
  <c r="H1394" i="2"/>
  <c r="F1394" i="2"/>
  <c r="D1394" i="2"/>
  <c r="D1138" i="2"/>
  <c r="E1138" i="2"/>
  <c r="F1138" i="2"/>
  <c r="G1138" i="2"/>
  <c r="H1138" i="2"/>
  <c r="H626" i="2"/>
  <c r="D370" i="2"/>
  <c r="H370" i="2"/>
  <c r="F370" i="2"/>
  <c r="G370" i="2"/>
  <c r="E370" i="2"/>
  <c r="D2033" i="2"/>
  <c r="E2033" i="2"/>
  <c r="G2033" i="2"/>
  <c r="F2033" i="2"/>
  <c r="H2033" i="2"/>
  <c r="G1521" i="2"/>
  <c r="H1521" i="2"/>
  <c r="D1521" i="2"/>
  <c r="E1521" i="2"/>
  <c r="F1521" i="2"/>
  <c r="D1265" i="2"/>
  <c r="E1009" i="2"/>
  <c r="G1009" i="2"/>
  <c r="D1009" i="2"/>
  <c r="F1009" i="2"/>
  <c r="H1009" i="2"/>
  <c r="D753" i="2"/>
  <c r="E753" i="2"/>
  <c r="G753" i="2"/>
  <c r="H753" i="2"/>
  <c r="F753" i="2"/>
  <c r="D497" i="2"/>
  <c r="E497" i="2"/>
  <c r="F497" i="2"/>
  <c r="G497" i="2"/>
  <c r="H497" i="2"/>
  <c r="D1360" i="2"/>
  <c r="G1360" i="2"/>
  <c r="E1360" i="2"/>
  <c r="F1360" i="2"/>
  <c r="H1360" i="2"/>
  <c r="G1104" i="2"/>
  <c r="F1104" i="2"/>
  <c r="D1104" i="2"/>
  <c r="E1104" i="2"/>
  <c r="H1104" i="2"/>
  <c r="H848" i="2"/>
  <c r="D848" i="2"/>
  <c r="E848" i="2"/>
  <c r="F848" i="2"/>
  <c r="G848" i="2"/>
  <c r="F592" i="2"/>
  <c r="E592" i="2"/>
  <c r="G592" i="2"/>
  <c r="H592" i="2"/>
  <c r="D592" i="2"/>
  <c r="D336" i="2"/>
  <c r="F1967" i="2"/>
  <c r="F1711" i="2"/>
  <c r="D1711" i="2"/>
  <c r="E1711" i="2"/>
  <c r="G1711" i="2"/>
  <c r="H1711" i="2"/>
  <c r="E1455" i="2"/>
  <c r="F1455" i="2"/>
  <c r="G1455" i="2"/>
  <c r="D1455" i="2"/>
  <c r="H1455" i="2"/>
  <c r="D943" i="2"/>
  <c r="E943" i="2"/>
  <c r="F943" i="2"/>
  <c r="G943" i="2"/>
  <c r="H943" i="2"/>
  <c r="H687" i="2"/>
  <c r="E431" i="2"/>
  <c r="D431" i="2"/>
  <c r="F431" i="2"/>
  <c r="G431" i="2"/>
  <c r="H431" i="2"/>
  <c r="F1550" i="2"/>
  <c r="G1550" i="2"/>
  <c r="E1550" i="2"/>
  <c r="D1550" i="2"/>
  <c r="H1550" i="2"/>
  <c r="G2200" i="2"/>
  <c r="H2200" i="2"/>
  <c r="D2200" i="2"/>
  <c r="E2200" i="2"/>
  <c r="F2200" i="2"/>
  <c r="D1677" i="2"/>
  <c r="E1677" i="2"/>
  <c r="F1677" i="2"/>
  <c r="H1677" i="2"/>
  <c r="G1677" i="2"/>
  <c r="D1801" i="2"/>
  <c r="F1801" i="2"/>
  <c r="E1801" i="2"/>
  <c r="H1801" i="2"/>
  <c r="G1801" i="2"/>
  <c r="E2199" i="2"/>
  <c r="F2199" i="2"/>
  <c r="G2199" i="2"/>
  <c r="H2199" i="2"/>
  <c r="D2199" i="2"/>
  <c r="D1662" i="2"/>
  <c r="G1662" i="2"/>
  <c r="E1662" i="2"/>
  <c r="F1662" i="2"/>
  <c r="H1662" i="2"/>
  <c r="F1021" i="2"/>
  <c r="D1021" i="2"/>
  <c r="E1021" i="2"/>
  <c r="G1021" i="2"/>
  <c r="H1021" i="2"/>
  <c r="F2110" i="2"/>
  <c r="E2110" i="2"/>
  <c r="G2110" i="2"/>
  <c r="H2110" i="2"/>
  <c r="D2110" i="2"/>
  <c r="D1006" i="2"/>
  <c r="F1006" i="2"/>
  <c r="E1006" i="2"/>
  <c r="G1006" i="2"/>
  <c r="H1006" i="2"/>
  <c r="H2066" i="2"/>
  <c r="G749" i="2"/>
  <c r="H749" i="2"/>
  <c r="D749" i="2"/>
  <c r="E749" i="2"/>
  <c r="F749" i="2"/>
  <c r="D2259" i="2"/>
  <c r="E2259" i="2"/>
  <c r="F2259" i="2"/>
  <c r="G2259" i="2"/>
  <c r="H2259" i="2"/>
  <c r="D1929" i="2"/>
  <c r="E1929" i="2"/>
  <c r="F1929" i="2"/>
  <c r="G1929" i="2"/>
  <c r="H1929" i="2"/>
  <c r="F654" i="2"/>
  <c r="G654" i="2"/>
  <c r="D654" i="2"/>
  <c r="E654" i="2"/>
  <c r="H654" i="2"/>
  <c r="D2144" i="2"/>
  <c r="E2144" i="2"/>
  <c r="G2144" i="2"/>
  <c r="H2144" i="2"/>
  <c r="F2144" i="2"/>
  <c r="F1245" i="2"/>
  <c r="H1245" i="2"/>
  <c r="E1245" i="2"/>
  <c r="G1245" i="2"/>
  <c r="D1245" i="2"/>
  <c r="F2085" i="2"/>
  <c r="G2085" i="2"/>
  <c r="H2085" i="2"/>
  <c r="D2085" i="2"/>
  <c r="E2085" i="2"/>
  <c r="D1982" i="2"/>
  <c r="F1982" i="2"/>
  <c r="E1982" i="2"/>
  <c r="G1982" i="2"/>
  <c r="H1982" i="2"/>
  <c r="D333" i="2"/>
  <c r="H333" i="2"/>
  <c r="F333" i="2"/>
  <c r="G333" i="2"/>
  <c r="E333" i="2"/>
  <c r="D2287" i="2"/>
  <c r="E2287" i="2"/>
  <c r="F2287" i="2"/>
  <c r="H2287" i="2"/>
  <c r="G2287" i="2"/>
  <c r="D1981" i="2"/>
  <c r="F1981" i="2"/>
  <c r="H1981" i="2"/>
  <c r="E1981" i="2"/>
  <c r="G1981" i="2"/>
  <c r="F318" i="2"/>
  <c r="D1597" i="2"/>
  <c r="E1597" i="2"/>
  <c r="F1597" i="2"/>
  <c r="G1597" i="2"/>
  <c r="H1597" i="2"/>
  <c r="D2157" i="2"/>
  <c r="F2157" i="2"/>
  <c r="H2157" i="2"/>
  <c r="E2157" i="2"/>
  <c r="G2157" i="2"/>
  <c r="F1326" i="2"/>
  <c r="G1326" i="2"/>
  <c r="E1326" i="2"/>
  <c r="D1326" i="2"/>
  <c r="H1326" i="2"/>
  <c r="D2077" i="2"/>
  <c r="F2077" i="2"/>
  <c r="H2077" i="2"/>
  <c r="E2077" i="2"/>
  <c r="G2077" i="2"/>
  <c r="H813" i="2"/>
  <c r="F813" i="2"/>
  <c r="G813" i="2"/>
  <c r="D813" i="2"/>
  <c r="E813" i="2"/>
  <c r="E2267" i="2"/>
  <c r="F2267" i="2"/>
  <c r="G2267" i="2"/>
  <c r="H2267" i="2"/>
  <c r="D2267" i="2"/>
  <c r="G2186" i="2"/>
  <c r="H2186" i="2"/>
  <c r="D2186" i="2"/>
  <c r="E2186" i="2"/>
  <c r="F2186" i="2"/>
  <c r="D1565" i="2"/>
  <c r="E1565" i="2"/>
  <c r="F1565" i="2"/>
  <c r="G1565" i="2"/>
  <c r="H1565" i="2"/>
  <c r="E1740" i="2"/>
  <c r="H1740" i="2"/>
  <c r="F1740" i="2"/>
  <c r="D1740" i="2"/>
  <c r="G1740" i="2"/>
  <c r="D1484" i="2"/>
  <c r="E1484" i="2"/>
  <c r="F1484" i="2"/>
  <c r="G1484" i="2"/>
  <c r="H1484" i="2"/>
  <c r="G716" i="2"/>
  <c r="D716" i="2"/>
  <c r="F716" i="2"/>
  <c r="H716" i="2"/>
  <c r="E716" i="2"/>
  <c r="D460" i="2"/>
  <c r="H460" i="2"/>
  <c r="G460" i="2"/>
  <c r="E460" i="2"/>
  <c r="F460" i="2"/>
  <c r="D1931" i="2"/>
  <c r="E1931" i="2"/>
  <c r="G1931" i="2"/>
  <c r="F1931" i="2"/>
  <c r="H1931" i="2"/>
  <c r="F1675" i="2"/>
  <c r="D1675" i="2"/>
  <c r="E1675" i="2"/>
  <c r="G1675" i="2"/>
  <c r="H1675" i="2"/>
  <c r="E1419" i="2"/>
  <c r="F1419" i="2"/>
  <c r="H1419" i="2"/>
  <c r="D1419" i="2"/>
  <c r="G1419" i="2"/>
  <c r="E1163" i="2"/>
  <c r="F1163" i="2"/>
  <c r="G1163" i="2"/>
  <c r="H1163" i="2"/>
  <c r="D1163" i="2"/>
  <c r="E907" i="2"/>
  <c r="F907" i="2"/>
  <c r="D907" i="2"/>
  <c r="G907" i="2"/>
  <c r="H907" i="2"/>
  <c r="E651" i="2"/>
  <c r="F651" i="2"/>
  <c r="G651" i="2"/>
  <c r="D651" i="2"/>
  <c r="H651" i="2"/>
  <c r="E395" i="2"/>
  <c r="G395" i="2"/>
  <c r="D395" i="2"/>
  <c r="F395" i="2"/>
  <c r="H395" i="2"/>
  <c r="H970" i="2"/>
  <c r="E970" i="2"/>
  <c r="D970" i="2"/>
  <c r="F970" i="2"/>
  <c r="G970" i="2"/>
  <c r="F714" i="2"/>
  <c r="G714" i="2"/>
  <c r="H714" i="2"/>
  <c r="E714" i="2"/>
  <c r="D714" i="2"/>
  <c r="D458" i="2"/>
  <c r="G458" i="2"/>
  <c r="E458" i="2"/>
  <c r="F458" i="2"/>
  <c r="H458" i="2"/>
  <c r="G1753" i="2"/>
  <c r="H1753" i="2"/>
  <c r="D1753" i="2"/>
  <c r="F1753" i="2"/>
  <c r="E1753" i="2"/>
  <c r="D1497" i="2"/>
  <c r="E1497" i="2"/>
  <c r="H1497" i="2"/>
  <c r="F1497" i="2"/>
  <c r="G1497" i="2"/>
  <c r="H1241" i="2"/>
  <c r="G1241" i="2"/>
  <c r="D1241" i="2"/>
  <c r="E1241" i="2"/>
  <c r="F1241" i="2"/>
  <c r="D985" i="2"/>
  <c r="E985" i="2"/>
  <c r="F985" i="2"/>
  <c r="G985" i="2"/>
  <c r="H985" i="2"/>
  <c r="G473" i="2"/>
  <c r="H473" i="2"/>
  <c r="D473" i="2"/>
  <c r="E473" i="2"/>
  <c r="F473" i="2"/>
  <c r="D1944" i="2"/>
  <c r="F1944" i="2"/>
  <c r="H1944" i="2"/>
  <c r="E1944" i="2"/>
  <c r="G1944" i="2"/>
  <c r="D1432" i="2"/>
  <c r="E1432" i="2"/>
  <c r="H1432" i="2"/>
  <c r="F1432" i="2"/>
  <c r="G1432" i="2"/>
  <c r="D920" i="2"/>
  <c r="G920" i="2"/>
  <c r="H920" i="2"/>
  <c r="F920" i="2"/>
  <c r="E920" i="2"/>
  <c r="D664" i="2"/>
  <c r="H664" i="2"/>
  <c r="E664" i="2"/>
  <c r="F664" i="2"/>
  <c r="G664" i="2"/>
  <c r="D408" i="2"/>
  <c r="G408" i="2"/>
  <c r="E408" i="2"/>
  <c r="F408" i="2"/>
  <c r="H408" i="2"/>
  <c r="F1495" i="2"/>
  <c r="D1495" i="2"/>
  <c r="E1495" i="2"/>
  <c r="G1495" i="2"/>
  <c r="H1495" i="2"/>
  <c r="D1239" i="2"/>
  <c r="F1239" i="2"/>
  <c r="G1239" i="2"/>
  <c r="H1239" i="2"/>
  <c r="E1239" i="2"/>
  <c r="G983" i="2"/>
  <c r="H983" i="2"/>
  <c r="D983" i="2"/>
  <c r="F983" i="2"/>
  <c r="E983" i="2"/>
  <c r="D2150" i="2"/>
  <c r="E2150" i="2"/>
  <c r="F2150" i="2"/>
  <c r="G2150" i="2"/>
  <c r="H2150" i="2"/>
  <c r="H1894" i="2"/>
  <c r="H1126" i="2"/>
  <c r="D1126" i="2"/>
  <c r="E1126" i="2"/>
  <c r="F1126" i="2"/>
  <c r="G1126" i="2"/>
  <c r="F870" i="2"/>
  <c r="G870" i="2"/>
  <c r="H870" i="2"/>
  <c r="E870" i="2"/>
  <c r="D870" i="2"/>
  <c r="D614" i="2"/>
  <c r="H614" i="2"/>
  <c r="E614" i="2"/>
  <c r="F614" i="2"/>
  <c r="G614" i="2"/>
  <c r="E358" i="2"/>
  <c r="G358" i="2"/>
  <c r="D358" i="2"/>
  <c r="F358" i="2"/>
  <c r="H358" i="2"/>
  <c r="D1845" i="2"/>
  <c r="E1845" i="2"/>
  <c r="F1845" i="2"/>
  <c r="G1845" i="2"/>
  <c r="H1845" i="2"/>
  <c r="F1077" i="2"/>
  <c r="G1077" i="2"/>
  <c r="H1077" i="2"/>
  <c r="E1077" i="2"/>
  <c r="D1077" i="2"/>
  <c r="D821" i="2"/>
  <c r="F821" i="2"/>
  <c r="G821" i="2"/>
  <c r="H821" i="2"/>
  <c r="E821" i="2"/>
  <c r="E565" i="2"/>
  <c r="G565" i="2"/>
  <c r="D565" i="2"/>
  <c r="F565" i="2"/>
  <c r="H565" i="2"/>
  <c r="D309" i="2"/>
  <c r="E309" i="2"/>
  <c r="F309" i="2"/>
  <c r="G309" i="2"/>
  <c r="H309" i="2"/>
  <c r="E1940" i="2"/>
  <c r="H1428" i="2"/>
  <c r="E1428" i="2"/>
  <c r="F1428" i="2"/>
  <c r="D1428" i="2"/>
  <c r="G1428" i="2"/>
  <c r="E1172" i="2"/>
  <c r="H1172" i="2"/>
  <c r="F1172" i="2"/>
  <c r="G1172" i="2"/>
  <c r="D1172" i="2"/>
  <c r="D660" i="2"/>
  <c r="E660" i="2"/>
  <c r="F660" i="2"/>
  <c r="G660" i="2"/>
  <c r="H660" i="2"/>
  <c r="D404" i="2"/>
  <c r="D1843" i="2"/>
  <c r="G1843" i="2"/>
  <c r="E1843" i="2"/>
  <c r="F1843" i="2"/>
  <c r="H1843" i="2"/>
  <c r="E1587" i="2"/>
  <c r="F1587" i="2"/>
  <c r="G1587" i="2"/>
  <c r="H1587" i="2"/>
  <c r="D1587" i="2"/>
  <c r="D1331" i="2"/>
  <c r="F1331" i="2"/>
  <c r="G1331" i="2"/>
  <c r="H1331" i="2"/>
  <c r="E1331" i="2"/>
  <c r="G563" i="2"/>
  <c r="H563" i="2"/>
  <c r="E563" i="2"/>
  <c r="D563" i="2"/>
  <c r="F563" i="2"/>
  <c r="D307" i="2"/>
  <c r="E307" i="2"/>
  <c r="F307" i="2"/>
  <c r="G307" i="2"/>
  <c r="H307" i="2"/>
  <c r="D1890" i="2"/>
  <c r="E1890" i="2"/>
  <c r="F1890" i="2"/>
  <c r="G1890" i="2"/>
  <c r="H1890" i="2"/>
  <c r="F1634" i="2"/>
  <c r="G1634" i="2"/>
  <c r="H1634" i="2"/>
  <c r="E1634" i="2"/>
  <c r="D1634" i="2"/>
  <c r="E866" i="2"/>
  <c r="F866" i="2"/>
  <c r="D866" i="2"/>
  <c r="G866" i="2"/>
  <c r="H866" i="2"/>
  <c r="D610" i="2"/>
  <c r="E610" i="2"/>
  <c r="F610" i="2"/>
  <c r="G610" i="2"/>
  <c r="H610" i="2"/>
  <c r="D2017" i="2"/>
  <c r="E2017" i="2"/>
  <c r="G2017" i="2"/>
  <c r="F2017" i="2"/>
  <c r="H2017" i="2"/>
  <c r="H1761" i="2"/>
  <c r="G1505" i="2"/>
  <c r="H1505" i="2"/>
  <c r="D1505" i="2"/>
  <c r="E1505" i="2"/>
  <c r="F1505" i="2"/>
  <c r="D1249" i="2"/>
  <c r="G1249" i="2"/>
  <c r="H1249" i="2"/>
  <c r="E1249" i="2"/>
  <c r="F1249" i="2"/>
  <c r="E993" i="2"/>
  <c r="F993" i="2"/>
  <c r="G993" i="2"/>
  <c r="D993" i="2"/>
  <c r="H993" i="2"/>
  <c r="F1856" i="2"/>
  <c r="D1856" i="2"/>
  <c r="E1856" i="2"/>
  <c r="G1856" i="2"/>
  <c r="H1856" i="2"/>
  <c r="D1600" i="2"/>
  <c r="E1600" i="2"/>
  <c r="F1600" i="2"/>
  <c r="G1600" i="2"/>
  <c r="H1600" i="2"/>
  <c r="G1344" i="2"/>
  <c r="H1344" i="2"/>
  <c r="D1344" i="2"/>
  <c r="E1344" i="2"/>
  <c r="F1344" i="2"/>
  <c r="E1088" i="2"/>
  <c r="F1088" i="2"/>
  <c r="G1088" i="2"/>
  <c r="H1088" i="2"/>
  <c r="D1088" i="2"/>
  <c r="H832" i="2"/>
  <c r="D320" i="2"/>
  <c r="E320" i="2"/>
  <c r="G320" i="2"/>
  <c r="F320" i="2"/>
  <c r="H320" i="2"/>
  <c r="D1951" i="2"/>
  <c r="E1951" i="2"/>
  <c r="F1951" i="2"/>
  <c r="G1951" i="2"/>
  <c r="H1951" i="2"/>
  <c r="E1439" i="2"/>
  <c r="F1439" i="2"/>
  <c r="G1439" i="2"/>
  <c r="D1439" i="2"/>
  <c r="H1439" i="2"/>
  <c r="D1183" i="2"/>
  <c r="D927" i="2"/>
  <c r="E927" i="2"/>
  <c r="F927" i="2"/>
  <c r="G927" i="2"/>
  <c r="H927" i="2"/>
  <c r="H671" i="2"/>
  <c r="E671" i="2"/>
  <c r="G671" i="2"/>
  <c r="D671" i="2"/>
  <c r="F671" i="2"/>
  <c r="H415" i="2"/>
  <c r="D415" i="2"/>
  <c r="E415" i="2"/>
  <c r="G415" i="2"/>
  <c r="F415" i="2"/>
  <c r="D33" i="2"/>
  <c r="E33" i="2"/>
  <c r="H33" i="2"/>
  <c r="F33" i="2"/>
  <c r="G33" i="2"/>
  <c r="D49" i="2"/>
  <c r="E49" i="2"/>
  <c r="H49" i="2"/>
  <c r="F49" i="2"/>
  <c r="G49" i="2"/>
  <c r="E83" i="2"/>
  <c r="F83" i="2"/>
  <c r="G83" i="2"/>
  <c r="H83" i="2"/>
  <c r="D83" i="2"/>
  <c r="D63" i="2"/>
  <c r="E63" i="2"/>
  <c r="F63" i="2"/>
  <c r="G63" i="2"/>
  <c r="H63" i="2"/>
  <c r="D29" i="2"/>
  <c r="E29" i="2"/>
  <c r="F29" i="2"/>
  <c r="G29" i="2"/>
  <c r="H29" i="2"/>
  <c r="G75" i="2"/>
  <c r="H75" i="2"/>
  <c r="F75" i="2"/>
  <c r="D75" i="2"/>
  <c r="E75" i="2"/>
  <c r="D106" i="2"/>
  <c r="F106" i="2"/>
  <c r="G106" i="2"/>
  <c r="H106" i="2"/>
  <c r="E106" i="2"/>
  <c r="E103" i="2"/>
  <c r="F103" i="2"/>
  <c r="G103" i="2"/>
  <c r="D103" i="2"/>
  <c r="H103" i="2"/>
  <c r="F150" i="2"/>
  <c r="G150" i="2"/>
  <c r="H150" i="2"/>
  <c r="E150" i="2"/>
  <c r="D150" i="2"/>
  <c r="E133" i="2"/>
  <c r="G133" i="2"/>
  <c r="H133" i="2"/>
  <c r="F133" i="2"/>
  <c r="D133" i="2"/>
  <c r="D180" i="2"/>
  <c r="E180" i="2"/>
  <c r="H180" i="2"/>
  <c r="F180" i="2"/>
  <c r="G180" i="2"/>
  <c r="D130" i="2"/>
  <c r="F130" i="2"/>
  <c r="G130" i="2"/>
  <c r="E130" i="2"/>
  <c r="H130" i="2"/>
  <c r="D113" i="2"/>
  <c r="E113" i="2"/>
  <c r="F113" i="2"/>
  <c r="G113" i="2"/>
  <c r="H113" i="2"/>
  <c r="D112" i="2"/>
  <c r="E112" i="2"/>
  <c r="F112" i="2"/>
  <c r="H112" i="2"/>
  <c r="G112" i="2"/>
  <c r="F1166" i="2"/>
  <c r="G1166" i="2"/>
  <c r="H1166" i="2"/>
  <c r="D1166" i="2"/>
  <c r="E1166" i="2"/>
  <c r="G2184" i="2"/>
  <c r="H2184" i="2"/>
  <c r="D2184" i="2"/>
  <c r="E2184" i="2"/>
  <c r="F2184" i="2"/>
  <c r="D1549" i="2"/>
  <c r="E1549" i="2"/>
  <c r="F1549" i="2"/>
  <c r="G1549" i="2"/>
  <c r="H1549" i="2"/>
  <c r="F1294" i="2"/>
  <c r="G1294" i="2"/>
  <c r="H1294" i="2"/>
  <c r="D1294" i="2"/>
  <c r="E1294" i="2"/>
  <c r="D2183" i="2"/>
  <c r="E2183" i="2"/>
  <c r="F2183" i="2"/>
  <c r="G2183" i="2"/>
  <c r="H2183" i="2"/>
  <c r="F1534" i="2"/>
  <c r="G1534" i="2"/>
  <c r="D1534" i="2"/>
  <c r="E1534" i="2"/>
  <c r="H1534" i="2"/>
  <c r="H2091" i="2"/>
  <c r="E2091" i="2"/>
  <c r="D2091" i="2"/>
  <c r="F2091" i="2"/>
  <c r="G2091" i="2"/>
  <c r="G893" i="2"/>
  <c r="H893" i="2"/>
  <c r="D893" i="2"/>
  <c r="E893" i="2"/>
  <c r="F893" i="2"/>
  <c r="E2090" i="2"/>
  <c r="G2090" i="2"/>
  <c r="H2090" i="2"/>
  <c r="F2090" i="2"/>
  <c r="D2090" i="2"/>
  <c r="D878" i="2"/>
  <c r="F878" i="2"/>
  <c r="G878" i="2"/>
  <c r="E878" i="2"/>
  <c r="H878" i="2"/>
  <c r="D2041" i="2"/>
  <c r="E2041" i="2"/>
  <c r="F2041" i="2"/>
  <c r="G2041" i="2"/>
  <c r="H2041" i="2"/>
  <c r="D621" i="2"/>
  <c r="E621" i="2"/>
  <c r="F621" i="2"/>
  <c r="G621" i="2"/>
  <c r="H621" i="2"/>
  <c r="D2243" i="2"/>
  <c r="E2243" i="2"/>
  <c r="F2243" i="2"/>
  <c r="G2243" i="2"/>
  <c r="H2243" i="2"/>
  <c r="F2126" i="2"/>
  <c r="H2126" i="2"/>
  <c r="D2126" i="2"/>
  <c r="E2126" i="2"/>
  <c r="G2126" i="2"/>
  <c r="F1117" i="2"/>
  <c r="H1117" i="2"/>
  <c r="E1117" i="2"/>
  <c r="D1117" i="2"/>
  <c r="G1117" i="2"/>
  <c r="D2061" i="2"/>
  <c r="F2061" i="2"/>
  <c r="H2061" i="2"/>
  <c r="E2061" i="2"/>
  <c r="G2061" i="2"/>
  <c r="D718" i="2"/>
  <c r="E718" i="2"/>
  <c r="F718" i="2"/>
  <c r="G718" i="2"/>
  <c r="H718" i="2"/>
  <c r="D1959" i="2"/>
  <c r="F1959" i="2"/>
  <c r="G1959" i="2"/>
  <c r="E1959" i="2"/>
  <c r="H1959" i="2"/>
  <c r="D2271" i="2"/>
  <c r="E2271" i="2"/>
  <c r="F2271" i="2"/>
  <c r="H2271" i="2"/>
  <c r="G2271" i="2"/>
  <c r="D1955" i="2"/>
  <c r="E1955" i="2"/>
  <c r="F1955" i="2"/>
  <c r="H1955" i="2"/>
  <c r="G1955" i="2"/>
  <c r="E1469" i="2"/>
  <c r="H1469" i="2"/>
  <c r="F1469" i="2"/>
  <c r="G1469" i="2"/>
  <c r="D1469" i="2"/>
  <c r="H2139" i="2"/>
  <c r="E2139" i="2"/>
  <c r="F2139" i="2"/>
  <c r="G2139" i="2"/>
  <c r="D2139" i="2"/>
  <c r="F1198" i="2"/>
  <c r="G1198" i="2"/>
  <c r="H1198" i="2"/>
  <c r="D1198" i="2"/>
  <c r="E1198" i="2"/>
  <c r="D2055" i="2"/>
  <c r="F2055" i="2"/>
  <c r="G2055" i="2"/>
  <c r="E2055" i="2"/>
  <c r="H2055" i="2"/>
  <c r="G685" i="2"/>
  <c r="H685" i="2"/>
  <c r="D685" i="2"/>
  <c r="E685" i="2"/>
  <c r="F685" i="2"/>
  <c r="E2251" i="2"/>
  <c r="F2251" i="2"/>
  <c r="G2251" i="2"/>
  <c r="H2251" i="2"/>
  <c r="D2251" i="2"/>
  <c r="F1911" i="2"/>
  <c r="H1911" i="2"/>
  <c r="D1911" i="2"/>
  <c r="E1911" i="2"/>
  <c r="G1911" i="2"/>
  <c r="G2170" i="2"/>
  <c r="E2170" i="2"/>
  <c r="F2170" i="2"/>
  <c r="H2170" i="2"/>
  <c r="D2170" i="2"/>
  <c r="E1437" i="2"/>
  <c r="H1437" i="2"/>
  <c r="D1437" i="2"/>
  <c r="F1437" i="2"/>
  <c r="G1437" i="2"/>
  <c r="E1724" i="2"/>
  <c r="H1724" i="2"/>
  <c r="D1724" i="2"/>
  <c r="F1724" i="2"/>
  <c r="G1724" i="2"/>
  <c r="D1468" i="2"/>
  <c r="E1468" i="2"/>
  <c r="F1468" i="2"/>
  <c r="G1468" i="2"/>
  <c r="H1468" i="2"/>
  <c r="D1212" i="2"/>
  <c r="F1212" i="2"/>
  <c r="H1212" i="2"/>
  <c r="E1212" i="2"/>
  <c r="G1212" i="2"/>
  <c r="D956" i="2"/>
  <c r="E956" i="2"/>
  <c r="F956" i="2"/>
  <c r="G956" i="2"/>
  <c r="H956" i="2"/>
  <c r="G700" i="2"/>
  <c r="D700" i="2"/>
  <c r="F700" i="2"/>
  <c r="E700" i="2"/>
  <c r="H700" i="2"/>
  <c r="D444" i="2"/>
  <c r="H444" i="2"/>
  <c r="E444" i="2"/>
  <c r="F444" i="2"/>
  <c r="G444" i="2"/>
  <c r="D1915" i="2"/>
  <c r="E1915" i="2"/>
  <c r="G1915" i="2"/>
  <c r="H1915" i="2"/>
  <c r="F1915" i="2"/>
  <c r="F1659" i="2"/>
  <c r="D1659" i="2"/>
  <c r="E1659" i="2"/>
  <c r="G1659" i="2"/>
  <c r="H1659" i="2"/>
  <c r="E891" i="2"/>
  <c r="F891" i="2"/>
  <c r="H891" i="2"/>
  <c r="D891" i="2"/>
  <c r="G891" i="2"/>
  <c r="E1978" i="2"/>
  <c r="G1978" i="2"/>
  <c r="H1978" i="2"/>
  <c r="D1978" i="2"/>
  <c r="F1978" i="2"/>
  <c r="D1722" i="2"/>
  <c r="E1722" i="2"/>
  <c r="F1722" i="2"/>
  <c r="G1722" i="2"/>
  <c r="H1722" i="2"/>
  <c r="D1466" i="2"/>
  <c r="G1466" i="2"/>
  <c r="E1466" i="2"/>
  <c r="F1466" i="2"/>
  <c r="H1466" i="2"/>
  <c r="E1210" i="2"/>
  <c r="G1210" i="2"/>
  <c r="D1210" i="2"/>
  <c r="H1210" i="2"/>
  <c r="F1210" i="2"/>
  <c r="F954" i="2"/>
  <c r="D442" i="2"/>
  <c r="G442" i="2"/>
  <c r="E442" i="2"/>
  <c r="F442" i="2"/>
  <c r="H442" i="2"/>
  <c r="D1737" i="2"/>
  <c r="G1737" i="2"/>
  <c r="H1737" i="2"/>
  <c r="E1737" i="2"/>
  <c r="F1737" i="2"/>
  <c r="E1225" i="2"/>
  <c r="G1225" i="2"/>
  <c r="H1225" i="2"/>
  <c r="F1225" i="2"/>
  <c r="D1225" i="2"/>
  <c r="H969" i="2"/>
  <c r="F713" i="2"/>
  <c r="E713" i="2"/>
  <c r="D713" i="2"/>
  <c r="G713" i="2"/>
  <c r="H713" i="2"/>
  <c r="G457" i="2"/>
  <c r="H457" i="2"/>
  <c r="E457" i="2"/>
  <c r="F457" i="2"/>
  <c r="D457" i="2"/>
  <c r="D1928" i="2"/>
  <c r="F1928" i="2"/>
  <c r="E1928" i="2"/>
  <c r="G1928" i="2"/>
  <c r="H1928" i="2"/>
  <c r="D1160" i="2"/>
  <c r="E1160" i="2"/>
  <c r="F1160" i="2"/>
  <c r="G1160" i="2"/>
  <c r="H1160" i="2"/>
  <c r="D904" i="2"/>
  <c r="E904" i="2"/>
  <c r="H904" i="2"/>
  <c r="F904" i="2"/>
  <c r="G904" i="2"/>
  <c r="D648" i="2"/>
  <c r="E648" i="2"/>
  <c r="G648" i="2"/>
  <c r="F648" i="2"/>
  <c r="H648" i="2"/>
  <c r="D392" i="2"/>
  <c r="H392" i="2"/>
  <c r="E392" i="2"/>
  <c r="F392" i="2"/>
  <c r="G392" i="2"/>
  <c r="H1479" i="2"/>
  <c r="D1223" i="2"/>
  <c r="F1223" i="2"/>
  <c r="G1223" i="2"/>
  <c r="H1223" i="2"/>
  <c r="E1223" i="2"/>
  <c r="G967" i="2"/>
  <c r="H967" i="2"/>
  <c r="D967" i="2"/>
  <c r="E967" i="2"/>
  <c r="F967" i="2"/>
  <c r="F455" i="2"/>
  <c r="H455" i="2"/>
  <c r="D455" i="2"/>
  <c r="E455" i="2"/>
  <c r="G455" i="2"/>
  <c r="H2134" i="2"/>
  <c r="E1878" i="2"/>
  <c r="H1878" i="2"/>
  <c r="D1878" i="2"/>
  <c r="F1878" i="2"/>
  <c r="G1878" i="2"/>
  <c r="D1622" i="2"/>
  <c r="F1622" i="2"/>
  <c r="G1622" i="2"/>
  <c r="H1622" i="2"/>
  <c r="E1622" i="2"/>
  <c r="D1366" i="2"/>
  <c r="E1366" i="2"/>
  <c r="G1366" i="2"/>
  <c r="F1366" i="2"/>
  <c r="H1366" i="2"/>
  <c r="D598" i="2"/>
  <c r="E598" i="2"/>
  <c r="F598" i="2"/>
  <c r="G598" i="2"/>
  <c r="H598" i="2"/>
  <c r="E342" i="2"/>
  <c r="G342" i="2"/>
  <c r="D342" i="2"/>
  <c r="F342" i="2"/>
  <c r="H342" i="2"/>
  <c r="D1829" i="2"/>
  <c r="E1829" i="2"/>
  <c r="F1829" i="2"/>
  <c r="G1829" i="2"/>
  <c r="H1829" i="2"/>
  <c r="G1573" i="2"/>
  <c r="H1573" i="2"/>
  <c r="D1573" i="2"/>
  <c r="E1573" i="2"/>
  <c r="F1573" i="2"/>
  <c r="G1317" i="2"/>
  <c r="H1061" i="2"/>
  <c r="D805" i="2"/>
  <c r="E805" i="2"/>
  <c r="F805" i="2"/>
  <c r="G805" i="2"/>
  <c r="H805" i="2"/>
  <c r="E549" i="2"/>
  <c r="G549" i="2"/>
  <c r="H549" i="2"/>
  <c r="D549" i="2"/>
  <c r="F549" i="2"/>
  <c r="E1924" i="2"/>
  <c r="G1924" i="2"/>
  <c r="H1924" i="2"/>
  <c r="D1924" i="2"/>
  <c r="F1924" i="2"/>
  <c r="H1668" i="2"/>
  <c r="H1412" i="2"/>
  <c r="G1412" i="2"/>
  <c r="D1412" i="2"/>
  <c r="E1412" i="2"/>
  <c r="F1412" i="2"/>
  <c r="E1156" i="2"/>
  <c r="H1156" i="2"/>
  <c r="D1156" i="2"/>
  <c r="G1156" i="2"/>
  <c r="F1156" i="2"/>
  <c r="D900" i="2"/>
  <c r="E900" i="2"/>
  <c r="F900" i="2"/>
  <c r="H900" i="2"/>
  <c r="G900" i="2"/>
  <c r="D1827" i="2"/>
  <c r="G1827" i="2"/>
  <c r="F1827" i="2"/>
  <c r="E1827" i="2"/>
  <c r="H1827" i="2"/>
  <c r="D1571" i="2"/>
  <c r="E1571" i="2"/>
  <c r="F1571" i="2"/>
  <c r="G1571" i="2"/>
  <c r="H1571" i="2"/>
  <c r="D1315" i="2"/>
  <c r="F1315" i="2"/>
  <c r="H1315" i="2"/>
  <c r="E1315" i="2"/>
  <c r="G1315" i="2"/>
  <c r="D1059" i="2"/>
  <c r="H1059" i="2"/>
  <c r="E1059" i="2"/>
  <c r="F1059" i="2"/>
  <c r="G1059" i="2"/>
  <c r="E547" i="2"/>
  <c r="D291" i="2"/>
  <c r="E291" i="2"/>
  <c r="F291" i="2"/>
  <c r="H291" i="2"/>
  <c r="G291" i="2"/>
  <c r="D1874" i="2"/>
  <c r="E1874" i="2"/>
  <c r="F1874" i="2"/>
  <c r="G1874" i="2"/>
  <c r="H1874" i="2"/>
  <c r="E1362" i="2"/>
  <c r="G1362" i="2"/>
  <c r="H1362" i="2"/>
  <c r="D1362" i="2"/>
  <c r="F1362" i="2"/>
  <c r="G1106" i="2"/>
  <c r="E850" i="2"/>
  <c r="F850" i="2"/>
  <c r="G850" i="2"/>
  <c r="D850" i="2"/>
  <c r="H850" i="2"/>
  <c r="G594" i="2"/>
  <c r="D594" i="2"/>
  <c r="E594" i="2"/>
  <c r="F594" i="2"/>
  <c r="H594" i="2"/>
  <c r="D338" i="2"/>
  <c r="E338" i="2"/>
  <c r="H338" i="2"/>
  <c r="F338" i="2"/>
  <c r="G338" i="2"/>
  <c r="G1489" i="2"/>
  <c r="H1489" i="2"/>
  <c r="D1489" i="2"/>
  <c r="E1489" i="2"/>
  <c r="F1489" i="2"/>
  <c r="D1233" i="2"/>
  <c r="G1233" i="2"/>
  <c r="H1233" i="2"/>
  <c r="E1233" i="2"/>
  <c r="F1233" i="2"/>
  <c r="E977" i="2"/>
  <c r="F977" i="2"/>
  <c r="G977" i="2"/>
  <c r="D977" i="2"/>
  <c r="H977" i="2"/>
  <c r="D721" i="2"/>
  <c r="E721" i="2"/>
  <c r="F721" i="2"/>
  <c r="G721" i="2"/>
  <c r="H721" i="2"/>
  <c r="H465" i="2"/>
  <c r="D1584" i="2"/>
  <c r="E1584" i="2"/>
  <c r="F1584" i="2"/>
  <c r="G1584" i="2"/>
  <c r="H1584" i="2"/>
  <c r="D1328" i="2"/>
  <c r="E1328" i="2"/>
  <c r="H1328" i="2"/>
  <c r="F1328" i="2"/>
  <c r="G1328" i="2"/>
  <c r="H816" i="2"/>
  <c r="D816" i="2"/>
  <c r="E816" i="2"/>
  <c r="F816" i="2"/>
  <c r="G816" i="2"/>
  <c r="F560" i="2"/>
  <c r="D304" i="2"/>
  <c r="E304" i="2"/>
  <c r="F304" i="2"/>
  <c r="G304" i="2"/>
  <c r="H304" i="2"/>
  <c r="F1935" i="2"/>
  <c r="E1935" i="2"/>
  <c r="H1935" i="2"/>
  <c r="D1935" i="2"/>
  <c r="G1935" i="2"/>
  <c r="F1679" i="2"/>
  <c r="G1679" i="2"/>
  <c r="D1679" i="2"/>
  <c r="E1679" i="2"/>
  <c r="H1679" i="2"/>
  <c r="D911" i="2"/>
  <c r="E911" i="2"/>
  <c r="F911" i="2"/>
  <c r="G911" i="2"/>
  <c r="H911" i="2"/>
  <c r="H655" i="2"/>
  <c r="E655" i="2"/>
  <c r="G655" i="2"/>
  <c r="F655" i="2"/>
  <c r="D655" i="2"/>
  <c r="H399" i="2"/>
  <c r="E399" i="2"/>
  <c r="D399" i="2"/>
  <c r="F399" i="2"/>
  <c r="G399" i="2"/>
  <c r="D90" i="2"/>
  <c r="F90" i="2"/>
  <c r="G90" i="2"/>
  <c r="H90" i="2"/>
  <c r="E90" i="2"/>
  <c r="D73" i="2"/>
  <c r="G73" i="2"/>
  <c r="H73" i="2"/>
  <c r="E73" i="2"/>
  <c r="F73" i="2"/>
  <c r="F134" i="2"/>
  <c r="G134" i="2"/>
  <c r="H134" i="2"/>
  <c r="D134" i="2"/>
  <c r="E134" i="2"/>
  <c r="E115" i="2"/>
  <c r="F115" i="2"/>
  <c r="G115" i="2"/>
  <c r="D115" i="2"/>
  <c r="H115" i="2"/>
  <c r="D97" i="2"/>
  <c r="E97" i="2"/>
  <c r="F97" i="2"/>
  <c r="G97" i="2"/>
  <c r="H97" i="2"/>
  <c r="G2168" i="2"/>
  <c r="H2168" i="2"/>
  <c r="D2168" i="2"/>
  <c r="E2168" i="2"/>
  <c r="F2168" i="2"/>
  <c r="F1421" i="2"/>
  <c r="D1421" i="2"/>
  <c r="E1421" i="2"/>
  <c r="G1421" i="2"/>
  <c r="H1421" i="2"/>
  <c r="F1406" i="2"/>
  <c r="D1406" i="2"/>
  <c r="F2069" i="2"/>
  <c r="G2069" i="2"/>
  <c r="H2069" i="2"/>
  <c r="E2069" i="2"/>
  <c r="D2069" i="2"/>
  <c r="G765" i="2"/>
  <c r="H765" i="2"/>
  <c r="E765" i="2"/>
  <c r="F765" i="2"/>
  <c r="D765" i="2"/>
  <c r="D2067" i="2"/>
  <c r="E2067" i="2"/>
  <c r="F2067" i="2"/>
  <c r="H2067" i="2"/>
  <c r="G2067" i="2"/>
  <c r="D750" i="2"/>
  <c r="F750" i="2"/>
  <c r="G750" i="2"/>
  <c r="H750" i="2"/>
  <c r="E750" i="2"/>
  <c r="H2308" i="2"/>
  <c r="E2308" i="2"/>
  <c r="F2308" i="2"/>
  <c r="D2308" i="2"/>
  <c r="G2308" i="2"/>
  <c r="D2014" i="2"/>
  <c r="F2014" i="2"/>
  <c r="E2014" i="2"/>
  <c r="G2014" i="2"/>
  <c r="H2014" i="2"/>
  <c r="E1838" i="2"/>
  <c r="F1838" i="2"/>
  <c r="G1838" i="2"/>
  <c r="H1838" i="2"/>
  <c r="D1838" i="2"/>
  <c r="H2107" i="2"/>
  <c r="E2107" i="2"/>
  <c r="D2107" i="2"/>
  <c r="F2107" i="2"/>
  <c r="G2107" i="2"/>
  <c r="F989" i="2"/>
  <c r="H989" i="2"/>
  <c r="G989" i="2"/>
  <c r="E989" i="2"/>
  <c r="D989" i="2"/>
  <c r="E2037" i="2"/>
  <c r="F590" i="2"/>
  <c r="G590" i="2"/>
  <c r="D590" i="2"/>
  <c r="E590" i="2"/>
  <c r="H590" i="2"/>
  <c r="D2256" i="2"/>
  <c r="E2256" i="2"/>
  <c r="F2256" i="2"/>
  <c r="G2256" i="2"/>
  <c r="H2256" i="2"/>
  <c r="F1920" i="2"/>
  <c r="E1920" i="2"/>
  <c r="G1920" i="2"/>
  <c r="D1920" i="2"/>
  <c r="H1920" i="2"/>
  <c r="D2094" i="2"/>
  <c r="F2094" i="2"/>
  <c r="G2094" i="2"/>
  <c r="H2094" i="2"/>
  <c r="E2094" i="2"/>
  <c r="D2255" i="2"/>
  <c r="E2255" i="2"/>
  <c r="F2255" i="2"/>
  <c r="H2255" i="2"/>
  <c r="G2255" i="2"/>
  <c r="E1918" i="2"/>
  <c r="F1918" i="2"/>
  <c r="H1918" i="2"/>
  <c r="D1918" i="2"/>
  <c r="G1918" i="2"/>
  <c r="F2158" i="2"/>
  <c r="D2158" i="2"/>
  <c r="G2158" i="2"/>
  <c r="H2158" i="2"/>
  <c r="E2158" i="2"/>
  <c r="D2121" i="2"/>
  <c r="E2121" i="2"/>
  <c r="F2121" i="2"/>
  <c r="G2121" i="2"/>
  <c r="H2121" i="2"/>
  <c r="D1070" i="2"/>
  <c r="F1070" i="2"/>
  <c r="E1070" i="2"/>
  <c r="G1070" i="2"/>
  <c r="H1070" i="2"/>
  <c r="D2028" i="2"/>
  <c r="E2028" i="2"/>
  <c r="F2028" i="2"/>
  <c r="G2028" i="2"/>
  <c r="H2028" i="2"/>
  <c r="E557" i="2"/>
  <c r="H2235" i="2"/>
  <c r="D1868" i="2"/>
  <c r="E1868" i="2"/>
  <c r="G1868" i="2"/>
  <c r="H1868" i="2"/>
  <c r="F1868" i="2"/>
  <c r="E2154" i="2"/>
  <c r="G2154" i="2"/>
  <c r="D2154" i="2"/>
  <c r="F2154" i="2"/>
  <c r="H2154" i="2"/>
  <c r="F1309" i="2"/>
  <c r="H1309" i="2"/>
  <c r="D1309" i="2"/>
  <c r="E1309" i="2"/>
  <c r="G1309" i="2"/>
  <c r="E1708" i="2"/>
  <c r="H1708" i="2"/>
  <c r="D1708" i="2"/>
  <c r="G1708" i="2"/>
  <c r="F1708" i="2"/>
  <c r="D1452" i="2"/>
  <c r="E1452" i="2"/>
  <c r="F1452" i="2"/>
  <c r="G1452" i="2"/>
  <c r="H1452" i="2"/>
  <c r="D1196" i="2"/>
  <c r="E1196" i="2"/>
  <c r="F1196" i="2"/>
  <c r="G1196" i="2"/>
  <c r="H1196" i="2"/>
  <c r="D940" i="2"/>
  <c r="E940" i="2"/>
  <c r="F940" i="2"/>
  <c r="G940" i="2"/>
  <c r="H940" i="2"/>
  <c r="D1899" i="2"/>
  <c r="E1899" i="2"/>
  <c r="G1899" i="2"/>
  <c r="H1899" i="2"/>
  <c r="F1899" i="2"/>
  <c r="F1643" i="2"/>
  <c r="D1643" i="2"/>
  <c r="E1643" i="2"/>
  <c r="G1643" i="2"/>
  <c r="H1643" i="2"/>
  <c r="E1387" i="2"/>
  <c r="F1387" i="2"/>
  <c r="H1387" i="2"/>
  <c r="D1387" i="2"/>
  <c r="G1387" i="2"/>
  <c r="E1131" i="2"/>
  <c r="F1131" i="2"/>
  <c r="G1131" i="2"/>
  <c r="H1131" i="2"/>
  <c r="D1131" i="2"/>
  <c r="E619" i="2"/>
  <c r="F619" i="2"/>
  <c r="D619" i="2"/>
  <c r="G619" i="2"/>
  <c r="H619" i="2"/>
  <c r="F363" i="2"/>
  <c r="G363" i="2"/>
  <c r="H363" i="2"/>
  <c r="E363" i="2"/>
  <c r="D363" i="2"/>
  <c r="E1962" i="2"/>
  <c r="G1962" i="2"/>
  <c r="H1962" i="2"/>
  <c r="D1962" i="2"/>
  <c r="F1962" i="2"/>
  <c r="D1706" i="2"/>
  <c r="E1706" i="2"/>
  <c r="F1706" i="2"/>
  <c r="G1706" i="2"/>
  <c r="H1706" i="2"/>
  <c r="D1450" i="2"/>
  <c r="G1450" i="2"/>
  <c r="E1450" i="2"/>
  <c r="F1450" i="2"/>
  <c r="H1450" i="2"/>
  <c r="D938" i="2"/>
  <c r="D426" i="2"/>
  <c r="G426" i="2"/>
  <c r="E426" i="2"/>
  <c r="F426" i="2"/>
  <c r="H426" i="2"/>
  <c r="F1209" i="2"/>
  <c r="D1209" i="2"/>
  <c r="E1209" i="2"/>
  <c r="G1209" i="2"/>
  <c r="H1209" i="2"/>
  <c r="D953" i="2"/>
  <c r="E953" i="2"/>
  <c r="F953" i="2"/>
  <c r="G953" i="2"/>
  <c r="H953" i="2"/>
  <c r="G441" i="2"/>
  <c r="H441" i="2"/>
  <c r="E441" i="2"/>
  <c r="F441" i="2"/>
  <c r="D441" i="2"/>
  <c r="E1912" i="2"/>
  <c r="E1656" i="2"/>
  <c r="D1656" i="2"/>
  <c r="G1656" i="2"/>
  <c r="F1656" i="2"/>
  <c r="H1656" i="2"/>
  <c r="D1400" i="2"/>
  <c r="E1400" i="2"/>
  <c r="G1400" i="2"/>
  <c r="F1400" i="2"/>
  <c r="H1400" i="2"/>
  <c r="D1144" i="2"/>
  <c r="E1144" i="2"/>
  <c r="F1144" i="2"/>
  <c r="G1144" i="2"/>
  <c r="H1144" i="2"/>
  <c r="H376" i="2"/>
  <c r="G376" i="2"/>
  <c r="F376" i="2"/>
  <c r="D376" i="2"/>
  <c r="E376" i="2"/>
  <c r="D1719" i="2"/>
  <c r="F1719" i="2"/>
  <c r="E1719" i="2"/>
  <c r="G1719" i="2"/>
  <c r="H1719" i="2"/>
  <c r="F1463" i="2"/>
  <c r="G1463" i="2"/>
  <c r="H1463" i="2"/>
  <c r="D1463" i="2"/>
  <c r="E1463" i="2"/>
  <c r="D1207" i="2"/>
  <c r="F1207" i="2"/>
  <c r="E1207" i="2"/>
  <c r="G1207" i="2"/>
  <c r="H1207" i="2"/>
  <c r="D951" i="2"/>
  <c r="F439" i="2"/>
  <c r="H439" i="2"/>
  <c r="G439" i="2"/>
  <c r="E439" i="2"/>
  <c r="D439" i="2"/>
  <c r="D2118" i="2"/>
  <c r="E2118" i="2"/>
  <c r="F2118" i="2"/>
  <c r="G2118" i="2"/>
  <c r="H2118" i="2"/>
  <c r="D1606" i="2"/>
  <c r="F1606" i="2"/>
  <c r="G1606" i="2"/>
  <c r="H1606" i="2"/>
  <c r="E1606" i="2"/>
  <c r="G1350" i="2"/>
  <c r="D1094" i="2"/>
  <c r="E1094" i="2"/>
  <c r="G1094" i="2"/>
  <c r="H1094" i="2"/>
  <c r="F1094" i="2"/>
  <c r="E838" i="2"/>
  <c r="F838" i="2"/>
  <c r="G838" i="2"/>
  <c r="H838" i="2"/>
  <c r="D838" i="2"/>
  <c r="E582" i="2"/>
  <c r="D582" i="2"/>
  <c r="F582" i="2"/>
  <c r="G582" i="2"/>
  <c r="H582" i="2"/>
  <c r="D1557" i="2"/>
  <c r="G1557" i="2"/>
  <c r="H1557" i="2"/>
  <c r="E1557" i="2"/>
  <c r="F1557" i="2"/>
  <c r="D1301" i="2"/>
  <c r="G1301" i="2"/>
  <c r="E1301" i="2"/>
  <c r="F1301" i="2"/>
  <c r="H1301" i="2"/>
  <c r="F1045" i="2"/>
  <c r="G1045" i="2"/>
  <c r="H1045" i="2"/>
  <c r="D1045" i="2"/>
  <c r="E1045" i="2"/>
  <c r="D789" i="2"/>
  <c r="F789" i="2"/>
  <c r="G789" i="2"/>
  <c r="H789" i="2"/>
  <c r="E789" i="2"/>
  <c r="E1908" i="2"/>
  <c r="G1908" i="2"/>
  <c r="H1908" i="2"/>
  <c r="D1908" i="2"/>
  <c r="F1908" i="2"/>
  <c r="E1140" i="2"/>
  <c r="H1140" i="2"/>
  <c r="F1140" i="2"/>
  <c r="G1140" i="2"/>
  <c r="D1140" i="2"/>
  <c r="F884" i="2"/>
  <c r="H628" i="2"/>
  <c r="D628" i="2"/>
  <c r="E628" i="2"/>
  <c r="F628" i="2"/>
  <c r="G628" i="2"/>
  <c r="E372" i="2"/>
  <c r="D372" i="2"/>
  <c r="F372" i="2"/>
  <c r="G372" i="2"/>
  <c r="H372" i="2"/>
  <c r="D1811" i="2"/>
  <c r="G1811" i="2"/>
  <c r="H1811" i="2"/>
  <c r="E1811" i="2"/>
  <c r="F1811" i="2"/>
  <c r="D1043" i="2"/>
  <c r="H1043" i="2"/>
  <c r="G1043" i="2"/>
  <c r="F1043" i="2"/>
  <c r="E1043" i="2"/>
  <c r="D787" i="2"/>
  <c r="H787" i="2"/>
  <c r="E787" i="2"/>
  <c r="F787" i="2"/>
  <c r="G787" i="2"/>
  <c r="E531" i="2"/>
  <c r="D531" i="2"/>
  <c r="H531" i="2"/>
  <c r="F531" i="2"/>
  <c r="G531" i="2"/>
  <c r="D275" i="2"/>
  <c r="E275" i="2"/>
  <c r="F275" i="2"/>
  <c r="G275" i="2"/>
  <c r="H275" i="2"/>
  <c r="F1858" i="2"/>
  <c r="H1602" i="2"/>
  <c r="E1346" i="2"/>
  <c r="G1346" i="2"/>
  <c r="H1346" i="2"/>
  <c r="D1346" i="2"/>
  <c r="F1346" i="2"/>
  <c r="E1090" i="2"/>
  <c r="G578" i="2"/>
  <c r="H578" i="2"/>
  <c r="F578" i="2"/>
  <c r="D578" i="2"/>
  <c r="E578" i="2"/>
  <c r="D322" i="2"/>
  <c r="D1985" i="2"/>
  <c r="E1985" i="2"/>
  <c r="G1985" i="2"/>
  <c r="H1985" i="2"/>
  <c r="F1985" i="2"/>
  <c r="H1729" i="2"/>
  <c r="D1729" i="2"/>
  <c r="F1729" i="2"/>
  <c r="E1729" i="2"/>
  <c r="G1729" i="2"/>
  <c r="G1473" i="2"/>
  <c r="H1473" i="2"/>
  <c r="D1473" i="2"/>
  <c r="E1473" i="2"/>
  <c r="F1473" i="2"/>
  <c r="D705" i="2"/>
  <c r="E705" i="2"/>
  <c r="F705" i="2"/>
  <c r="G705" i="2"/>
  <c r="H705" i="2"/>
  <c r="D449" i="2"/>
  <c r="F449" i="2"/>
  <c r="E449" i="2"/>
  <c r="G449" i="2"/>
  <c r="H449" i="2"/>
  <c r="F1824" i="2"/>
  <c r="D1824" i="2"/>
  <c r="G1824" i="2"/>
  <c r="H1824" i="2"/>
  <c r="E1824" i="2"/>
  <c r="D1568" i="2"/>
  <c r="E1568" i="2"/>
  <c r="F1568" i="2"/>
  <c r="G1568" i="2"/>
  <c r="H1568" i="2"/>
  <c r="D800" i="2"/>
  <c r="F800" i="2"/>
  <c r="G800" i="2"/>
  <c r="H800" i="2"/>
  <c r="E800" i="2"/>
  <c r="F1919" i="2"/>
  <c r="H1919" i="2"/>
  <c r="D1919" i="2"/>
  <c r="G1919" i="2"/>
  <c r="E1919" i="2"/>
  <c r="E1663" i="2"/>
  <c r="D1407" i="2"/>
  <c r="F1407" i="2"/>
  <c r="G1407" i="2"/>
  <c r="H1407" i="2"/>
  <c r="E1407" i="2"/>
  <c r="D1151" i="2"/>
  <c r="E1151" i="2"/>
  <c r="F1151" i="2"/>
  <c r="G1151" i="2"/>
  <c r="H1151" i="2"/>
  <c r="D895" i="2"/>
  <c r="G895" i="2"/>
  <c r="H895" i="2"/>
  <c r="E895" i="2"/>
  <c r="F895" i="2"/>
  <c r="H1293" i="2"/>
  <c r="D2151" i="2"/>
  <c r="F2151" i="2"/>
  <c r="G2151" i="2"/>
  <c r="H2151" i="2"/>
  <c r="E2151" i="2"/>
  <c r="F1278" i="2"/>
  <c r="G1278" i="2"/>
  <c r="H1278" i="2"/>
  <c r="E1278" i="2"/>
  <c r="D1278" i="2"/>
  <c r="D2044" i="2"/>
  <c r="E2044" i="2"/>
  <c r="F2044" i="2"/>
  <c r="G2044" i="2"/>
  <c r="H2044" i="2"/>
  <c r="F637" i="2"/>
  <c r="E637" i="2"/>
  <c r="G637" i="2"/>
  <c r="H637" i="2"/>
  <c r="D637" i="2"/>
  <c r="H2043" i="2"/>
  <c r="E2043" i="2"/>
  <c r="F2043" i="2"/>
  <c r="G2043" i="2"/>
  <c r="D2043" i="2"/>
  <c r="D1991" i="2"/>
  <c r="F1991" i="2"/>
  <c r="G1991" i="2"/>
  <c r="E1991" i="2"/>
  <c r="H1991" i="2"/>
  <c r="D365" i="2"/>
  <c r="H365" i="2"/>
  <c r="G365" i="2"/>
  <c r="E365" i="2"/>
  <c r="F365" i="2"/>
  <c r="D2211" i="2"/>
  <c r="E2211" i="2"/>
  <c r="F2211" i="2"/>
  <c r="G2211" i="2"/>
  <c r="H2211" i="2"/>
  <c r="G1758" i="2"/>
  <c r="D1758" i="2"/>
  <c r="F1758" i="2"/>
  <c r="H1758" i="2"/>
  <c r="E1758" i="2"/>
  <c r="G2087" i="2"/>
  <c r="G861" i="2"/>
  <c r="H861" i="2"/>
  <c r="F861" i="2"/>
  <c r="D861" i="2"/>
  <c r="E861" i="2"/>
  <c r="G2305" i="2"/>
  <c r="H2305" i="2"/>
  <c r="D2305" i="2"/>
  <c r="E2305" i="2"/>
  <c r="F2305" i="2"/>
  <c r="H2011" i="2"/>
  <c r="E2011" i="2"/>
  <c r="D2011" i="2"/>
  <c r="F2011" i="2"/>
  <c r="G2011" i="2"/>
  <c r="H462" i="2"/>
  <c r="F462" i="2"/>
  <c r="G462" i="2"/>
  <c r="D462" i="2"/>
  <c r="E462" i="2"/>
  <c r="D2240" i="2"/>
  <c r="E2240" i="2"/>
  <c r="F2240" i="2"/>
  <c r="H2240" i="2"/>
  <c r="G2240" i="2"/>
  <c r="D1881" i="2"/>
  <c r="F1881" i="2"/>
  <c r="E1881" i="2"/>
  <c r="H1881" i="2"/>
  <c r="G1881" i="2"/>
  <c r="F1863" i="2"/>
  <c r="H1863" i="2"/>
  <c r="D1863" i="2"/>
  <c r="E1863" i="2"/>
  <c r="G1863" i="2"/>
  <c r="D2239" i="2"/>
  <c r="E2239" i="2"/>
  <c r="F2239" i="2"/>
  <c r="H2239" i="2"/>
  <c r="G2239" i="2"/>
  <c r="D2140" i="2"/>
  <c r="E2140" i="2"/>
  <c r="F2140" i="2"/>
  <c r="G2140" i="2"/>
  <c r="H2140" i="2"/>
  <c r="F1213" i="2"/>
  <c r="H1213" i="2"/>
  <c r="E1213" i="2"/>
  <c r="D1213" i="2"/>
  <c r="G1213" i="2"/>
  <c r="F2101" i="2"/>
  <c r="G2101" i="2"/>
  <c r="H2101" i="2"/>
  <c r="D2101" i="2"/>
  <c r="E2101" i="2"/>
  <c r="D2003" i="2"/>
  <c r="E2003" i="2"/>
  <c r="F2003" i="2"/>
  <c r="H2003" i="2"/>
  <c r="G2003" i="2"/>
  <c r="D429" i="2"/>
  <c r="E429" i="2"/>
  <c r="H429" i="2"/>
  <c r="F429" i="2"/>
  <c r="G429" i="2"/>
  <c r="E2219" i="2"/>
  <c r="F2219" i="2"/>
  <c r="G2219" i="2"/>
  <c r="H2219" i="2"/>
  <c r="D2219" i="2"/>
  <c r="E1806" i="2"/>
  <c r="F1806" i="2"/>
  <c r="G1806" i="2"/>
  <c r="H1806" i="2"/>
  <c r="D1806" i="2"/>
  <c r="G2136" i="2"/>
  <c r="H2136" i="2"/>
  <c r="D2136" i="2"/>
  <c r="E2136" i="2"/>
  <c r="F2136" i="2"/>
  <c r="F1181" i="2"/>
  <c r="H1181" i="2"/>
  <c r="E1181" i="2"/>
  <c r="D1181" i="2"/>
  <c r="G1181" i="2"/>
  <c r="E1692" i="2"/>
  <c r="H1692" i="2"/>
  <c r="F1692" i="2"/>
  <c r="G1692" i="2"/>
  <c r="D1692" i="2"/>
  <c r="D924" i="2"/>
  <c r="E924" i="2"/>
  <c r="F924" i="2"/>
  <c r="G924" i="2"/>
  <c r="H924" i="2"/>
  <c r="G668" i="2"/>
  <c r="D668" i="2"/>
  <c r="F668" i="2"/>
  <c r="E668" i="2"/>
  <c r="H668" i="2"/>
  <c r="G412" i="2"/>
  <c r="E412" i="2"/>
  <c r="D412" i="2"/>
  <c r="F412" i="2"/>
  <c r="H412" i="2"/>
  <c r="D1883" i="2"/>
  <c r="E1883" i="2"/>
  <c r="G1883" i="2"/>
  <c r="H1883" i="2"/>
  <c r="F1883" i="2"/>
  <c r="F1371" i="2"/>
  <c r="G1371" i="2"/>
  <c r="E1115" i="2"/>
  <c r="F1115" i="2"/>
  <c r="G1115" i="2"/>
  <c r="H1115" i="2"/>
  <c r="D1115" i="2"/>
  <c r="E859" i="2"/>
  <c r="F859" i="2"/>
  <c r="H859" i="2"/>
  <c r="D859" i="2"/>
  <c r="G859" i="2"/>
  <c r="G603" i="2"/>
  <c r="D347" i="2"/>
  <c r="G347" i="2"/>
  <c r="E347" i="2"/>
  <c r="F347" i="2"/>
  <c r="H347" i="2"/>
  <c r="G1946" i="2"/>
  <c r="D1946" i="2"/>
  <c r="E1946" i="2"/>
  <c r="F1946" i="2"/>
  <c r="H1946" i="2"/>
  <c r="D1690" i="2"/>
  <c r="E1690" i="2"/>
  <c r="F1690" i="2"/>
  <c r="G1690" i="2"/>
  <c r="H1690" i="2"/>
  <c r="D1434" i="2"/>
  <c r="G1434" i="2"/>
  <c r="E1434" i="2"/>
  <c r="H1434" i="2"/>
  <c r="F1434" i="2"/>
  <c r="H922" i="2"/>
  <c r="E922" i="2"/>
  <c r="D922" i="2"/>
  <c r="F922" i="2"/>
  <c r="G922" i="2"/>
  <c r="F666" i="2"/>
  <c r="G666" i="2"/>
  <c r="H666" i="2"/>
  <c r="D666" i="2"/>
  <c r="E666" i="2"/>
  <c r="D1705" i="2"/>
  <c r="G1705" i="2"/>
  <c r="H1705" i="2"/>
  <c r="E1705" i="2"/>
  <c r="F1705" i="2"/>
  <c r="D1449" i="2"/>
  <c r="E1449" i="2"/>
  <c r="F1449" i="2"/>
  <c r="G1449" i="2"/>
  <c r="H1449" i="2"/>
  <c r="D937" i="2"/>
  <c r="E937" i="2"/>
  <c r="F937" i="2"/>
  <c r="G937" i="2"/>
  <c r="H937" i="2"/>
  <c r="F681" i="2"/>
  <c r="E681" i="2"/>
  <c r="D681" i="2"/>
  <c r="G681" i="2"/>
  <c r="H681" i="2"/>
  <c r="G425" i="2"/>
  <c r="H425" i="2"/>
  <c r="D425" i="2"/>
  <c r="E425" i="2"/>
  <c r="F425" i="2"/>
  <c r="D1896" i="2"/>
  <c r="F1896" i="2"/>
  <c r="G1896" i="2"/>
  <c r="H1896" i="2"/>
  <c r="E1896" i="2"/>
  <c r="H1640" i="2"/>
  <c r="E1640" i="2"/>
  <c r="D1640" i="2"/>
  <c r="F1640" i="2"/>
  <c r="G1640" i="2"/>
  <c r="D1384" i="2"/>
  <c r="D1128" i="2"/>
  <c r="E1128" i="2"/>
  <c r="F1128" i="2"/>
  <c r="G1128" i="2"/>
  <c r="H1128" i="2"/>
  <c r="D872" i="2"/>
  <c r="E872" i="2"/>
  <c r="G872" i="2"/>
  <c r="H872" i="2"/>
  <c r="F872" i="2"/>
  <c r="D616" i="2"/>
  <c r="E616" i="2"/>
  <c r="H616" i="2"/>
  <c r="F616" i="2"/>
  <c r="G616" i="2"/>
  <c r="F360" i="2"/>
  <c r="D360" i="2"/>
  <c r="E360" i="2"/>
  <c r="G360" i="2"/>
  <c r="H360" i="2"/>
  <c r="D1703" i="2"/>
  <c r="E1703" i="2"/>
  <c r="F1703" i="2"/>
  <c r="H1703" i="2"/>
  <c r="G1703" i="2"/>
  <c r="F1447" i="2"/>
  <c r="D1447" i="2"/>
  <c r="E1447" i="2"/>
  <c r="G1447" i="2"/>
  <c r="H1447" i="2"/>
  <c r="D1191" i="2"/>
  <c r="F1191" i="2"/>
  <c r="G1191" i="2"/>
  <c r="H1191" i="2"/>
  <c r="E1191" i="2"/>
  <c r="G935" i="2"/>
  <c r="H935" i="2"/>
  <c r="D935" i="2"/>
  <c r="E935" i="2"/>
  <c r="F935" i="2"/>
  <c r="G679" i="2"/>
  <c r="E1846" i="2"/>
  <c r="H1846" i="2"/>
  <c r="F1846" i="2"/>
  <c r="G1846" i="2"/>
  <c r="D1846" i="2"/>
  <c r="D1590" i="2"/>
  <c r="F1590" i="2"/>
  <c r="G1590" i="2"/>
  <c r="H1590" i="2"/>
  <c r="E1590" i="2"/>
  <c r="D1334" i="2"/>
  <c r="E1334" i="2"/>
  <c r="H1334" i="2"/>
  <c r="F1334" i="2"/>
  <c r="G1334" i="2"/>
  <c r="D1078" i="2"/>
  <c r="E1078" i="2"/>
  <c r="H1078" i="2"/>
  <c r="F1078" i="2"/>
  <c r="G1078" i="2"/>
  <c r="E822" i="2"/>
  <c r="F822" i="2"/>
  <c r="G822" i="2"/>
  <c r="H822" i="2"/>
  <c r="D822" i="2"/>
  <c r="E566" i="2"/>
  <c r="F566" i="2"/>
  <c r="G566" i="2"/>
  <c r="H566" i="2"/>
  <c r="D566" i="2"/>
  <c r="E310" i="2"/>
  <c r="F310" i="2"/>
  <c r="G310" i="2"/>
  <c r="D310" i="2"/>
  <c r="H310" i="2"/>
  <c r="D1797" i="2"/>
  <c r="E1797" i="2"/>
  <c r="F1797" i="2"/>
  <c r="G1797" i="2"/>
  <c r="H1797" i="2"/>
  <c r="D1541" i="2"/>
  <c r="G1541" i="2"/>
  <c r="H1541" i="2"/>
  <c r="E1541" i="2"/>
  <c r="F1541" i="2"/>
  <c r="D1285" i="2"/>
  <c r="E1285" i="2"/>
  <c r="H1285" i="2"/>
  <c r="F1285" i="2"/>
  <c r="G1285" i="2"/>
  <c r="D773" i="2"/>
  <c r="F773" i="2"/>
  <c r="G773" i="2"/>
  <c r="E773" i="2"/>
  <c r="H773" i="2"/>
  <c r="E261" i="2"/>
  <c r="G261" i="2"/>
  <c r="H261" i="2"/>
  <c r="D261" i="2"/>
  <c r="F261" i="2"/>
  <c r="H1380" i="2"/>
  <c r="G1380" i="2"/>
  <c r="D1380" i="2"/>
  <c r="E1380" i="2"/>
  <c r="F1380" i="2"/>
  <c r="E1124" i="2"/>
  <c r="H1124" i="2"/>
  <c r="D1124" i="2"/>
  <c r="F1124" i="2"/>
  <c r="G1124" i="2"/>
  <c r="D868" i="2"/>
  <c r="E868" i="2"/>
  <c r="F868" i="2"/>
  <c r="H868" i="2"/>
  <c r="G868" i="2"/>
  <c r="E612" i="2"/>
  <c r="E356" i="2"/>
  <c r="F356" i="2"/>
  <c r="D356" i="2"/>
  <c r="G356" i="2"/>
  <c r="H356" i="2"/>
  <c r="D1795" i="2"/>
  <c r="G1795" i="2"/>
  <c r="E1795" i="2"/>
  <c r="F1795" i="2"/>
  <c r="H1795" i="2"/>
  <c r="D1539" i="2"/>
  <c r="E1539" i="2"/>
  <c r="F1539" i="2"/>
  <c r="G1539" i="2"/>
  <c r="H1539" i="2"/>
  <c r="H1283" i="2"/>
  <c r="D1283" i="2"/>
  <c r="E1283" i="2"/>
  <c r="F1283" i="2"/>
  <c r="G1283" i="2"/>
  <c r="D1027" i="2"/>
  <c r="H1027" i="2"/>
  <c r="E1027" i="2"/>
  <c r="F1027" i="2"/>
  <c r="G1027" i="2"/>
  <c r="E515" i="2"/>
  <c r="F515" i="2"/>
  <c r="D515" i="2"/>
  <c r="G515" i="2"/>
  <c r="H515" i="2"/>
  <c r="E259" i="2"/>
  <c r="F259" i="2"/>
  <c r="D259" i="2"/>
  <c r="G259" i="2"/>
  <c r="H259" i="2"/>
  <c r="D1842" i="2"/>
  <c r="E1842" i="2"/>
  <c r="F1842" i="2"/>
  <c r="G1842" i="2"/>
  <c r="H1842" i="2"/>
  <c r="F1586" i="2"/>
  <c r="G1586" i="2"/>
  <c r="H1586" i="2"/>
  <c r="D1586" i="2"/>
  <c r="E1586" i="2"/>
  <c r="E1330" i="2"/>
  <c r="G1330" i="2"/>
  <c r="H1330" i="2"/>
  <c r="D1330" i="2"/>
  <c r="F1330" i="2"/>
  <c r="E1074" i="2"/>
  <c r="F1074" i="2"/>
  <c r="G1074" i="2"/>
  <c r="D1074" i="2"/>
  <c r="H1074" i="2"/>
  <c r="E818" i="2"/>
  <c r="F818" i="2"/>
  <c r="G818" i="2"/>
  <c r="D818" i="2"/>
  <c r="H818" i="2"/>
  <c r="D562" i="2"/>
  <c r="F562" i="2"/>
  <c r="E562" i="2"/>
  <c r="G562" i="2"/>
  <c r="H562" i="2"/>
  <c r="G306" i="2"/>
  <c r="F306" i="2"/>
  <c r="H306" i="2"/>
  <c r="E306" i="2"/>
  <c r="D306" i="2"/>
  <c r="D1969" i="2"/>
  <c r="E1969" i="2"/>
  <c r="G1969" i="2"/>
  <c r="F1969" i="2"/>
  <c r="H1969" i="2"/>
  <c r="H1713" i="2"/>
  <c r="E1713" i="2"/>
  <c r="F1713" i="2"/>
  <c r="D1713" i="2"/>
  <c r="G1713" i="2"/>
  <c r="G1457" i="2"/>
  <c r="H1457" i="2"/>
  <c r="D1457" i="2"/>
  <c r="E1457" i="2"/>
  <c r="F1457" i="2"/>
  <c r="D1201" i="2"/>
  <c r="G1201" i="2"/>
  <c r="H1201" i="2"/>
  <c r="E1201" i="2"/>
  <c r="F1201" i="2"/>
  <c r="E945" i="2"/>
  <c r="F945" i="2"/>
  <c r="G945" i="2"/>
  <c r="D945" i="2"/>
  <c r="H945" i="2"/>
  <c r="D689" i="2"/>
  <c r="E689" i="2"/>
  <c r="F689" i="2"/>
  <c r="G689" i="2"/>
  <c r="H689" i="2"/>
  <c r="D433" i="2"/>
  <c r="H433" i="2"/>
  <c r="G433" i="2"/>
  <c r="E433" i="2"/>
  <c r="F433" i="2"/>
  <c r="F1808" i="2"/>
  <c r="D1808" i="2"/>
  <c r="E1808" i="2"/>
  <c r="G1808" i="2"/>
  <c r="H1808" i="2"/>
  <c r="D1552" i="2"/>
  <c r="E1552" i="2"/>
  <c r="F1552" i="2"/>
  <c r="G1552" i="2"/>
  <c r="H1552" i="2"/>
  <c r="G1296" i="2"/>
  <c r="D1296" i="2"/>
  <c r="E1296" i="2"/>
  <c r="F1296" i="2"/>
  <c r="H1296" i="2"/>
  <c r="G1040" i="2"/>
  <c r="D1040" i="2"/>
  <c r="E1040" i="2"/>
  <c r="F1040" i="2"/>
  <c r="H1040" i="2"/>
  <c r="E784" i="2"/>
  <c r="F784" i="2"/>
  <c r="G784" i="2"/>
  <c r="H784" i="2"/>
  <c r="D784" i="2"/>
  <c r="D528" i="2"/>
  <c r="H528" i="2"/>
  <c r="E528" i="2"/>
  <c r="G528" i="2"/>
  <c r="F528" i="2"/>
  <c r="D1903" i="2"/>
  <c r="E1903" i="2"/>
  <c r="F1903" i="2"/>
  <c r="H1903" i="2"/>
  <c r="G1903" i="2"/>
  <c r="F2133" i="2"/>
  <c r="G2133" i="2"/>
  <c r="H2133" i="2"/>
  <c r="D2133" i="2"/>
  <c r="E2133" i="2"/>
  <c r="F1165" i="2"/>
  <c r="H1165" i="2"/>
  <c r="E1165" i="2"/>
  <c r="G1165" i="2"/>
  <c r="D1165" i="2"/>
  <c r="E2132" i="2"/>
  <c r="H2132" i="2"/>
  <c r="D2132" i="2"/>
  <c r="F2132" i="2"/>
  <c r="G2132" i="2"/>
  <c r="F1150" i="2"/>
  <c r="G1150" i="2"/>
  <c r="H1150" i="2"/>
  <c r="D1150" i="2"/>
  <c r="E1150" i="2"/>
  <c r="D509" i="2"/>
  <c r="E509" i="2"/>
  <c r="H509" i="2"/>
  <c r="F509" i="2"/>
  <c r="G509" i="2"/>
  <c r="D2309" i="2"/>
  <c r="E2309" i="2"/>
  <c r="G2309" i="2"/>
  <c r="H2309" i="2"/>
  <c r="F2309" i="2"/>
  <c r="D2016" i="2"/>
  <c r="E2016" i="2"/>
  <c r="G2016" i="2"/>
  <c r="H2016" i="2"/>
  <c r="F2016" i="2"/>
  <c r="H494" i="2"/>
  <c r="F494" i="2"/>
  <c r="E494" i="2"/>
  <c r="G494" i="2"/>
  <c r="D494" i="2"/>
  <c r="F1964" i="2"/>
  <c r="D237" i="2"/>
  <c r="F237" i="2"/>
  <c r="H237" i="2"/>
  <c r="G237" i="2"/>
  <c r="E237" i="2"/>
  <c r="D2195" i="2"/>
  <c r="E2195" i="2"/>
  <c r="F2195" i="2"/>
  <c r="G2195" i="2"/>
  <c r="H2195" i="2"/>
  <c r="D1630" i="2"/>
  <c r="E1630" i="2"/>
  <c r="G1630" i="2"/>
  <c r="F1630" i="2"/>
  <c r="H1630" i="2"/>
  <c r="D2062" i="2"/>
  <c r="F2062" i="2"/>
  <c r="E2062" i="2"/>
  <c r="G2062" i="2"/>
  <c r="H2062" i="2"/>
  <c r="G733" i="2"/>
  <c r="H733" i="2"/>
  <c r="D733" i="2"/>
  <c r="E733" i="2"/>
  <c r="F733" i="2"/>
  <c r="G2289" i="2"/>
  <c r="H2289" i="2"/>
  <c r="D2289" i="2"/>
  <c r="E2289" i="2"/>
  <c r="F2289" i="2"/>
  <c r="D1984" i="2"/>
  <c r="E1984" i="2"/>
  <c r="G1984" i="2"/>
  <c r="F1984" i="2"/>
  <c r="H1984" i="2"/>
  <c r="D1833" i="2"/>
  <c r="F1833" i="2"/>
  <c r="G1833" i="2"/>
  <c r="H1833" i="2"/>
  <c r="E1833" i="2"/>
  <c r="F1422" i="2"/>
  <c r="G1422" i="2"/>
  <c r="D1422" i="2"/>
  <c r="E1422" i="2"/>
  <c r="H1422" i="2"/>
  <c r="D2223" i="2"/>
  <c r="E2223" i="2"/>
  <c r="F2223" i="2"/>
  <c r="H2223" i="2"/>
  <c r="G2223" i="2"/>
  <c r="F1831" i="2"/>
  <c r="H1831" i="2"/>
  <c r="D1831" i="2"/>
  <c r="E1831" i="2"/>
  <c r="G1831" i="2"/>
  <c r="E1085" i="2"/>
  <c r="F1085" i="2"/>
  <c r="G1085" i="2"/>
  <c r="H1085" i="2"/>
  <c r="D1085" i="2"/>
  <c r="D2078" i="2"/>
  <c r="F2078" i="2"/>
  <c r="E2078" i="2"/>
  <c r="G2078" i="2"/>
  <c r="H2078" i="2"/>
  <c r="D814" i="2"/>
  <c r="F814" i="2"/>
  <c r="G814" i="2"/>
  <c r="E814" i="2"/>
  <c r="H814" i="2"/>
  <c r="D2284" i="2"/>
  <c r="E2284" i="2"/>
  <c r="G2284" i="2"/>
  <c r="H2284" i="2"/>
  <c r="F2284" i="2"/>
  <c r="D1977" i="2"/>
  <c r="E1977" i="2"/>
  <c r="F1977" i="2"/>
  <c r="G1977" i="2"/>
  <c r="H1977" i="2"/>
  <c r="D301" i="2"/>
  <c r="H301" i="2"/>
  <c r="G301" i="2"/>
  <c r="F301" i="2"/>
  <c r="E301" i="2"/>
  <c r="H2203" i="2"/>
  <c r="E2203" i="2"/>
  <c r="F2203" i="2"/>
  <c r="D2203" i="2"/>
  <c r="G2203" i="2"/>
  <c r="F2117" i="2"/>
  <c r="G2117" i="2"/>
  <c r="H2117" i="2"/>
  <c r="D2117" i="2"/>
  <c r="E2117" i="2"/>
  <c r="F1053" i="2"/>
  <c r="D1053" i="2"/>
  <c r="E1053" i="2"/>
  <c r="G1053" i="2"/>
  <c r="H1053" i="2"/>
  <c r="E1676" i="2"/>
  <c r="F1676" i="2"/>
  <c r="H1676" i="2"/>
  <c r="D1676" i="2"/>
  <c r="G1676" i="2"/>
  <c r="E1420" i="2"/>
  <c r="F1420" i="2"/>
  <c r="H1420" i="2"/>
  <c r="D1420" i="2"/>
  <c r="G1420" i="2"/>
  <c r="E652" i="2"/>
  <c r="D652" i="2"/>
  <c r="F652" i="2"/>
  <c r="G652" i="2"/>
  <c r="H652" i="2"/>
  <c r="G396" i="2"/>
  <c r="F396" i="2"/>
  <c r="H396" i="2"/>
  <c r="E396" i="2"/>
  <c r="D396" i="2"/>
  <c r="D1867" i="2"/>
  <c r="E1867" i="2"/>
  <c r="G1867" i="2"/>
  <c r="H1867" i="2"/>
  <c r="F1867" i="2"/>
  <c r="D1611" i="2"/>
  <c r="F1611" i="2"/>
  <c r="G1611" i="2"/>
  <c r="E1611" i="2"/>
  <c r="H1611" i="2"/>
  <c r="E1355" i="2"/>
  <c r="F1355" i="2"/>
  <c r="H1355" i="2"/>
  <c r="D1355" i="2"/>
  <c r="G1355" i="2"/>
  <c r="E1099" i="2"/>
  <c r="H1099" i="2"/>
  <c r="D1099" i="2"/>
  <c r="F1099" i="2"/>
  <c r="G1099" i="2"/>
  <c r="E843" i="2"/>
  <c r="F843" i="2"/>
  <c r="H843" i="2"/>
  <c r="D843" i="2"/>
  <c r="G843" i="2"/>
  <c r="E587" i="2"/>
  <c r="F587" i="2"/>
  <c r="D587" i="2"/>
  <c r="H587" i="2"/>
  <c r="G587" i="2"/>
  <c r="H331" i="2"/>
  <c r="G331" i="2"/>
  <c r="D331" i="2"/>
  <c r="E331" i="2"/>
  <c r="F331" i="2"/>
  <c r="G1930" i="2"/>
  <c r="E1930" i="2"/>
  <c r="H1930" i="2"/>
  <c r="F1930" i="2"/>
  <c r="D1930" i="2"/>
  <c r="D1674" i="2"/>
  <c r="E1674" i="2"/>
  <c r="F1674" i="2"/>
  <c r="G1674" i="2"/>
  <c r="H1674" i="2"/>
  <c r="F906" i="2"/>
  <c r="G906" i="2"/>
  <c r="H906" i="2"/>
  <c r="D906" i="2"/>
  <c r="E906" i="2"/>
  <c r="G650" i="2"/>
  <c r="E394" i="2"/>
  <c r="D1689" i="2"/>
  <c r="G1689" i="2"/>
  <c r="H1689" i="2"/>
  <c r="E1689" i="2"/>
  <c r="F1689" i="2"/>
  <c r="F1177" i="2"/>
  <c r="H1177" i="2"/>
  <c r="D1177" i="2"/>
  <c r="E1177" i="2"/>
  <c r="G1177" i="2"/>
  <c r="D921" i="2"/>
  <c r="E921" i="2"/>
  <c r="F921" i="2"/>
  <c r="G921" i="2"/>
  <c r="H921" i="2"/>
  <c r="F665" i="2"/>
  <c r="E665" i="2"/>
  <c r="G665" i="2"/>
  <c r="H665" i="2"/>
  <c r="D665" i="2"/>
  <c r="H1624" i="2"/>
  <c r="E1624" i="2"/>
  <c r="F1624" i="2"/>
  <c r="D1624" i="2"/>
  <c r="G1624" i="2"/>
  <c r="D1368" i="2"/>
  <c r="E1368" i="2"/>
  <c r="G1368" i="2"/>
  <c r="H1368" i="2"/>
  <c r="F1368" i="2"/>
  <c r="D1112" i="2"/>
  <c r="E1112" i="2"/>
  <c r="F1112" i="2"/>
  <c r="G1112" i="2"/>
  <c r="H1112" i="2"/>
  <c r="D856" i="2"/>
  <c r="E856" i="2"/>
  <c r="G856" i="2"/>
  <c r="H856" i="2"/>
  <c r="F856" i="2"/>
  <c r="D1687" i="2"/>
  <c r="E1687" i="2"/>
  <c r="G1687" i="2"/>
  <c r="H1687" i="2"/>
  <c r="F1687" i="2"/>
  <c r="F1431" i="2"/>
  <c r="G919" i="2"/>
  <c r="H919" i="2"/>
  <c r="D919" i="2"/>
  <c r="E919" i="2"/>
  <c r="F919" i="2"/>
  <c r="G407" i="2"/>
  <c r="H407" i="2"/>
  <c r="D407" i="2"/>
  <c r="F407" i="2"/>
  <c r="E407" i="2"/>
  <c r="D2086" i="2"/>
  <c r="E2086" i="2"/>
  <c r="F2086" i="2"/>
  <c r="G2086" i="2"/>
  <c r="H2086" i="2"/>
  <c r="E1830" i="2"/>
  <c r="H1830" i="2"/>
  <c r="D1830" i="2"/>
  <c r="F1830" i="2"/>
  <c r="G1830" i="2"/>
  <c r="E1062" i="2"/>
  <c r="H1062" i="2"/>
  <c r="G1062" i="2"/>
  <c r="D1062" i="2"/>
  <c r="F1062" i="2"/>
  <c r="E806" i="2"/>
  <c r="D806" i="2"/>
  <c r="F806" i="2"/>
  <c r="G806" i="2"/>
  <c r="H806" i="2"/>
  <c r="F550" i="2"/>
  <c r="D550" i="2"/>
  <c r="E550" i="2"/>
  <c r="G550" i="2"/>
  <c r="H550" i="2"/>
  <c r="E294" i="2"/>
  <c r="F294" i="2"/>
  <c r="G294" i="2"/>
  <c r="D294" i="2"/>
  <c r="H294" i="2"/>
  <c r="F1525" i="2"/>
  <c r="D1269" i="2"/>
  <c r="E1269" i="2"/>
  <c r="F1269" i="2"/>
  <c r="G1269" i="2"/>
  <c r="H1269" i="2"/>
  <c r="E757" i="2"/>
  <c r="E501" i="2"/>
  <c r="G501" i="2"/>
  <c r="D501" i="2"/>
  <c r="F501" i="2"/>
  <c r="H501" i="2"/>
  <c r="E1876" i="2"/>
  <c r="G1876" i="2"/>
  <c r="H1876" i="2"/>
  <c r="D1876" i="2"/>
  <c r="F1876" i="2"/>
  <c r="D1620" i="2"/>
  <c r="E1620" i="2"/>
  <c r="F1620" i="2"/>
  <c r="G1620" i="2"/>
  <c r="H1620" i="2"/>
  <c r="H1364" i="2"/>
  <c r="G1364" i="2"/>
  <c r="D1364" i="2"/>
  <c r="E1364" i="2"/>
  <c r="F1364" i="2"/>
  <c r="H596" i="2"/>
  <c r="E596" i="2"/>
  <c r="D596" i="2"/>
  <c r="F596" i="2"/>
  <c r="G596" i="2"/>
  <c r="E340" i="2"/>
  <c r="F340" i="2"/>
  <c r="G340" i="2"/>
  <c r="D340" i="2"/>
  <c r="H340" i="2"/>
  <c r="E1779" i="2"/>
  <c r="F1779" i="2"/>
  <c r="G1779" i="2"/>
  <c r="H1779" i="2"/>
  <c r="D1779" i="2"/>
  <c r="G1523" i="2"/>
  <c r="D1523" i="2"/>
  <c r="E1523" i="2"/>
  <c r="F1523" i="2"/>
  <c r="H1523" i="2"/>
  <c r="G1011" i="2"/>
  <c r="D755" i="2"/>
  <c r="G755" i="2"/>
  <c r="H755" i="2"/>
  <c r="E755" i="2"/>
  <c r="F755" i="2"/>
  <c r="E243" i="2"/>
  <c r="D1826" i="2"/>
  <c r="E1826" i="2"/>
  <c r="F1826" i="2"/>
  <c r="G1826" i="2"/>
  <c r="H1826" i="2"/>
  <c r="E1314" i="2"/>
  <c r="G1314" i="2"/>
  <c r="H1314" i="2"/>
  <c r="D1314" i="2"/>
  <c r="F1314" i="2"/>
  <c r="E1058" i="2"/>
  <c r="F1058" i="2"/>
  <c r="G1058" i="2"/>
  <c r="H1058" i="2"/>
  <c r="D1058" i="2"/>
  <c r="F802" i="2"/>
  <c r="G802" i="2"/>
  <c r="H802" i="2"/>
  <c r="D802" i="2"/>
  <c r="E802" i="2"/>
  <c r="D1953" i="2"/>
  <c r="F1953" i="2"/>
  <c r="G1953" i="2"/>
  <c r="E1953" i="2"/>
  <c r="H1953" i="2"/>
  <c r="H1697" i="2"/>
  <c r="D1697" i="2"/>
  <c r="E1697" i="2"/>
  <c r="G1697" i="2"/>
  <c r="F1697" i="2"/>
  <c r="G1441" i="2"/>
  <c r="H1441" i="2"/>
  <c r="D1441" i="2"/>
  <c r="E1441" i="2"/>
  <c r="F1441" i="2"/>
  <c r="D1185" i="2"/>
  <c r="G1185" i="2"/>
  <c r="H1185" i="2"/>
  <c r="E1185" i="2"/>
  <c r="F1185" i="2"/>
  <c r="E417" i="2"/>
  <c r="G417" i="2"/>
  <c r="D417" i="2"/>
  <c r="H417" i="2"/>
  <c r="F417" i="2"/>
  <c r="G1280" i="2"/>
  <c r="F1280" i="2"/>
  <c r="H1280" i="2"/>
  <c r="E1280" i="2"/>
  <c r="D1280" i="2"/>
  <c r="H768" i="2"/>
  <c r="F768" i="2"/>
  <c r="G768" i="2"/>
  <c r="D768" i="2"/>
  <c r="E768" i="2"/>
  <c r="D512" i="2"/>
  <c r="E512" i="2"/>
  <c r="H512" i="2"/>
  <c r="F512" i="2"/>
  <c r="G512" i="2"/>
  <c r="D256" i="2"/>
  <c r="E256" i="2"/>
  <c r="H256" i="2"/>
  <c r="F256" i="2"/>
  <c r="G256" i="2"/>
  <c r="D1375" i="2"/>
  <c r="F1375" i="2"/>
  <c r="G1375" i="2"/>
  <c r="H1375" i="2"/>
  <c r="E1375" i="2"/>
  <c r="D1119" i="2"/>
  <c r="E1119" i="2"/>
  <c r="G1119" i="2"/>
  <c r="H1119" i="2"/>
  <c r="F1119" i="2"/>
  <c r="D863" i="2"/>
  <c r="E863" i="2"/>
  <c r="F863" i="2"/>
  <c r="G863" i="2"/>
  <c r="H863" i="2"/>
  <c r="F607" i="2"/>
  <c r="G607" i="2"/>
  <c r="D607" i="2"/>
  <c r="E607" i="2"/>
  <c r="H607" i="2"/>
  <c r="D172" i="2"/>
  <c r="E172" i="2"/>
  <c r="H172" i="2"/>
  <c r="F172" i="2"/>
  <c r="G172" i="2"/>
  <c r="F86" i="2"/>
  <c r="G86" i="2"/>
  <c r="H86" i="2"/>
  <c r="D86" i="2"/>
  <c r="E86" i="2"/>
  <c r="E2114" i="2"/>
  <c r="F2114" i="2"/>
  <c r="G2114" i="2"/>
  <c r="H2114" i="2"/>
  <c r="D2114" i="2"/>
  <c r="D1022" i="2"/>
  <c r="F1022" i="2"/>
  <c r="E1022" i="2"/>
  <c r="H1022" i="2"/>
  <c r="G1022" i="2"/>
  <c r="E2294" i="2"/>
  <c r="F2294" i="2"/>
  <c r="G2294" i="2"/>
  <c r="D2294" i="2"/>
  <c r="H2294" i="2"/>
  <c r="D1993" i="2"/>
  <c r="G381" i="2"/>
  <c r="D2293" i="2"/>
  <c r="E2293" i="2"/>
  <c r="F2293" i="2"/>
  <c r="G2293" i="2"/>
  <c r="H2293" i="2"/>
  <c r="G1992" i="2"/>
  <c r="H1992" i="2"/>
  <c r="D1992" i="2"/>
  <c r="E1992" i="2"/>
  <c r="F1992" i="2"/>
  <c r="D366" i="2"/>
  <c r="F366" i="2"/>
  <c r="E366" i="2"/>
  <c r="G366" i="2"/>
  <c r="H366" i="2"/>
  <c r="H2260" i="2"/>
  <c r="E2260" i="2"/>
  <c r="F2260" i="2"/>
  <c r="D2260" i="2"/>
  <c r="G2260" i="2"/>
  <c r="E1932" i="2"/>
  <c r="H1932" i="2"/>
  <c r="D1932" i="2"/>
  <c r="F1932" i="2"/>
  <c r="G1932" i="2"/>
  <c r="D2169" i="2"/>
  <c r="E2169" i="2"/>
  <c r="F2169" i="2"/>
  <c r="G2169" i="2"/>
  <c r="H2169" i="2"/>
  <c r="D2179" i="2"/>
  <c r="E2179" i="2"/>
  <c r="F2179" i="2"/>
  <c r="G2179" i="2"/>
  <c r="H2179" i="2"/>
  <c r="F1502" i="2"/>
  <c r="G1502" i="2"/>
  <c r="E1502" i="2"/>
  <c r="H1502" i="2"/>
  <c r="D1502" i="2"/>
  <c r="F605" i="2"/>
  <c r="G605" i="2"/>
  <c r="H605" i="2"/>
  <c r="D605" i="2"/>
  <c r="E605" i="2"/>
  <c r="G2273" i="2"/>
  <c r="H2273" i="2"/>
  <c r="D2273" i="2"/>
  <c r="E2273" i="2"/>
  <c r="F2273" i="2"/>
  <c r="G1960" i="2"/>
  <c r="H1960" i="2"/>
  <c r="D1960" i="2"/>
  <c r="E1960" i="2"/>
  <c r="F1960" i="2"/>
  <c r="D2153" i="2"/>
  <c r="E2153" i="2"/>
  <c r="F2153" i="2"/>
  <c r="G2153" i="2"/>
  <c r="H2153" i="2"/>
  <c r="D1038" i="2"/>
  <c r="F1038" i="2"/>
  <c r="E1038" i="2"/>
  <c r="H1038" i="2"/>
  <c r="G1038" i="2"/>
  <c r="D2207" i="2"/>
  <c r="E2207" i="2"/>
  <c r="F2207" i="2"/>
  <c r="G2207" i="2"/>
  <c r="H2207" i="2"/>
  <c r="G1726" i="2"/>
  <c r="D1726" i="2"/>
  <c r="E1726" i="2"/>
  <c r="F1726" i="2"/>
  <c r="H1726" i="2"/>
  <c r="D2103" i="2"/>
  <c r="F2103" i="2"/>
  <c r="G2103" i="2"/>
  <c r="E2103" i="2"/>
  <c r="H2103" i="2"/>
  <c r="F957" i="2"/>
  <c r="D957" i="2"/>
  <c r="E957" i="2"/>
  <c r="H957" i="2"/>
  <c r="G957" i="2"/>
  <c r="G2056" i="2"/>
  <c r="H2056" i="2"/>
  <c r="D2056" i="2"/>
  <c r="E2056" i="2"/>
  <c r="F2056" i="2"/>
  <c r="H1949" i="2"/>
  <c r="E1949" i="2"/>
  <c r="D1949" i="2"/>
  <c r="G1949" i="2"/>
  <c r="F1949" i="2"/>
  <c r="D2201" i="2"/>
  <c r="E2201" i="2"/>
  <c r="F2201" i="2"/>
  <c r="G2201" i="2"/>
  <c r="H2201" i="2"/>
  <c r="H2187" i="2"/>
  <c r="E2187" i="2"/>
  <c r="F2187" i="2"/>
  <c r="G2187" i="2"/>
  <c r="D2187" i="2"/>
  <c r="D1566" i="2"/>
  <c r="E1566" i="2"/>
  <c r="G1566" i="2"/>
  <c r="F1566" i="2"/>
  <c r="H1566" i="2"/>
  <c r="F925" i="2"/>
  <c r="D925" i="2"/>
  <c r="E925" i="2"/>
  <c r="G925" i="2"/>
  <c r="H925" i="2"/>
  <c r="E1660" i="2"/>
  <c r="F1660" i="2"/>
  <c r="H1660" i="2"/>
  <c r="D1660" i="2"/>
  <c r="G1660" i="2"/>
  <c r="E1404" i="2"/>
  <c r="F1404" i="2"/>
  <c r="D1404" i="2"/>
  <c r="G1404" i="2"/>
  <c r="H1404" i="2"/>
  <c r="D1148" i="2"/>
  <c r="F1148" i="2"/>
  <c r="H1148" i="2"/>
  <c r="G1148" i="2"/>
  <c r="E1148" i="2"/>
  <c r="E892" i="2"/>
  <c r="F892" i="2"/>
  <c r="G892" i="2"/>
  <c r="H892" i="2"/>
  <c r="D892" i="2"/>
  <c r="D636" i="2"/>
  <c r="H636" i="2"/>
  <c r="E636" i="2"/>
  <c r="F636" i="2"/>
  <c r="G636" i="2"/>
  <c r="G380" i="2"/>
  <c r="F380" i="2"/>
  <c r="E380" i="2"/>
  <c r="D380" i="2"/>
  <c r="H380" i="2"/>
  <c r="D1851" i="2"/>
  <c r="E1851" i="2"/>
  <c r="G1851" i="2"/>
  <c r="H1851" i="2"/>
  <c r="F1851" i="2"/>
  <c r="E1083" i="2"/>
  <c r="H1083" i="2"/>
  <c r="F1083" i="2"/>
  <c r="G1083" i="2"/>
  <c r="D1083" i="2"/>
  <c r="E827" i="2"/>
  <c r="F827" i="2"/>
  <c r="H827" i="2"/>
  <c r="D827" i="2"/>
  <c r="G827" i="2"/>
  <c r="E315" i="2"/>
  <c r="G315" i="2"/>
  <c r="H315" i="2"/>
  <c r="F315" i="2"/>
  <c r="D315" i="2"/>
  <c r="D1402" i="2"/>
  <c r="G1402" i="2"/>
  <c r="E1402" i="2"/>
  <c r="F1402" i="2"/>
  <c r="H1402" i="2"/>
  <c r="G1146" i="2"/>
  <c r="D1146" i="2"/>
  <c r="H1146" i="2"/>
  <c r="F890" i="2"/>
  <c r="G890" i="2"/>
  <c r="H890" i="2"/>
  <c r="D890" i="2"/>
  <c r="E890" i="2"/>
  <c r="H634" i="2"/>
  <c r="D634" i="2"/>
  <c r="E634" i="2"/>
  <c r="F634" i="2"/>
  <c r="G634" i="2"/>
  <c r="F378" i="2"/>
  <c r="G378" i="2"/>
  <c r="H378" i="2"/>
  <c r="D378" i="2"/>
  <c r="E378" i="2"/>
  <c r="E1161" i="2"/>
  <c r="G1161" i="2"/>
  <c r="H1161" i="2"/>
  <c r="D1161" i="2"/>
  <c r="F1161" i="2"/>
  <c r="F905" i="2"/>
  <c r="G905" i="2"/>
  <c r="H905" i="2"/>
  <c r="D905" i="2"/>
  <c r="E905" i="2"/>
  <c r="G649" i="2"/>
  <c r="H649" i="2"/>
  <c r="D649" i="2"/>
  <c r="F649" i="2"/>
  <c r="E649" i="2"/>
  <c r="F393" i="2"/>
  <c r="H393" i="2"/>
  <c r="D393" i="2"/>
  <c r="E393" i="2"/>
  <c r="G393" i="2"/>
  <c r="D1352" i="2"/>
  <c r="E1352" i="2"/>
  <c r="G1352" i="2"/>
  <c r="F1352" i="2"/>
  <c r="H1352" i="2"/>
  <c r="E1096" i="2"/>
  <c r="D584" i="2"/>
  <c r="E584" i="2"/>
  <c r="F584" i="2"/>
  <c r="G584" i="2"/>
  <c r="H584" i="2"/>
  <c r="E328" i="2"/>
  <c r="F328" i="2"/>
  <c r="G328" i="2"/>
  <c r="D1671" i="2"/>
  <c r="E1671" i="2"/>
  <c r="G1671" i="2"/>
  <c r="F1671" i="2"/>
  <c r="H1671" i="2"/>
  <c r="G1415" i="2"/>
  <c r="H1415" i="2"/>
  <c r="D1415" i="2"/>
  <c r="E1415" i="2"/>
  <c r="F1415" i="2"/>
  <c r="D1159" i="2"/>
  <c r="F1159" i="2"/>
  <c r="G1159" i="2"/>
  <c r="H1159" i="2"/>
  <c r="E1159" i="2"/>
  <c r="G391" i="2"/>
  <c r="F391" i="2"/>
  <c r="E391" i="2"/>
  <c r="H391" i="2"/>
  <c r="D391" i="2"/>
  <c r="D2070" i="2"/>
  <c r="E2070" i="2"/>
  <c r="F2070" i="2"/>
  <c r="G2070" i="2"/>
  <c r="H2070" i="2"/>
  <c r="E1814" i="2"/>
  <c r="H1814" i="2"/>
  <c r="D1814" i="2"/>
  <c r="F1814" i="2"/>
  <c r="G1814" i="2"/>
  <c r="D1558" i="2"/>
  <c r="E1558" i="2"/>
  <c r="F1558" i="2"/>
  <c r="G1558" i="2"/>
  <c r="H1558" i="2"/>
  <c r="E1046" i="2"/>
  <c r="E790" i="2"/>
  <c r="F790" i="2"/>
  <c r="G790" i="2"/>
  <c r="H790" i="2"/>
  <c r="D790" i="2"/>
  <c r="D1765" i="2"/>
  <c r="F1765" i="2"/>
  <c r="G1765" i="2"/>
  <c r="H1765" i="2"/>
  <c r="E1765" i="2"/>
  <c r="G1509" i="2"/>
  <c r="H1509" i="2"/>
  <c r="E1509" i="2"/>
  <c r="D1253" i="2"/>
  <c r="E1253" i="2"/>
  <c r="G1253" i="2"/>
  <c r="H1253" i="2"/>
  <c r="F1253" i="2"/>
  <c r="F997" i="2"/>
  <c r="G997" i="2"/>
  <c r="H997" i="2"/>
  <c r="D997" i="2"/>
  <c r="E997" i="2"/>
  <c r="D741" i="2"/>
  <c r="E741" i="2"/>
  <c r="G741" i="2"/>
  <c r="H741" i="2"/>
  <c r="F741" i="2"/>
  <c r="E1860" i="2"/>
  <c r="G1860" i="2"/>
  <c r="H1860" i="2"/>
  <c r="D1860" i="2"/>
  <c r="F1860" i="2"/>
  <c r="D1604" i="2"/>
  <c r="E1604" i="2"/>
  <c r="F1604" i="2"/>
  <c r="G1604" i="2"/>
  <c r="H1604" i="2"/>
  <c r="H1348" i="2"/>
  <c r="G1348" i="2"/>
  <c r="D1348" i="2"/>
  <c r="E1348" i="2"/>
  <c r="F1348" i="2"/>
  <c r="F1092" i="2"/>
  <c r="H1092" i="2"/>
  <c r="G1092" i="2"/>
  <c r="D1092" i="2"/>
  <c r="E1092" i="2"/>
  <c r="F836" i="2"/>
  <c r="E324" i="2"/>
  <c r="F324" i="2"/>
  <c r="H324" i="2"/>
  <c r="D324" i="2"/>
  <c r="G324" i="2"/>
  <c r="H1251" i="2"/>
  <c r="G1251" i="2"/>
  <c r="E1251" i="2"/>
  <c r="D1251" i="2"/>
  <c r="F1251" i="2"/>
  <c r="E995" i="2"/>
  <c r="H995" i="2"/>
  <c r="F995" i="2"/>
  <c r="D739" i="2"/>
  <c r="E739" i="2"/>
  <c r="G739" i="2"/>
  <c r="H739" i="2"/>
  <c r="F739" i="2"/>
  <c r="E483" i="2"/>
  <c r="F483" i="2"/>
  <c r="G483" i="2"/>
  <c r="D483" i="2"/>
  <c r="H483" i="2"/>
  <c r="E227" i="2"/>
  <c r="F227" i="2"/>
  <c r="G227" i="2"/>
  <c r="D227" i="2"/>
  <c r="H227" i="2"/>
  <c r="H1298" i="2"/>
  <c r="F1298" i="2"/>
  <c r="G1298" i="2"/>
  <c r="D1298" i="2"/>
  <c r="E1298" i="2"/>
  <c r="E1042" i="2"/>
  <c r="F1042" i="2"/>
  <c r="G1042" i="2"/>
  <c r="H1042" i="2"/>
  <c r="D1042" i="2"/>
  <c r="D786" i="2"/>
  <c r="E786" i="2"/>
  <c r="G786" i="2"/>
  <c r="H786" i="2"/>
  <c r="F786" i="2"/>
  <c r="D530" i="2"/>
  <c r="F530" i="2"/>
  <c r="E530" i="2"/>
  <c r="G530" i="2"/>
  <c r="H530" i="2"/>
  <c r="H1681" i="2"/>
  <c r="D1681" i="2"/>
  <c r="E1681" i="2"/>
  <c r="F1681" i="2"/>
  <c r="G1681" i="2"/>
  <c r="E1425" i="2"/>
  <c r="H1169" i="2"/>
  <c r="E913" i="2"/>
  <c r="F913" i="2"/>
  <c r="G913" i="2"/>
  <c r="D913" i="2"/>
  <c r="H913" i="2"/>
  <c r="E657" i="2"/>
  <c r="F657" i="2"/>
  <c r="G657" i="2"/>
  <c r="F401" i="2"/>
  <c r="D401" i="2"/>
  <c r="E401" i="2"/>
  <c r="G401" i="2"/>
  <c r="H401" i="2"/>
  <c r="D1776" i="2"/>
  <c r="E1776" i="2"/>
  <c r="F1776" i="2"/>
  <c r="G1776" i="2"/>
  <c r="H1776" i="2"/>
  <c r="F1520" i="2"/>
  <c r="G1520" i="2"/>
  <c r="H1520" i="2"/>
  <c r="E1520" i="2"/>
  <c r="D1520" i="2"/>
  <c r="H752" i="2"/>
  <c r="D752" i="2"/>
  <c r="F752" i="2"/>
  <c r="G752" i="2"/>
  <c r="E752" i="2"/>
  <c r="D496" i="2"/>
  <c r="E496" i="2"/>
  <c r="F496" i="2"/>
  <c r="G496" i="2"/>
  <c r="H496" i="2"/>
  <c r="D240" i="2"/>
  <c r="E240" i="2"/>
  <c r="G240" i="2"/>
  <c r="H240" i="2"/>
  <c r="F240" i="2"/>
  <c r="D1871" i="2"/>
  <c r="E1871" i="2"/>
  <c r="F1871" i="2"/>
  <c r="H1871" i="2"/>
  <c r="G1871" i="2"/>
  <c r="D1103" i="2"/>
  <c r="E1103" i="2"/>
  <c r="G1103" i="2"/>
  <c r="H1103" i="2"/>
  <c r="F1103" i="2"/>
  <c r="H335" i="2"/>
  <c r="G335" i="2"/>
  <c r="D335" i="2"/>
  <c r="E335" i="2"/>
  <c r="F335" i="2"/>
  <c r="D2093" i="2"/>
  <c r="F2093" i="2"/>
  <c r="H2093" i="2"/>
  <c r="E2093" i="2"/>
  <c r="G2093" i="2"/>
  <c r="H909" i="2"/>
  <c r="G909" i="2"/>
  <c r="D909" i="2"/>
  <c r="E909" i="2"/>
  <c r="F909" i="2"/>
  <c r="D2092" i="2"/>
  <c r="E2092" i="2"/>
  <c r="F2092" i="2"/>
  <c r="G2092" i="2"/>
  <c r="H2092" i="2"/>
  <c r="D894" i="2"/>
  <c r="F894" i="2"/>
  <c r="G894" i="2"/>
  <c r="H894" i="2"/>
  <c r="E894" i="2"/>
  <c r="E2278" i="2"/>
  <c r="F2278" i="2"/>
  <c r="G2278" i="2"/>
  <c r="D2278" i="2"/>
  <c r="H2278" i="2"/>
  <c r="D1966" i="2"/>
  <c r="F1966" i="2"/>
  <c r="H1966" i="2"/>
  <c r="E1966" i="2"/>
  <c r="G1966" i="2"/>
  <c r="D253" i="2"/>
  <c r="E253" i="2"/>
  <c r="F253" i="2"/>
  <c r="G253" i="2"/>
  <c r="H253" i="2"/>
  <c r="D2277" i="2"/>
  <c r="E2277" i="2"/>
  <c r="F2277" i="2"/>
  <c r="G2277" i="2"/>
  <c r="H2277" i="2"/>
  <c r="D1965" i="2"/>
  <c r="F1965" i="2"/>
  <c r="H1965" i="2"/>
  <c r="G1965" i="2"/>
  <c r="E1965" i="2"/>
  <c r="H238" i="2"/>
  <c r="F238" i="2"/>
  <c r="G238" i="2"/>
  <c r="D238" i="2"/>
  <c r="E238" i="2"/>
  <c r="H2244" i="2"/>
  <c r="E2244" i="2"/>
  <c r="F2244" i="2"/>
  <c r="D2244" i="2"/>
  <c r="G2244" i="2"/>
  <c r="F1888" i="2"/>
  <c r="D1888" i="2"/>
  <c r="E1888" i="2"/>
  <c r="H1888" i="2"/>
  <c r="G1888" i="2"/>
  <c r="D2163" i="2"/>
  <c r="E2163" i="2"/>
  <c r="F2163" i="2"/>
  <c r="H2163" i="2"/>
  <c r="G2163" i="2"/>
  <c r="F1374" i="2"/>
  <c r="G1374" i="2"/>
  <c r="E1374" i="2"/>
  <c r="D1374" i="2"/>
  <c r="H1374" i="2"/>
  <c r="D2306" i="2"/>
  <c r="F2306" i="2"/>
  <c r="G2306" i="2"/>
  <c r="E2306" i="2"/>
  <c r="H2306" i="2"/>
  <c r="D2012" i="2"/>
  <c r="E2012" i="2"/>
  <c r="F2012" i="2"/>
  <c r="G2012" i="2"/>
  <c r="H2012" i="2"/>
  <c r="D477" i="2"/>
  <c r="E477" i="2"/>
  <c r="H477" i="2"/>
  <c r="F477" i="2"/>
  <c r="G477" i="2"/>
  <c r="G2257" i="2"/>
  <c r="H2257" i="2"/>
  <c r="D2257" i="2"/>
  <c r="E2257" i="2"/>
  <c r="F2257" i="2"/>
  <c r="D1923" i="2"/>
  <c r="G1923" i="2"/>
  <c r="E1923" i="2"/>
  <c r="F1923" i="2"/>
  <c r="H1923" i="2"/>
  <c r="H270" i="2"/>
  <c r="E270" i="2"/>
  <c r="D270" i="2"/>
  <c r="F270" i="2"/>
  <c r="G270" i="2"/>
  <c r="D2192" i="2"/>
  <c r="E2192" i="2"/>
  <c r="G2192" i="2"/>
  <c r="H2192" i="2"/>
  <c r="F2192" i="2"/>
  <c r="D1613" i="2"/>
  <c r="E1613" i="2"/>
  <c r="F1613" i="2"/>
  <c r="G1613" i="2"/>
  <c r="H1613" i="2"/>
  <c r="D2191" i="2"/>
  <c r="E2191" i="2"/>
  <c r="F2191" i="2"/>
  <c r="G2191" i="2"/>
  <c r="H2191" i="2"/>
  <c r="D1598" i="2"/>
  <c r="E1598" i="2"/>
  <c r="G1598" i="2"/>
  <c r="H1598" i="2"/>
  <c r="F1598" i="2"/>
  <c r="D2080" i="2"/>
  <c r="E2080" i="2"/>
  <c r="G2080" i="2"/>
  <c r="F2080" i="2"/>
  <c r="H2080" i="2"/>
  <c r="G829" i="2"/>
  <c r="H829" i="2"/>
  <c r="D829" i="2"/>
  <c r="E829" i="2"/>
  <c r="F829" i="2"/>
  <c r="D2029" i="2"/>
  <c r="F2029" i="2"/>
  <c r="H2029" i="2"/>
  <c r="E2029" i="2"/>
  <c r="G2029" i="2"/>
  <c r="H558" i="2"/>
  <c r="E558" i="2"/>
  <c r="G558" i="2"/>
  <c r="F558" i="2"/>
  <c r="D558" i="2"/>
  <c r="D2252" i="2"/>
  <c r="E2252" i="2"/>
  <c r="G2252" i="2"/>
  <c r="H2252" i="2"/>
  <c r="F2252" i="2"/>
  <c r="D1913" i="2"/>
  <c r="F1913" i="2"/>
  <c r="E1913" i="2"/>
  <c r="H1913" i="2"/>
  <c r="G1913" i="2"/>
  <c r="H2171" i="2"/>
  <c r="E2171" i="2"/>
  <c r="D2171" i="2"/>
  <c r="F2171" i="2"/>
  <c r="G2171" i="2"/>
  <c r="F1438" i="2"/>
  <c r="G1438" i="2"/>
  <c r="D1438" i="2"/>
  <c r="E1438" i="2"/>
  <c r="H1438" i="2"/>
  <c r="H2075" i="2"/>
  <c r="E2075" i="2"/>
  <c r="D2075" i="2"/>
  <c r="F2075" i="2"/>
  <c r="G2075" i="2"/>
  <c r="D1644" i="2"/>
  <c r="E1644" i="2"/>
  <c r="F1644" i="2"/>
  <c r="H1644" i="2"/>
  <c r="G1644" i="2"/>
  <c r="E1388" i="2"/>
  <c r="F1388" i="2"/>
  <c r="D1388" i="2"/>
  <c r="G1388" i="2"/>
  <c r="H1388" i="2"/>
  <c r="D1132" i="2"/>
  <c r="F1132" i="2"/>
  <c r="H1132" i="2"/>
  <c r="E1132" i="2"/>
  <c r="G1132" i="2"/>
  <c r="D876" i="2"/>
  <c r="F876" i="2"/>
  <c r="G876" i="2"/>
  <c r="H876" i="2"/>
  <c r="E876" i="2"/>
  <c r="F620" i="2"/>
  <c r="G620" i="2"/>
  <c r="H620" i="2"/>
  <c r="D620" i="2"/>
  <c r="E620" i="2"/>
  <c r="G364" i="2"/>
  <c r="F364" i="2"/>
  <c r="D364" i="2"/>
  <c r="E364" i="2"/>
  <c r="H364" i="2"/>
  <c r="D1835" i="2"/>
  <c r="E1835" i="2"/>
  <c r="F1835" i="2"/>
  <c r="G1835" i="2"/>
  <c r="H1835" i="2"/>
  <c r="D1579" i="2"/>
  <c r="F1579" i="2"/>
  <c r="E1579" i="2"/>
  <c r="G1579" i="2"/>
  <c r="H1579" i="2"/>
  <c r="E1323" i="2"/>
  <c r="F1323" i="2"/>
  <c r="H1323" i="2"/>
  <c r="D1323" i="2"/>
  <c r="G1323" i="2"/>
  <c r="E1067" i="2"/>
  <c r="H1067" i="2"/>
  <c r="G1067" i="2"/>
  <c r="F1067" i="2"/>
  <c r="D1067" i="2"/>
  <c r="D811" i="2"/>
  <c r="F811" i="2"/>
  <c r="G811" i="2"/>
  <c r="H811" i="2"/>
  <c r="E811" i="2"/>
  <c r="G555" i="2"/>
  <c r="E555" i="2"/>
  <c r="F555" i="2"/>
  <c r="E299" i="2"/>
  <c r="G299" i="2"/>
  <c r="D299" i="2"/>
  <c r="F299" i="2"/>
  <c r="H299" i="2"/>
  <c r="G1898" i="2"/>
  <c r="D1898" i="2"/>
  <c r="E1898" i="2"/>
  <c r="F1898" i="2"/>
  <c r="H1898" i="2"/>
  <c r="D1642" i="2"/>
  <c r="E1642" i="2"/>
  <c r="F1642" i="2"/>
  <c r="G1642" i="2"/>
  <c r="H1642" i="2"/>
  <c r="F874" i="2"/>
  <c r="G874" i="2"/>
  <c r="H874" i="2"/>
  <c r="D874" i="2"/>
  <c r="E874" i="2"/>
  <c r="F618" i="2"/>
  <c r="H618" i="2"/>
  <c r="D618" i="2"/>
  <c r="G618" i="2"/>
  <c r="E618" i="2"/>
  <c r="G362" i="2"/>
  <c r="H362" i="2"/>
  <c r="E362" i="2"/>
  <c r="D362" i="2"/>
  <c r="F362" i="2"/>
  <c r="D1657" i="2"/>
  <c r="E1657" i="2"/>
  <c r="G1657" i="2"/>
  <c r="H1657" i="2"/>
  <c r="F1657" i="2"/>
  <c r="F889" i="2"/>
  <c r="E889" i="2"/>
  <c r="G889" i="2"/>
  <c r="H889" i="2"/>
  <c r="D889" i="2"/>
  <c r="D1848" i="2"/>
  <c r="E1848" i="2"/>
  <c r="F1848" i="2"/>
  <c r="G1848" i="2"/>
  <c r="H1848" i="2"/>
  <c r="H1592" i="2"/>
  <c r="E1592" i="2"/>
  <c r="D1592" i="2"/>
  <c r="D1336" i="2"/>
  <c r="E1336" i="2"/>
  <c r="G1336" i="2"/>
  <c r="H1336" i="2"/>
  <c r="F1336" i="2"/>
  <c r="D1080" i="2"/>
  <c r="G1080" i="2"/>
  <c r="H1080" i="2"/>
  <c r="F1080" i="2"/>
  <c r="E1080" i="2"/>
  <c r="D824" i="2"/>
  <c r="E824" i="2"/>
  <c r="G824" i="2"/>
  <c r="H824" i="2"/>
  <c r="F824" i="2"/>
  <c r="D1655" i="2"/>
  <c r="E1655" i="2"/>
  <c r="F1655" i="2"/>
  <c r="G1655" i="2"/>
  <c r="H1655" i="2"/>
  <c r="D1399" i="2"/>
  <c r="E1399" i="2"/>
  <c r="H1399" i="2"/>
  <c r="F1399" i="2"/>
  <c r="G1399" i="2"/>
  <c r="D1143" i="2"/>
  <c r="F1143" i="2"/>
  <c r="E1143" i="2"/>
  <c r="H1143" i="2"/>
  <c r="G1143" i="2"/>
  <c r="E887" i="2"/>
  <c r="F887" i="2"/>
  <c r="G887" i="2"/>
  <c r="D887" i="2"/>
  <c r="H887" i="2"/>
  <c r="D2054" i="2"/>
  <c r="E2054" i="2"/>
  <c r="F2054" i="2"/>
  <c r="G2054" i="2"/>
  <c r="H2054" i="2"/>
  <c r="E1286" i="2"/>
  <c r="F1286" i="2"/>
  <c r="H1286" i="2"/>
  <c r="D1286" i="2"/>
  <c r="G1286" i="2"/>
  <c r="D1030" i="2"/>
  <c r="E1030" i="2"/>
  <c r="H1030" i="2"/>
  <c r="G1030" i="2"/>
  <c r="E774" i="2"/>
  <c r="D774" i="2"/>
  <c r="F774" i="2"/>
  <c r="G774" i="2"/>
  <c r="H774" i="2"/>
  <c r="F518" i="2"/>
  <c r="E518" i="2"/>
  <c r="G518" i="2"/>
  <c r="H518" i="2"/>
  <c r="D518" i="2"/>
  <c r="F262" i="2"/>
  <c r="G262" i="2"/>
  <c r="D262" i="2"/>
  <c r="E262" i="2"/>
  <c r="H262" i="2"/>
  <c r="D1237" i="2"/>
  <c r="E1237" i="2"/>
  <c r="G1237" i="2"/>
  <c r="H1237" i="2"/>
  <c r="F1237" i="2"/>
  <c r="F981" i="2"/>
  <c r="G981" i="2"/>
  <c r="H981" i="2"/>
  <c r="E981" i="2"/>
  <c r="D981" i="2"/>
  <c r="G725" i="2"/>
  <c r="D725" i="2"/>
  <c r="F725" i="2"/>
  <c r="H725" i="2"/>
  <c r="E725" i="2"/>
  <c r="E469" i="2"/>
  <c r="G469" i="2"/>
  <c r="D469" i="2"/>
  <c r="F469" i="2"/>
  <c r="H469" i="2"/>
  <c r="H2100" i="2"/>
  <c r="D1588" i="2"/>
  <c r="E1588" i="2"/>
  <c r="F1588" i="2"/>
  <c r="G1588" i="2"/>
  <c r="H1588" i="2"/>
  <c r="H1332" i="2"/>
  <c r="D820" i="2"/>
  <c r="E820" i="2"/>
  <c r="F820" i="2"/>
  <c r="H820" i="2"/>
  <c r="G820" i="2"/>
  <c r="G564" i="2"/>
  <c r="E564" i="2"/>
  <c r="F564" i="2"/>
  <c r="E308" i="2"/>
  <c r="F308" i="2"/>
  <c r="H308" i="2"/>
  <c r="D308" i="2"/>
  <c r="G308" i="2"/>
  <c r="E1747" i="2"/>
  <c r="F1747" i="2"/>
  <c r="G1747" i="2"/>
  <c r="H1747" i="2"/>
  <c r="D1747" i="2"/>
  <c r="G1491" i="2"/>
  <c r="E1491" i="2"/>
  <c r="F1491" i="2"/>
  <c r="H1491" i="2"/>
  <c r="D1491" i="2"/>
  <c r="D723" i="2"/>
  <c r="E723" i="2"/>
  <c r="F723" i="2"/>
  <c r="G723" i="2"/>
  <c r="H723" i="2"/>
  <c r="E467" i="2"/>
  <c r="F467" i="2"/>
  <c r="G467" i="2"/>
  <c r="H467" i="2"/>
  <c r="D467" i="2"/>
  <c r="E2050" i="2"/>
  <c r="F2050" i="2"/>
  <c r="G2050" i="2"/>
  <c r="H2050" i="2"/>
  <c r="D2050" i="2"/>
  <c r="D1794" i="2"/>
  <c r="E1794" i="2"/>
  <c r="F1794" i="2"/>
  <c r="G1794" i="2"/>
  <c r="H1794" i="2"/>
  <c r="E1026" i="2"/>
  <c r="F1026" i="2"/>
  <c r="G1026" i="2"/>
  <c r="H1026" i="2"/>
  <c r="D1026" i="2"/>
  <c r="D258" i="2"/>
  <c r="F258" i="2"/>
  <c r="G258" i="2"/>
  <c r="H258" i="2"/>
  <c r="E258" i="2"/>
  <c r="D1921" i="2"/>
  <c r="G1921" i="2"/>
  <c r="H1921" i="2"/>
  <c r="H1665" i="2"/>
  <c r="E1665" i="2"/>
  <c r="D1665" i="2"/>
  <c r="F1665" i="2"/>
  <c r="G1665" i="2"/>
  <c r="G1409" i="2"/>
  <c r="H1409" i="2"/>
  <c r="E1409" i="2"/>
  <c r="F1409" i="2"/>
  <c r="D1409" i="2"/>
  <c r="D1153" i="2"/>
  <c r="G1153" i="2"/>
  <c r="H1153" i="2"/>
  <c r="E1153" i="2"/>
  <c r="F1153" i="2"/>
  <c r="G385" i="2"/>
  <c r="H385" i="2"/>
  <c r="D385" i="2"/>
  <c r="E385" i="2"/>
  <c r="F385" i="2"/>
  <c r="D1760" i="2"/>
  <c r="E1760" i="2"/>
  <c r="F1760" i="2"/>
  <c r="G1760" i="2"/>
  <c r="H1760" i="2"/>
  <c r="F1504" i="2"/>
  <c r="D1504" i="2"/>
  <c r="E1504" i="2"/>
  <c r="G1504" i="2"/>
  <c r="H1504" i="2"/>
  <c r="G1248" i="2"/>
  <c r="F1248" i="2"/>
  <c r="D1248" i="2"/>
  <c r="H1248" i="2"/>
  <c r="E1248" i="2"/>
  <c r="D480" i="2"/>
  <c r="E480" i="2"/>
  <c r="F480" i="2"/>
  <c r="G480" i="2"/>
  <c r="H480" i="2"/>
  <c r="E1599" i="2"/>
  <c r="F1599" i="2"/>
  <c r="G1599" i="2"/>
  <c r="D1599" i="2"/>
  <c r="H1599" i="2"/>
  <c r="D1343" i="2"/>
  <c r="F1343" i="2"/>
  <c r="G1343" i="2"/>
  <c r="E1343" i="2"/>
  <c r="D1087" i="2"/>
  <c r="E1087" i="2"/>
  <c r="F1087" i="2"/>
  <c r="G1087" i="2"/>
  <c r="H1087" i="2"/>
  <c r="D831" i="2"/>
  <c r="E831" i="2"/>
  <c r="F831" i="2"/>
  <c r="H831" i="2"/>
  <c r="G831" i="2"/>
  <c r="F575" i="2"/>
  <c r="G575" i="2"/>
  <c r="H575" i="2"/>
  <c r="D575" i="2"/>
  <c r="E575" i="2"/>
  <c r="D2071" i="2"/>
  <c r="F2071" i="2"/>
  <c r="G2071" i="2"/>
  <c r="E2071" i="2"/>
  <c r="H2071" i="2"/>
  <c r="D766" i="2"/>
  <c r="F766" i="2"/>
  <c r="G766" i="2"/>
  <c r="H766" i="2"/>
  <c r="E766" i="2"/>
  <c r="E2262" i="2"/>
  <c r="F2262" i="2"/>
  <c r="G2262" i="2"/>
  <c r="D2262" i="2"/>
  <c r="H2262" i="2"/>
  <c r="E1934" i="2"/>
  <c r="F1934" i="2"/>
  <c r="H1934" i="2"/>
  <c r="D1934" i="2"/>
  <c r="G1934" i="2"/>
  <c r="D2261" i="2"/>
  <c r="E2261" i="2"/>
  <c r="F2261" i="2"/>
  <c r="G2261" i="2"/>
  <c r="H2261" i="2"/>
  <c r="H1933" i="2"/>
  <c r="D1933" i="2"/>
  <c r="E1933" i="2"/>
  <c r="F1933" i="2"/>
  <c r="G1933" i="2"/>
  <c r="F1847" i="2"/>
  <c r="H1847" i="2"/>
  <c r="D1847" i="2"/>
  <c r="E1847" i="2"/>
  <c r="G1847" i="2"/>
  <c r="E2146" i="2"/>
  <c r="F2146" i="2"/>
  <c r="G2146" i="2"/>
  <c r="H2146" i="2"/>
  <c r="D2146" i="2"/>
  <c r="F1246" i="2"/>
  <c r="G1246" i="2"/>
  <c r="H1246" i="2"/>
  <c r="D1246" i="2"/>
  <c r="E1246" i="2"/>
  <c r="E1987" i="2"/>
  <c r="D349" i="2"/>
  <c r="H349" i="2"/>
  <c r="F349" i="2"/>
  <c r="E349" i="2"/>
  <c r="G349" i="2"/>
  <c r="G2241" i="2"/>
  <c r="H2241" i="2"/>
  <c r="D2241" i="2"/>
  <c r="E2241" i="2"/>
  <c r="F2241" i="2"/>
  <c r="D1884" i="2"/>
  <c r="E1884" i="2"/>
  <c r="G1884" i="2"/>
  <c r="F1884" i="2"/>
  <c r="H1884" i="2"/>
  <c r="D2176" i="2"/>
  <c r="E2176" i="2"/>
  <c r="G2176" i="2"/>
  <c r="H2176" i="2"/>
  <c r="F2176" i="2"/>
  <c r="E1485" i="2"/>
  <c r="H1485" i="2"/>
  <c r="F1485" i="2"/>
  <c r="D1485" i="2"/>
  <c r="G1485" i="2"/>
  <c r="D2175" i="2"/>
  <c r="E2175" i="2"/>
  <c r="F2175" i="2"/>
  <c r="G2175" i="2"/>
  <c r="H2175" i="2"/>
  <c r="D2057" i="2"/>
  <c r="E2057" i="2"/>
  <c r="F2057" i="2"/>
  <c r="G2057" i="2"/>
  <c r="H2057" i="2"/>
  <c r="G701" i="2"/>
  <c r="H701" i="2"/>
  <c r="D701" i="2"/>
  <c r="F701" i="2"/>
  <c r="E701" i="2"/>
  <c r="D2301" i="2"/>
  <c r="H2301" i="2"/>
  <c r="E2301" i="2"/>
  <c r="F2301" i="2"/>
  <c r="G2301" i="2"/>
  <c r="F2005" i="2"/>
  <c r="G2005" i="2"/>
  <c r="H2005" i="2"/>
  <c r="D2005" i="2"/>
  <c r="E2005" i="2"/>
  <c r="D2236" i="2"/>
  <c r="H1869" i="2"/>
  <c r="E1869" i="2"/>
  <c r="D1869" i="2"/>
  <c r="F1869" i="2"/>
  <c r="G1869" i="2"/>
  <c r="H2155" i="2"/>
  <c r="E2155" i="2"/>
  <c r="D2155" i="2"/>
  <c r="F2155" i="2"/>
  <c r="G2155" i="2"/>
  <c r="F1310" i="2"/>
  <c r="G1310" i="2"/>
  <c r="E1310" i="2"/>
  <c r="D1310" i="2"/>
  <c r="H1310" i="2"/>
  <c r="D2051" i="2"/>
  <c r="E2051" i="2"/>
  <c r="F2051" i="2"/>
  <c r="H2051" i="2"/>
  <c r="G2051" i="2"/>
  <c r="G669" i="2"/>
  <c r="H669" i="2"/>
  <c r="D669" i="2"/>
  <c r="F669" i="2"/>
  <c r="E669" i="2"/>
  <c r="D1628" i="2"/>
  <c r="E1628" i="2"/>
  <c r="F1628" i="2"/>
  <c r="H1628" i="2"/>
  <c r="G1628" i="2"/>
  <c r="D860" i="2"/>
  <c r="E860" i="2"/>
  <c r="F860" i="2"/>
  <c r="G860" i="2"/>
  <c r="H860" i="2"/>
  <c r="E604" i="2"/>
  <c r="F604" i="2"/>
  <c r="D604" i="2"/>
  <c r="G604" i="2"/>
  <c r="H604" i="2"/>
  <c r="G348" i="2"/>
  <c r="H348" i="2"/>
  <c r="F348" i="2"/>
  <c r="E348" i="2"/>
  <c r="D348" i="2"/>
  <c r="D1819" i="2"/>
  <c r="E1819" i="2"/>
  <c r="F1819" i="2"/>
  <c r="G1819" i="2"/>
  <c r="H1819" i="2"/>
  <c r="E1051" i="2"/>
  <c r="H1051" i="2"/>
  <c r="D1051" i="2"/>
  <c r="G1051" i="2"/>
  <c r="F1051" i="2"/>
  <c r="E795" i="2"/>
  <c r="F795" i="2"/>
  <c r="G795" i="2"/>
  <c r="D795" i="2"/>
  <c r="H795" i="2"/>
  <c r="D283" i="2"/>
  <c r="E283" i="2"/>
  <c r="G283" i="2"/>
  <c r="F283" i="2"/>
  <c r="H283" i="2"/>
  <c r="G1882" i="2"/>
  <c r="D1882" i="2"/>
  <c r="H1882" i="2"/>
  <c r="E1882" i="2"/>
  <c r="F1882" i="2"/>
  <c r="D1626" i="2"/>
  <c r="E1626" i="2"/>
  <c r="F1626" i="2"/>
  <c r="G1626" i="2"/>
  <c r="H1626" i="2"/>
  <c r="G1370" i="2"/>
  <c r="E1370" i="2"/>
  <c r="D1370" i="2"/>
  <c r="F1370" i="2"/>
  <c r="H1370" i="2"/>
  <c r="D1114" i="2"/>
  <c r="F858" i="2"/>
  <c r="D602" i="2"/>
  <c r="E602" i="2"/>
  <c r="F602" i="2"/>
  <c r="G602" i="2"/>
  <c r="H602" i="2"/>
  <c r="H346" i="2"/>
  <c r="D1385" i="2"/>
  <c r="E1385" i="2"/>
  <c r="F1385" i="2"/>
  <c r="G1385" i="2"/>
  <c r="H1385" i="2"/>
  <c r="E1129" i="2"/>
  <c r="F873" i="2"/>
  <c r="H873" i="2"/>
  <c r="G873" i="2"/>
  <c r="E873" i="2"/>
  <c r="D873" i="2"/>
  <c r="D617" i="2"/>
  <c r="E617" i="2"/>
  <c r="F617" i="2"/>
  <c r="G617" i="2"/>
  <c r="H617" i="2"/>
  <c r="F361" i="2"/>
  <c r="H361" i="2"/>
  <c r="G361" i="2"/>
  <c r="E361" i="2"/>
  <c r="D361" i="2"/>
  <c r="D1320" i="2"/>
  <c r="E1320" i="2"/>
  <c r="G1320" i="2"/>
  <c r="H1320" i="2"/>
  <c r="F1320" i="2"/>
  <c r="D1064" i="2"/>
  <c r="G1064" i="2"/>
  <c r="H1064" i="2"/>
  <c r="F1064" i="2"/>
  <c r="E1064" i="2"/>
  <c r="D808" i="2"/>
  <c r="E808" i="2"/>
  <c r="G808" i="2"/>
  <c r="H808" i="2"/>
  <c r="F808" i="2"/>
  <c r="F552" i="2"/>
  <c r="H552" i="2"/>
  <c r="G552" i="2"/>
  <c r="E552" i="2"/>
  <c r="D552" i="2"/>
  <c r="H1383" i="2"/>
  <c r="E1383" i="2"/>
  <c r="D1383" i="2"/>
  <c r="F1383" i="2"/>
  <c r="G1383" i="2"/>
  <c r="D871" i="2"/>
  <c r="F615" i="2"/>
  <c r="E615" i="2"/>
  <c r="G615" i="2"/>
  <c r="H615" i="2"/>
  <c r="D615" i="2"/>
  <c r="F359" i="2"/>
  <c r="D2038" i="2"/>
  <c r="E2038" i="2"/>
  <c r="F2038" i="2"/>
  <c r="G2038" i="2"/>
  <c r="H2038" i="2"/>
  <c r="F1782" i="2"/>
  <c r="G1782" i="2"/>
  <c r="H1782" i="2"/>
  <c r="E1782" i="2"/>
  <c r="D1782" i="2"/>
  <c r="D1526" i="2"/>
  <c r="H1526" i="2"/>
  <c r="F1526" i="2"/>
  <c r="G1526" i="2"/>
  <c r="E1526" i="2"/>
  <c r="E758" i="2"/>
  <c r="D758" i="2"/>
  <c r="G758" i="2"/>
  <c r="H758" i="2"/>
  <c r="F758" i="2"/>
  <c r="F502" i="2"/>
  <c r="G502" i="2"/>
  <c r="D502" i="2"/>
  <c r="E502" i="2"/>
  <c r="H502" i="2"/>
  <c r="F246" i="2"/>
  <c r="G246" i="2"/>
  <c r="D246" i="2"/>
  <c r="H246" i="2"/>
  <c r="E246" i="2"/>
  <c r="H1733" i="2"/>
  <c r="D1733" i="2"/>
  <c r="F1733" i="2"/>
  <c r="G1733" i="2"/>
  <c r="E1733" i="2"/>
  <c r="D1477" i="2"/>
  <c r="F965" i="2"/>
  <c r="G965" i="2"/>
  <c r="H965" i="2"/>
  <c r="D965" i="2"/>
  <c r="E965" i="2"/>
  <c r="E2084" i="2"/>
  <c r="F2084" i="2"/>
  <c r="H2084" i="2"/>
  <c r="G2084" i="2"/>
  <c r="D2084" i="2"/>
  <c r="E1828" i="2"/>
  <c r="D1572" i="2"/>
  <c r="E1572" i="2"/>
  <c r="F1572" i="2"/>
  <c r="G1572" i="2"/>
  <c r="H1572" i="2"/>
  <c r="H1316" i="2"/>
  <c r="G1316" i="2"/>
  <c r="D1316" i="2"/>
  <c r="E1316" i="2"/>
  <c r="F1316" i="2"/>
  <c r="F1060" i="2"/>
  <c r="H1060" i="2"/>
  <c r="D1060" i="2"/>
  <c r="E1060" i="2"/>
  <c r="G1060" i="2"/>
  <c r="E292" i="2"/>
  <c r="F292" i="2"/>
  <c r="G292" i="2"/>
  <c r="H292" i="2"/>
  <c r="D292" i="2"/>
  <c r="E1731" i="2"/>
  <c r="F1731" i="2"/>
  <c r="G1731" i="2"/>
  <c r="H1731" i="2"/>
  <c r="D1731" i="2"/>
  <c r="G1475" i="2"/>
  <c r="E1475" i="2"/>
  <c r="F1475" i="2"/>
  <c r="H1475" i="2"/>
  <c r="D1475" i="2"/>
  <c r="H1219" i="2"/>
  <c r="G1219" i="2"/>
  <c r="E1219" i="2"/>
  <c r="F1219" i="2"/>
  <c r="D1219" i="2"/>
  <c r="E451" i="2"/>
  <c r="F451" i="2"/>
  <c r="G451" i="2"/>
  <c r="D451" i="2"/>
  <c r="H451" i="2"/>
  <c r="F1778" i="2"/>
  <c r="F1522" i="2"/>
  <c r="G1522" i="2"/>
  <c r="H1522" i="2"/>
  <c r="D1522" i="2"/>
  <c r="E1522" i="2"/>
  <c r="D1266" i="2"/>
  <c r="E1010" i="2"/>
  <c r="F1010" i="2"/>
  <c r="G1010" i="2"/>
  <c r="H1010" i="2"/>
  <c r="D1010" i="2"/>
  <c r="D754" i="2"/>
  <c r="F754" i="2"/>
  <c r="G754" i="2"/>
  <c r="H754" i="2"/>
  <c r="E754" i="2"/>
  <c r="D498" i="2"/>
  <c r="F498" i="2"/>
  <c r="E498" i="2"/>
  <c r="G498" i="2"/>
  <c r="H498" i="2"/>
  <c r="D1649" i="2"/>
  <c r="E1649" i="2"/>
  <c r="H1649" i="2"/>
  <c r="F1649" i="2"/>
  <c r="G1649" i="2"/>
  <c r="G1393" i="2"/>
  <c r="H1393" i="2"/>
  <c r="E1393" i="2"/>
  <c r="D1393" i="2"/>
  <c r="F1393" i="2"/>
  <c r="D1137" i="2"/>
  <c r="G1137" i="2"/>
  <c r="H1137" i="2"/>
  <c r="F1137" i="2"/>
  <c r="E1137" i="2"/>
  <c r="D881" i="2"/>
  <c r="E881" i="2"/>
  <c r="G881" i="2"/>
  <c r="H881" i="2"/>
  <c r="F881" i="2"/>
  <c r="D1744" i="2"/>
  <c r="E1744" i="2"/>
  <c r="F1744" i="2"/>
  <c r="G1744" i="2"/>
  <c r="H1744" i="2"/>
  <c r="E1488" i="2"/>
  <c r="D976" i="2"/>
  <c r="G976" i="2"/>
  <c r="E976" i="2"/>
  <c r="F976" i="2"/>
  <c r="H976" i="2"/>
  <c r="H720" i="2"/>
  <c r="D464" i="2"/>
  <c r="E464" i="2"/>
  <c r="F464" i="2"/>
  <c r="H464" i="2"/>
  <c r="G464" i="2"/>
  <c r="D2095" i="2"/>
  <c r="E2095" i="2"/>
  <c r="F2095" i="2"/>
  <c r="G2095" i="2"/>
  <c r="H2095" i="2"/>
  <c r="D1839" i="2"/>
  <c r="E1839" i="2"/>
  <c r="F1839" i="2"/>
  <c r="H1839" i="2"/>
  <c r="G1839" i="2"/>
  <c r="D1071" i="2"/>
  <c r="E1071" i="2"/>
  <c r="F1071" i="2"/>
  <c r="H1071" i="2"/>
  <c r="G1071" i="2"/>
  <c r="D815" i="2"/>
  <c r="E815" i="2"/>
  <c r="F815" i="2"/>
  <c r="H815" i="2"/>
  <c r="G815" i="2"/>
  <c r="E559" i="2"/>
  <c r="D559" i="2"/>
  <c r="F559" i="2"/>
  <c r="G559" i="2"/>
  <c r="H559" i="2"/>
  <c r="H303" i="2"/>
  <c r="F303" i="2"/>
  <c r="G303" i="2"/>
  <c r="D303" i="2"/>
  <c r="E303" i="2"/>
  <c r="D64" i="2"/>
  <c r="E64" i="2"/>
  <c r="F64" i="2"/>
  <c r="G64" i="2"/>
  <c r="H64" i="2"/>
  <c r="F214" i="2"/>
  <c r="G214" i="2"/>
  <c r="H214" i="2"/>
  <c r="D214" i="2"/>
  <c r="E214" i="2"/>
  <c r="E207" i="2"/>
  <c r="F207" i="2"/>
  <c r="D207" i="2"/>
  <c r="G207" i="2"/>
  <c r="H207" i="2"/>
  <c r="D173" i="2"/>
  <c r="E173" i="2"/>
  <c r="G173" i="2"/>
  <c r="H173" i="2"/>
  <c r="F173" i="2"/>
  <c r="G219" i="2"/>
  <c r="F219" i="2"/>
  <c r="H219" i="2"/>
  <c r="D219" i="2"/>
  <c r="E219" i="2"/>
  <c r="D42" i="2"/>
  <c r="E42" i="2"/>
  <c r="F42" i="2"/>
  <c r="G42" i="2"/>
  <c r="H42" i="2"/>
  <c r="D76" i="2"/>
  <c r="E76" i="2"/>
  <c r="H76" i="2"/>
  <c r="F76" i="2"/>
  <c r="G76" i="2"/>
  <c r="H78" i="2"/>
  <c r="D78" i="2"/>
  <c r="G78" i="2"/>
  <c r="E78" i="2"/>
  <c r="F78" i="2"/>
  <c r="F38" i="2"/>
  <c r="G38" i="2"/>
  <c r="H38" i="2"/>
  <c r="D38" i="2"/>
  <c r="E38" i="2"/>
  <c r="E21" i="2"/>
  <c r="F21" i="2"/>
  <c r="G21" i="2"/>
  <c r="H21" i="2"/>
  <c r="D21" i="2"/>
  <c r="D52" i="2"/>
  <c r="E52" i="2"/>
  <c r="F52" i="2"/>
  <c r="G52" i="2"/>
  <c r="H52" i="2"/>
  <c r="E19" i="2"/>
  <c r="F19" i="2"/>
  <c r="G19" i="2"/>
  <c r="H19" i="2"/>
  <c r="D19" i="2"/>
  <c r="H30" i="2"/>
  <c r="D30" i="2"/>
  <c r="G30" i="2"/>
  <c r="E30" i="2"/>
  <c r="F30" i="2"/>
  <c r="H94" i="2"/>
  <c r="D94" i="2"/>
  <c r="E94" i="2"/>
  <c r="F94" i="2"/>
  <c r="G94" i="2"/>
  <c r="D2046" i="2"/>
  <c r="F2046" i="2"/>
  <c r="H2046" i="2"/>
  <c r="E2046" i="2"/>
  <c r="G2046" i="2"/>
  <c r="E653" i="2"/>
  <c r="F653" i="2"/>
  <c r="G653" i="2"/>
  <c r="H653" i="2"/>
  <c r="D653" i="2"/>
  <c r="D2045" i="2"/>
  <c r="F2045" i="2"/>
  <c r="H2045" i="2"/>
  <c r="E2045" i="2"/>
  <c r="G2045" i="2"/>
  <c r="F638" i="2"/>
  <c r="G638" i="2"/>
  <c r="H638" i="2"/>
  <c r="D638" i="2"/>
  <c r="E638" i="2"/>
  <c r="D2245" i="2"/>
  <c r="E2245" i="2"/>
  <c r="F2245" i="2"/>
  <c r="G2245" i="2"/>
  <c r="H2245" i="2"/>
  <c r="F1895" i="2"/>
  <c r="H1895" i="2"/>
  <c r="D1895" i="2"/>
  <c r="E1895" i="2"/>
  <c r="G1895" i="2"/>
  <c r="D2297" i="2"/>
  <c r="F2297" i="2"/>
  <c r="G2297" i="2"/>
  <c r="H2297" i="2"/>
  <c r="E2297" i="2"/>
  <c r="D1773" i="2"/>
  <c r="G1773" i="2"/>
  <c r="D2127" i="2"/>
  <c r="E2127" i="2"/>
  <c r="F2127" i="2"/>
  <c r="G2127" i="2"/>
  <c r="H2127" i="2"/>
  <c r="F1118" i="2"/>
  <c r="G1118" i="2"/>
  <c r="H1118" i="2"/>
  <c r="D1118" i="2"/>
  <c r="E1118" i="2"/>
  <c r="D2274" i="2"/>
  <c r="E2274" i="2"/>
  <c r="F2274" i="2"/>
  <c r="G2274" i="2"/>
  <c r="H2274" i="2"/>
  <c r="D1961" i="2"/>
  <c r="E1961" i="2"/>
  <c r="F1961" i="2"/>
  <c r="G1961" i="2"/>
  <c r="H1961" i="2"/>
  <c r="G2225" i="2"/>
  <c r="H2225" i="2"/>
  <c r="D2225" i="2"/>
  <c r="E2225" i="2"/>
  <c r="F2225" i="2"/>
  <c r="D1836" i="2"/>
  <c r="E1836" i="2"/>
  <c r="G1836" i="2"/>
  <c r="F1836" i="2"/>
  <c r="H1836" i="2"/>
  <c r="F1357" i="2"/>
  <c r="G1357" i="2"/>
  <c r="H1357" i="2"/>
  <c r="D1357" i="2"/>
  <c r="E1357" i="2"/>
  <c r="D2159" i="2"/>
  <c r="E2159" i="2"/>
  <c r="F2159" i="2"/>
  <c r="G2159" i="2"/>
  <c r="H2159" i="2"/>
  <c r="F1342" i="2"/>
  <c r="G1342" i="2"/>
  <c r="E1342" i="2"/>
  <c r="D1342" i="2"/>
  <c r="H1342" i="2"/>
  <c r="D573" i="2"/>
  <c r="H573" i="2"/>
  <c r="E573" i="2"/>
  <c r="F573" i="2"/>
  <c r="G573" i="2"/>
  <c r="D2285" i="2"/>
  <c r="H2285" i="2"/>
  <c r="F2285" i="2"/>
  <c r="G2285" i="2"/>
  <c r="E2285" i="2"/>
  <c r="H1979" i="2"/>
  <c r="E1979" i="2"/>
  <c r="D1979" i="2"/>
  <c r="F1979" i="2"/>
  <c r="G1979" i="2"/>
  <c r="D302" i="2"/>
  <c r="F302" i="2"/>
  <c r="G302" i="2"/>
  <c r="E302" i="2"/>
  <c r="H302" i="2"/>
  <c r="D2220" i="2"/>
  <c r="E2220" i="2"/>
  <c r="G2220" i="2"/>
  <c r="H2220" i="2"/>
  <c r="F2220" i="2"/>
  <c r="D1817" i="2"/>
  <c r="F1817" i="2"/>
  <c r="E1817" i="2"/>
  <c r="G1817" i="2"/>
  <c r="H1817" i="2"/>
  <c r="D2137" i="2"/>
  <c r="E2137" i="2"/>
  <c r="F2137" i="2"/>
  <c r="G2137" i="2"/>
  <c r="H2137" i="2"/>
  <c r="D2025" i="2"/>
  <c r="E2025" i="2"/>
  <c r="F2025" i="2"/>
  <c r="G2025" i="2"/>
  <c r="H2025" i="2"/>
  <c r="D541" i="2"/>
  <c r="E541" i="2"/>
  <c r="F541" i="2"/>
  <c r="H541" i="2"/>
  <c r="G541" i="2"/>
  <c r="D1612" i="2"/>
  <c r="E1612" i="2"/>
  <c r="F1612" i="2"/>
  <c r="H1612" i="2"/>
  <c r="G1612" i="2"/>
  <c r="E1356" i="2"/>
  <c r="F1356" i="2"/>
  <c r="G1356" i="2"/>
  <c r="D1356" i="2"/>
  <c r="H1356" i="2"/>
  <c r="G1100" i="2"/>
  <c r="H844" i="2"/>
  <c r="E588" i="2"/>
  <c r="G588" i="2"/>
  <c r="D588" i="2"/>
  <c r="F588" i="2"/>
  <c r="H588" i="2"/>
  <c r="G332" i="2"/>
  <c r="E332" i="2"/>
  <c r="H332" i="2"/>
  <c r="D332" i="2"/>
  <c r="F332" i="2"/>
  <c r="D1803" i="2"/>
  <c r="E1803" i="2"/>
  <c r="F1803" i="2"/>
  <c r="G1803" i="2"/>
  <c r="H1803" i="2"/>
  <c r="E1547" i="2"/>
  <c r="F1547" i="2"/>
  <c r="D1547" i="2"/>
  <c r="G1547" i="2"/>
  <c r="H1547" i="2"/>
  <c r="E1291" i="2"/>
  <c r="F1291" i="2"/>
  <c r="G1291" i="2"/>
  <c r="D1291" i="2"/>
  <c r="H1291" i="2"/>
  <c r="E1035" i="2"/>
  <c r="H1035" i="2"/>
  <c r="D1035" i="2"/>
  <c r="G1035" i="2"/>
  <c r="F1035" i="2"/>
  <c r="E779" i="2"/>
  <c r="F779" i="2"/>
  <c r="G779" i="2"/>
  <c r="H779" i="2"/>
  <c r="D779" i="2"/>
  <c r="G1866" i="2"/>
  <c r="D1866" i="2"/>
  <c r="E1866" i="2"/>
  <c r="H1866" i="2"/>
  <c r="F1866" i="2"/>
  <c r="H1098" i="2"/>
  <c r="D1098" i="2"/>
  <c r="E1098" i="2"/>
  <c r="F1098" i="2"/>
  <c r="G1098" i="2"/>
  <c r="H842" i="2"/>
  <c r="D842" i="2"/>
  <c r="E842" i="2"/>
  <c r="D586" i="2"/>
  <c r="E586" i="2"/>
  <c r="F586" i="2"/>
  <c r="G586" i="2"/>
  <c r="H586" i="2"/>
  <c r="G330" i="2"/>
  <c r="H330" i="2"/>
  <c r="F330" i="2"/>
  <c r="D330" i="2"/>
  <c r="E330" i="2"/>
  <c r="D1625" i="2"/>
  <c r="E1625" i="2"/>
  <c r="G1625" i="2"/>
  <c r="H1625" i="2"/>
  <c r="F1625" i="2"/>
  <c r="F857" i="2"/>
  <c r="G857" i="2"/>
  <c r="H857" i="2"/>
  <c r="D857" i="2"/>
  <c r="E857" i="2"/>
  <c r="D601" i="2"/>
  <c r="G601" i="2"/>
  <c r="H601" i="2"/>
  <c r="E601" i="2"/>
  <c r="F601" i="2"/>
  <c r="F345" i="2"/>
  <c r="H345" i="2"/>
  <c r="D345" i="2"/>
  <c r="E345" i="2"/>
  <c r="G345" i="2"/>
  <c r="D1816" i="2"/>
  <c r="E1816" i="2"/>
  <c r="F1816" i="2"/>
  <c r="G1816" i="2"/>
  <c r="H1816" i="2"/>
  <c r="D1560" i="2"/>
  <c r="D1048" i="2"/>
  <c r="G1048" i="2"/>
  <c r="H1048" i="2"/>
  <c r="E1048" i="2"/>
  <c r="F1048" i="2"/>
  <c r="F536" i="2"/>
  <c r="D280" i="2"/>
  <c r="F280" i="2"/>
  <c r="E280" i="2"/>
  <c r="G280" i="2"/>
  <c r="H280" i="2"/>
  <c r="F1623" i="2"/>
  <c r="G1623" i="2"/>
  <c r="H1623" i="2"/>
  <c r="H1367" i="2"/>
  <c r="E1367" i="2"/>
  <c r="F1367" i="2"/>
  <c r="D1367" i="2"/>
  <c r="G1367" i="2"/>
  <c r="D1111" i="2"/>
  <c r="F1111" i="2"/>
  <c r="E1111" i="2"/>
  <c r="H1111" i="2"/>
  <c r="G1111" i="2"/>
  <c r="E855" i="2"/>
  <c r="F855" i="2"/>
  <c r="G855" i="2"/>
  <c r="H855" i="2"/>
  <c r="D855" i="2"/>
  <c r="D2022" i="2"/>
  <c r="E2022" i="2"/>
  <c r="F2022" i="2"/>
  <c r="G2022" i="2"/>
  <c r="H2022" i="2"/>
  <c r="F1766" i="2"/>
  <c r="G1766" i="2"/>
  <c r="H1766" i="2"/>
  <c r="D1766" i="2"/>
  <c r="E1766" i="2"/>
  <c r="D1510" i="2"/>
  <c r="H1510" i="2"/>
  <c r="E1510" i="2"/>
  <c r="F1510" i="2"/>
  <c r="G1510" i="2"/>
  <c r="H1254" i="2"/>
  <c r="D1254" i="2"/>
  <c r="E1254" i="2"/>
  <c r="F1254" i="2"/>
  <c r="G1254" i="2"/>
  <c r="F486" i="2"/>
  <c r="G486" i="2"/>
  <c r="H486" i="2"/>
  <c r="E486" i="2"/>
  <c r="D486" i="2"/>
  <c r="D1461" i="2"/>
  <c r="G1461" i="2"/>
  <c r="H1461" i="2"/>
  <c r="E1461" i="2"/>
  <c r="F1461" i="2"/>
  <c r="F1205" i="2"/>
  <c r="G1205" i="2"/>
  <c r="H1205" i="2"/>
  <c r="F949" i="2"/>
  <c r="G949" i="2"/>
  <c r="H949" i="2"/>
  <c r="D949" i="2"/>
  <c r="E949" i="2"/>
  <c r="G693" i="2"/>
  <c r="D693" i="2"/>
  <c r="E693" i="2"/>
  <c r="H693" i="2"/>
  <c r="F693" i="2"/>
  <c r="E437" i="2"/>
  <c r="G437" i="2"/>
  <c r="D437" i="2"/>
  <c r="F437" i="2"/>
  <c r="H437" i="2"/>
  <c r="H1556" i="2"/>
  <c r="D1556" i="2"/>
  <c r="E1556" i="2"/>
  <c r="F1556" i="2"/>
  <c r="G1556" i="2"/>
  <c r="E1300" i="2"/>
  <c r="F1300" i="2"/>
  <c r="G1300" i="2"/>
  <c r="H1300" i="2"/>
  <c r="D1300" i="2"/>
  <c r="E788" i="2"/>
  <c r="D788" i="2"/>
  <c r="F788" i="2"/>
  <c r="H788" i="2"/>
  <c r="G788" i="2"/>
  <c r="H532" i="2"/>
  <c r="E1715" i="2"/>
  <c r="F1715" i="2"/>
  <c r="G1715" i="2"/>
  <c r="H1715" i="2"/>
  <c r="D1715" i="2"/>
  <c r="H1203" i="2"/>
  <c r="D947" i="2"/>
  <c r="E947" i="2"/>
  <c r="H947" i="2"/>
  <c r="G947" i="2"/>
  <c r="F947" i="2"/>
  <c r="F691" i="2"/>
  <c r="G691" i="2"/>
  <c r="H691" i="2"/>
  <c r="E435" i="2"/>
  <c r="F435" i="2"/>
  <c r="G435" i="2"/>
  <c r="H435" i="2"/>
  <c r="D435" i="2"/>
  <c r="E2018" i="2"/>
  <c r="F2018" i="2"/>
  <c r="G2018" i="2"/>
  <c r="H2018" i="2"/>
  <c r="D2018" i="2"/>
  <c r="D1762" i="2"/>
  <c r="E1762" i="2"/>
  <c r="F1762" i="2"/>
  <c r="H1762" i="2"/>
  <c r="G1762" i="2"/>
  <c r="E994" i="2"/>
  <c r="F994" i="2"/>
  <c r="G994" i="2"/>
  <c r="H994" i="2"/>
  <c r="D994" i="2"/>
  <c r="G738" i="2"/>
  <c r="H738" i="2"/>
  <c r="D738" i="2"/>
  <c r="E738" i="2"/>
  <c r="F738" i="2"/>
  <c r="F482" i="2"/>
  <c r="E482" i="2"/>
  <c r="D2145" i="2"/>
  <c r="G2145" i="2"/>
  <c r="E2145" i="2"/>
  <c r="F2145" i="2"/>
  <c r="H2145" i="2"/>
  <c r="G1377" i="2"/>
  <c r="H1377" i="2"/>
  <c r="F1377" i="2"/>
  <c r="E1377" i="2"/>
  <c r="D1377" i="2"/>
  <c r="D865" i="2"/>
  <c r="G609" i="2"/>
  <c r="H609" i="2"/>
  <c r="E609" i="2"/>
  <c r="F609" i="2"/>
  <c r="D609" i="2"/>
  <c r="F353" i="2"/>
  <c r="G353" i="2"/>
  <c r="D1728" i="2"/>
  <c r="E1728" i="2"/>
  <c r="F1728" i="2"/>
  <c r="G1728" i="2"/>
  <c r="H1728" i="2"/>
  <c r="F1472" i="2"/>
  <c r="D1472" i="2"/>
  <c r="E1472" i="2"/>
  <c r="G1472" i="2"/>
  <c r="H1472" i="2"/>
  <c r="G1216" i="2"/>
  <c r="F1216" i="2"/>
  <c r="H1216" i="2"/>
  <c r="D1216" i="2"/>
  <c r="E1216" i="2"/>
  <c r="D448" i="2"/>
  <c r="E448" i="2"/>
  <c r="F448" i="2"/>
  <c r="G448" i="2"/>
  <c r="H448" i="2"/>
  <c r="D2079" i="2"/>
  <c r="E2079" i="2"/>
  <c r="F2079" i="2"/>
  <c r="G2079" i="2"/>
  <c r="H2079" i="2"/>
  <c r="D1823" i="2"/>
  <c r="E1567" i="2"/>
  <c r="F1567" i="2"/>
  <c r="G1567" i="2"/>
  <c r="H1567" i="2"/>
  <c r="D1567" i="2"/>
  <c r="G1311" i="2"/>
  <c r="H799" i="2"/>
  <c r="D799" i="2"/>
  <c r="E799" i="2"/>
  <c r="G799" i="2"/>
  <c r="F799" i="2"/>
  <c r="D188" i="2"/>
  <c r="E188" i="2"/>
  <c r="H188" i="2"/>
  <c r="F188" i="2"/>
  <c r="G188" i="2"/>
  <c r="F22" i="2"/>
  <c r="G22" i="2"/>
  <c r="H22" i="2"/>
  <c r="D22" i="2"/>
  <c r="E22" i="2"/>
  <c r="E5" i="2"/>
  <c r="F5" i="2"/>
  <c r="G5" i="2"/>
  <c r="H5" i="2"/>
  <c r="D5" i="2"/>
  <c r="D36" i="2"/>
  <c r="E36" i="2"/>
  <c r="F36" i="2"/>
  <c r="G36" i="2"/>
  <c r="H36" i="2"/>
  <c r="D18" i="2"/>
  <c r="E18" i="2"/>
  <c r="F18" i="2"/>
  <c r="G18" i="2"/>
  <c r="H18" i="2"/>
  <c r="D34" i="2"/>
  <c r="E34" i="2"/>
  <c r="F34" i="2"/>
  <c r="G34" i="2"/>
  <c r="H34" i="2"/>
  <c r="F2021" i="2"/>
  <c r="G2021" i="2"/>
  <c r="H2021" i="2"/>
  <c r="D2021" i="2"/>
  <c r="E2021" i="2"/>
  <c r="H510" i="2"/>
  <c r="D510" i="2"/>
  <c r="E510" i="2"/>
  <c r="F510" i="2"/>
  <c r="G510" i="2"/>
  <c r="E2230" i="2"/>
  <c r="F2230" i="2"/>
  <c r="G2230" i="2"/>
  <c r="D2230" i="2"/>
  <c r="H2230" i="2"/>
  <c r="E1852" i="2"/>
  <c r="F2233" i="2"/>
  <c r="D2229" i="2"/>
  <c r="E2229" i="2"/>
  <c r="F2229" i="2"/>
  <c r="G2229" i="2"/>
  <c r="H2229" i="2"/>
  <c r="D1849" i="2"/>
  <c r="F1849" i="2"/>
  <c r="E1849" i="2"/>
  <c r="G1849" i="2"/>
  <c r="H1849" i="2"/>
  <c r="G2024" i="2"/>
  <c r="H2024" i="2"/>
  <c r="D2024" i="2"/>
  <c r="E2024" i="2"/>
  <c r="F2024" i="2"/>
  <c r="D2196" i="2"/>
  <c r="E2196" i="2"/>
  <c r="F2196" i="2"/>
  <c r="G2196" i="2"/>
  <c r="H2196" i="2"/>
  <c r="D1645" i="2"/>
  <c r="E1645" i="2"/>
  <c r="F1645" i="2"/>
  <c r="G1645" i="2"/>
  <c r="H1645" i="2"/>
  <c r="D2108" i="2"/>
  <c r="E2108" i="2"/>
  <c r="F2108" i="2"/>
  <c r="G2108" i="2"/>
  <c r="H2108" i="2"/>
  <c r="D990" i="2"/>
  <c r="E990" i="2"/>
  <c r="F990" i="2"/>
  <c r="G990" i="2"/>
  <c r="H990" i="2"/>
  <c r="D1997" i="2"/>
  <c r="F1997" i="2"/>
  <c r="H1997" i="2"/>
  <c r="E1997" i="2"/>
  <c r="G1997" i="2"/>
  <c r="G2209" i="2"/>
  <c r="H2209" i="2"/>
  <c r="D2209" i="2"/>
  <c r="E2209" i="2"/>
  <c r="F2209" i="2"/>
  <c r="G1742" i="2"/>
  <c r="D1742" i="2"/>
  <c r="E1742" i="2"/>
  <c r="F1742" i="2"/>
  <c r="H1742" i="2"/>
  <c r="H2142" i="2"/>
  <c r="D2141" i="2"/>
  <c r="F2141" i="2"/>
  <c r="H2141" i="2"/>
  <c r="E2141" i="2"/>
  <c r="G2141" i="2"/>
  <c r="F1214" i="2"/>
  <c r="G1214" i="2"/>
  <c r="H1214" i="2"/>
  <c r="E1214" i="2"/>
  <c r="D1214" i="2"/>
  <c r="F2302" i="2"/>
  <c r="G2302" i="2"/>
  <c r="H2302" i="2"/>
  <c r="D2302" i="2"/>
  <c r="E2302" i="2"/>
  <c r="D2007" i="2"/>
  <c r="F2007" i="2"/>
  <c r="G2007" i="2"/>
  <c r="E2007" i="2"/>
  <c r="H2007" i="2"/>
  <c r="D445" i="2"/>
  <c r="E445" i="2"/>
  <c r="H445" i="2"/>
  <c r="G445" i="2"/>
  <c r="F445" i="2"/>
  <c r="D2269" i="2"/>
  <c r="H2269" i="2"/>
  <c r="E2269" i="2"/>
  <c r="F2269" i="2"/>
  <c r="G2269" i="2"/>
  <c r="E1950" i="2"/>
  <c r="F1950" i="2"/>
  <c r="D1950" i="2"/>
  <c r="G1950" i="2"/>
  <c r="H1950" i="2"/>
  <c r="D1709" i="2"/>
  <c r="E1709" i="2"/>
  <c r="F1709" i="2"/>
  <c r="G1709" i="2"/>
  <c r="H1709" i="2"/>
  <c r="D2119" i="2"/>
  <c r="F2119" i="2"/>
  <c r="E2119" i="2"/>
  <c r="G2119" i="2"/>
  <c r="H2119" i="2"/>
  <c r="D1054" i="2"/>
  <c r="F1054" i="2"/>
  <c r="E1054" i="2"/>
  <c r="H1054" i="2"/>
  <c r="G1054" i="2"/>
  <c r="D2298" i="2"/>
  <c r="E1998" i="2"/>
  <c r="D413" i="2"/>
  <c r="G413" i="2"/>
  <c r="F413" i="2"/>
  <c r="E413" i="2"/>
  <c r="H413" i="2"/>
  <c r="D1596" i="2"/>
  <c r="E1596" i="2"/>
  <c r="F1596" i="2"/>
  <c r="H1596" i="2"/>
  <c r="G1596" i="2"/>
  <c r="E1340" i="2"/>
  <c r="F1340" i="2"/>
  <c r="G1340" i="2"/>
  <c r="H1340" i="2"/>
  <c r="D1340" i="2"/>
  <c r="D1084" i="2"/>
  <c r="E1084" i="2"/>
  <c r="F1084" i="2"/>
  <c r="G1084" i="2"/>
  <c r="H1084" i="2"/>
  <c r="D828" i="2"/>
  <c r="E828" i="2"/>
  <c r="G828" i="2"/>
  <c r="H828" i="2"/>
  <c r="F828" i="2"/>
  <c r="D572" i="2"/>
  <c r="E572" i="2"/>
  <c r="F572" i="2"/>
  <c r="G572" i="2"/>
  <c r="H572" i="2"/>
  <c r="G316" i="2"/>
  <c r="H316" i="2"/>
  <c r="F316" i="2"/>
  <c r="D316" i="2"/>
  <c r="E316" i="2"/>
  <c r="F1787" i="2"/>
  <c r="E1787" i="2"/>
  <c r="D1787" i="2"/>
  <c r="G1787" i="2"/>
  <c r="H1787" i="2"/>
  <c r="E1019" i="2"/>
  <c r="H1019" i="2"/>
  <c r="D1019" i="2"/>
  <c r="G1019" i="2"/>
  <c r="F1019" i="2"/>
  <c r="E763" i="2"/>
  <c r="F763" i="2"/>
  <c r="G763" i="2"/>
  <c r="H763" i="2"/>
  <c r="D763" i="2"/>
  <c r="G507" i="2"/>
  <c r="F507" i="2"/>
  <c r="H507" i="2"/>
  <c r="D507" i="2"/>
  <c r="E507" i="2"/>
  <c r="F251" i="2"/>
  <c r="G1850" i="2"/>
  <c r="D1850" i="2"/>
  <c r="E1850" i="2"/>
  <c r="F1850" i="2"/>
  <c r="H1850" i="2"/>
  <c r="D1594" i="2"/>
  <c r="E1594" i="2"/>
  <c r="F1594" i="2"/>
  <c r="G1594" i="2"/>
  <c r="H1594" i="2"/>
  <c r="G1338" i="2"/>
  <c r="H1338" i="2"/>
  <c r="D1338" i="2"/>
  <c r="E1338" i="2"/>
  <c r="F1338" i="2"/>
  <c r="H570" i="2"/>
  <c r="D570" i="2"/>
  <c r="E570" i="2"/>
  <c r="F570" i="2"/>
  <c r="G570" i="2"/>
  <c r="G314" i="2"/>
  <c r="H314" i="2"/>
  <c r="D314" i="2"/>
  <c r="E314" i="2"/>
  <c r="F314" i="2"/>
  <c r="D1609" i="2"/>
  <c r="D1353" i="2"/>
  <c r="E1353" i="2"/>
  <c r="F1353" i="2"/>
  <c r="G1353" i="2"/>
  <c r="H1353" i="2"/>
  <c r="D585" i="2"/>
  <c r="F585" i="2"/>
  <c r="E585" i="2"/>
  <c r="G585" i="2"/>
  <c r="H585" i="2"/>
  <c r="D1800" i="2"/>
  <c r="D1544" i="2"/>
  <c r="E1544" i="2"/>
  <c r="H1544" i="2"/>
  <c r="F1544" i="2"/>
  <c r="G1544" i="2"/>
  <c r="H1288" i="2"/>
  <c r="D1032" i="2"/>
  <c r="G1032" i="2"/>
  <c r="H1032" i="2"/>
  <c r="E1032" i="2"/>
  <c r="F1032" i="2"/>
  <c r="F776" i="2"/>
  <c r="G776" i="2"/>
  <c r="H776" i="2"/>
  <c r="D776" i="2"/>
  <c r="E776" i="2"/>
  <c r="F520" i="2"/>
  <c r="H520" i="2"/>
  <c r="G520" i="2"/>
  <c r="D520" i="2"/>
  <c r="E520" i="2"/>
  <c r="H1351" i="2"/>
  <c r="F1351" i="2"/>
  <c r="G1351" i="2"/>
  <c r="E1351" i="2"/>
  <c r="D1351" i="2"/>
  <c r="G1095" i="2"/>
  <c r="H1095" i="2"/>
  <c r="F1095" i="2"/>
  <c r="D1095" i="2"/>
  <c r="E1095" i="2"/>
  <c r="G583" i="2"/>
  <c r="D583" i="2"/>
  <c r="F583" i="2"/>
  <c r="H583" i="2"/>
  <c r="E583" i="2"/>
  <c r="G327" i="2"/>
  <c r="F1750" i="2"/>
  <c r="G1750" i="2"/>
  <c r="H1750" i="2"/>
  <c r="D1750" i="2"/>
  <c r="E1750" i="2"/>
  <c r="D982" i="2"/>
  <c r="E982" i="2"/>
  <c r="F982" i="2"/>
  <c r="G982" i="2"/>
  <c r="H982" i="2"/>
  <c r="F470" i="2"/>
  <c r="G470" i="2"/>
  <c r="H470" i="2"/>
  <c r="D470" i="2"/>
  <c r="E470" i="2"/>
  <c r="F1957" i="2"/>
  <c r="G1957" i="2"/>
  <c r="H1957" i="2"/>
  <c r="D1957" i="2"/>
  <c r="E1957" i="2"/>
  <c r="H1701" i="2"/>
  <c r="D1701" i="2"/>
  <c r="E1701" i="2"/>
  <c r="F1701" i="2"/>
  <c r="G1701" i="2"/>
  <c r="F933" i="2"/>
  <c r="G933" i="2"/>
  <c r="H933" i="2"/>
  <c r="D933" i="2"/>
  <c r="E933" i="2"/>
  <c r="G677" i="2"/>
  <c r="D677" i="2"/>
  <c r="E677" i="2"/>
  <c r="F677" i="2"/>
  <c r="H677" i="2"/>
  <c r="E2052" i="2"/>
  <c r="F2052" i="2"/>
  <c r="H2052" i="2"/>
  <c r="D2052" i="2"/>
  <c r="G2052" i="2"/>
  <c r="E1284" i="2"/>
  <c r="H1284" i="2"/>
  <c r="D1284" i="2"/>
  <c r="F1284" i="2"/>
  <c r="G1284" i="2"/>
  <c r="F1028" i="2"/>
  <c r="H516" i="2"/>
  <c r="G516" i="2"/>
  <c r="D516" i="2"/>
  <c r="E516" i="2"/>
  <c r="F516" i="2"/>
  <c r="E1699" i="2"/>
  <c r="F1699" i="2"/>
  <c r="G1699" i="2"/>
  <c r="H1699" i="2"/>
  <c r="D1699" i="2"/>
  <c r="G1443" i="2"/>
  <c r="D1443" i="2"/>
  <c r="E1443" i="2"/>
  <c r="F1443" i="2"/>
  <c r="H1443" i="2"/>
  <c r="H1187" i="2"/>
  <c r="G1187" i="2"/>
  <c r="E1187" i="2"/>
  <c r="F1187" i="2"/>
  <c r="D1187" i="2"/>
  <c r="D419" i="2"/>
  <c r="F419" i="2"/>
  <c r="H419" i="2"/>
  <c r="E419" i="2"/>
  <c r="G419" i="2"/>
  <c r="E2002" i="2"/>
  <c r="F2002" i="2"/>
  <c r="G2002" i="2"/>
  <c r="H2002" i="2"/>
  <c r="D2002" i="2"/>
  <c r="F1490" i="2"/>
  <c r="G1490" i="2"/>
  <c r="H1490" i="2"/>
  <c r="D1490" i="2"/>
  <c r="E1490" i="2"/>
  <c r="F722" i="2"/>
  <c r="H722" i="2"/>
  <c r="D722" i="2"/>
  <c r="E722" i="2"/>
  <c r="G722" i="2"/>
  <c r="G466" i="2"/>
  <c r="D2129" i="2"/>
  <c r="D1873" i="2"/>
  <c r="F1873" i="2"/>
  <c r="G1873" i="2"/>
  <c r="E1873" i="2"/>
  <c r="H1873" i="2"/>
  <c r="G1617" i="2"/>
  <c r="G1361" i="2"/>
  <c r="H1361" i="2"/>
  <c r="F1361" i="2"/>
  <c r="E1361" i="2"/>
  <c r="D1361" i="2"/>
  <c r="D1105" i="2"/>
  <c r="G1105" i="2"/>
  <c r="H1105" i="2"/>
  <c r="F1105" i="2"/>
  <c r="E1105" i="2"/>
  <c r="D849" i="2"/>
  <c r="E849" i="2"/>
  <c r="G849" i="2"/>
  <c r="H849" i="2"/>
  <c r="F849" i="2"/>
  <c r="D1712" i="2"/>
  <c r="E1712" i="2"/>
  <c r="F1712" i="2"/>
  <c r="G1712" i="2"/>
  <c r="H1712" i="2"/>
  <c r="F1456" i="2"/>
  <c r="D1456" i="2"/>
  <c r="E1456" i="2"/>
  <c r="H1456" i="2"/>
  <c r="G1456" i="2"/>
  <c r="E1200" i="2"/>
  <c r="D944" i="2"/>
  <c r="G944" i="2"/>
  <c r="E944" i="2"/>
  <c r="F944" i="2"/>
  <c r="H944" i="2"/>
  <c r="D2063" i="2"/>
  <c r="E2063" i="2"/>
  <c r="F2063" i="2"/>
  <c r="G2063" i="2"/>
  <c r="H2063" i="2"/>
  <c r="H1807" i="2"/>
  <c r="D1295" i="2"/>
  <c r="E1295" i="2"/>
  <c r="G1295" i="2"/>
  <c r="F1295" i="2"/>
  <c r="H1295" i="2"/>
  <c r="H1039" i="2"/>
  <c r="H783" i="2"/>
  <c r="D783" i="2"/>
  <c r="E783" i="2"/>
  <c r="F783" i="2"/>
  <c r="G783" i="2"/>
  <c r="E527" i="2"/>
  <c r="D527" i="2"/>
  <c r="F527" i="2"/>
  <c r="G527" i="2"/>
  <c r="H527" i="2"/>
  <c r="E271" i="2"/>
  <c r="F271" i="2"/>
  <c r="D271" i="2"/>
  <c r="G271" i="2"/>
  <c r="H271" i="2"/>
  <c r="D2296" i="2"/>
  <c r="E2296" i="2"/>
  <c r="F2296" i="2"/>
  <c r="G2296" i="2"/>
  <c r="H2296" i="2"/>
  <c r="D1996" i="2"/>
  <c r="E1996" i="2"/>
  <c r="F1996" i="2"/>
  <c r="G1996" i="2"/>
  <c r="H1996" i="2"/>
  <c r="D397" i="2"/>
  <c r="E397" i="2"/>
  <c r="H397" i="2"/>
  <c r="F397" i="2"/>
  <c r="G397" i="2"/>
  <c r="F2295" i="2"/>
  <c r="G2295" i="2"/>
  <c r="E2295" i="2"/>
  <c r="H2295" i="2"/>
  <c r="D2295" i="2"/>
  <c r="H1995" i="2"/>
  <c r="E1995" i="2"/>
  <c r="G1995" i="2"/>
  <c r="D1995" i="2"/>
  <c r="F1995" i="2"/>
  <c r="D382" i="2"/>
  <c r="E382" i="2"/>
  <c r="F382" i="2"/>
  <c r="G382" i="2"/>
  <c r="H382" i="2"/>
  <c r="E2214" i="2"/>
  <c r="F2214" i="2"/>
  <c r="G2214" i="2"/>
  <c r="D2214" i="2"/>
  <c r="H2214" i="2"/>
  <c r="G1785" i="2"/>
  <c r="H1785" i="2"/>
  <c r="D1785" i="2"/>
  <c r="E1785" i="2"/>
  <c r="F1785" i="2"/>
  <c r="D2213" i="2"/>
  <c r="E2213" i="2"/>
  <c r="F2213" i="2"/>
  <c r="G2213" i="2"/>
  <c r="H2213" i="2"/>
  <c r="G1774" i="2"/>
  <c r="E1774" i="2"/>
  <c r="H1774" i="2"/>
  <c r="D1774" i="2"/>
  <c r="F1774" i="2"/>
  <c r="H398" i="2"/>
  <c r="G398" i="2"/>
  <c r="E398" i="2"/>
  <c r="F398" i="2"/>
  <c r="D398" i="2"/>
  <c r="G2180" i="2"/>
  <c r="H2180" i="2"/>
  <c r="F2180" i="2"/>
  <c r="D2180" i="2"/>
  <c r="E2180" i="2"/>
  <c r="E1517" i="2"/>
  <c r="H1517" i="2"/>
  <c r="D1517" i="2"/>
  <c r="F1517" i="2"/>
  <c r="G1517" i="2"/>
  <c r="G2088" i="2"/>
  <c r="H2088" i="2"/>
  <c r="D2088" i="2"/>
  <c r="E2088" i="2"/>
  <c r="F2088" i="2"/>
  <c r="D862" i="2"/>
  <c r="F862" i="2"/>
  <c r="G862" i="2"/>
  <c r="H862" i="2"/>
  <c r="E862" i="2"/>
  <c r="D2242" i="2"/>
  <c r="E2242" i="2"/>
  <c r="F2242" i="2"/>
  <c r="G2242" i="2"/>
  <c r="H2242" i="2"/>
  <c r="H1885" i="2"/>
  <c r="E1885" i="2"/>
  <c r="D1885" i="2"/>
  <c r="F1885" i="2"/>
  <c r="G1885" i="2"/>
  <c r="E782" i="2"/>
  <c r="F782" i="2"/>
  <c r="G782" i="2"/>
  <c r="D782" i="2"/>
  <c r="H782" i="2"/>
  <c r="D1614" i="2"/>
  <c r="E1614" i="2"/>
  <c r="G1614" i="2"/>
  <c r="F1614" i="2"/>
  <c r="H1614" i="2"/>
  <c r="D2124" i="2"/>
  <c r="E2124" i="2"/>
  <c r="F2124" i="2"/>
  <c r="G2124" i="2"/>
  <c r="H2124" i="2"/>
  <c r="E1101" i="2"/>
  <c r="H1101" i="2"/>
  <c r="F1101" i="2"/>
  <c r="G1101" i="2"/>
  <c r="D1101" i="2"/>
  <c r="D1086" i="2"/>
  <c r="F1086" i="2"/>
  <c r="G1086" i="2"/>
  <c r="E1086" i="2"/>
  <c r="H1086" i="2"/>
  <c r="F2286" i="2"/>
  <c r="G2286" i="2"/>
  <c r="H2286" i="2"/>
  <c r="D2286" i="2"/>
  <c r="E2286" i="2"/>
  <c r="D1980" i="2"/>
  <c r="E1980" i="2"/>
  <c r="F1980" i="2"/>
  <c r="G1980" i="2"/>
  <c r="H1980" i="2"/>
  <c r="D317" i="2"/>
  <c r="H317" i="2"/>
  <c r="E317" i="2"/>
  <c r="G317" i="2"/>
  <c r="F317" i="2"/>
  <c r="D2253" i="2"/>
  <c r="H2253" i="2"/>
  <c r="E2253" i="2"/>
  <c r="F2253" i="2"/>
  <c r="G2253" i="2"/>
  <c r="E1916" i="2"/>
  <c r="G1916" i="2"/>
  <c r="H1916" i="2"/>
  <c r="D1916" i="2"/>
  <c r="F1916" i="2"/>
  <c r="D2188" i="2"/>
  <c r="E2188" i="2"/>
  <c r="F2188" i="2"/>
  <c r="G2188" i="2"/>
  <c r="H2188" i="2"/>
  <c r="D1581" i="2"/>
  <c r="E1581" i="2"/>
  <c r="F1581" i="2"/>
  <c r="G1581" i="2"/>
  <c r="H1581" i="2"/>
  <c r="E2098" i="2"/>
  <c r="F2098" i="2"/>
  <c r="G2098" i="2"/>
  <c r="H2098" i="2"/>
  <c r="D2098" i="2"/>
  <c r="D926" i="2"/>
  <c r="E926" i="2"/>
  <c r="F926" i="2"/>
  <c r="G926" i="2"/>
  <c r="H926" i="2"/>
  <c r="G2282" i="2"/>
  <c r="H2282" i="2"/>
  <c r="E2282" i="2"/>
  <c r="F2282" i="2"/>
  <c r="D2282" i="2"/>
  <c r="D1975" i="2"/>
  <c r="F1975" i="2"/>
  <c r="G1975" i="2"/>
  <c r="H1975" i="2"/>
  <c r="E1975" i="2"/>
  <c r="D285" i="2"/>
  <c r="H285" i="2"/>
  <c r="F285" i="2"/>
  <c r="G285" i="2"/>
  <c r="E285" i="2"/>
  <c r="D1580" i="2"/>
  <c r="E1580" i="2"/>
  <c r="F1580" i="2"/>
  <c r="H1580" i="2"/>
  <c r="G1580" i="2"/>
  <c r="D1068" i="2"/>
  <c r="E1068" i="2"/>
  <c r="F1068" i="2"/>
  <c r="G1068" i="2"/>
  <c r="H1068" i="2"/>
  <c r="G812" i="2"/>
  <c r="E812" i="2"/>
  <c r="F812" i="2"/>
  <c r="H812" i="2"/>
  <c r="D812" i="2"/>
  <c r="D556" i="2"/>
  <c r="F556" i="2"/>
  <c r="G556" i="2"/>
  <c r="E556" i="2"/>
  <c r="H556" i="2"/>
  <c r="G300" i="2"/>
  <c r="H300" i="2"/>
  <c r="D300" i="2"/>
  <c r="E300" i="2"/>
  <c r="F300" i="2"/>
  <c r="F1771" i="2"/>
  <c r="D1771" i="2"/>
  <c r="E1771" i="2"/>
  <c r="G1771" i="2"/>
  <c r="H1771" i="2"/>
  <c r="E1515" i="2"/>
  <c r="F1515" i="2"/>
  <c r="D1515" i="2"/>
  <c r="G1515" i="2"/>
  <c r="H1515" i="2"/>
  <c r="E1259" i="2"/>
  <c r="F1259" i="2"/>
  <c r="G1259" i="2"/>
  <c r="D1259" i="2"/>
  <c r="H1259" i="2"/>
  <c r="E1003" i="2"/>
  <c r="H1003" i="2"/>
  <c r="D1003" i="2"/>
  <c r="F1003" i="2"/>
  <c r="G1003" i="2"/>
  <c r="F747" i="2"/>
  <c r="G747" i="2"/>
  <c r="H747" i="2"/>
  <c r="D747" i="2"/>
  <c r="E747" i="2"/>
  <c r="G1834" i="2"/>
  <c r="D1834" i="2"/>
  <c r="E1834" i="2"/>
  <c r="F1834" i="2"/>
  <c r="H1834" i="2"/>
  <c r="D1578" i="2"/>
  <c r="E1578" i="2"/>
  <c r="F1578" i="2"/>
  <c r="G1578" i="2"/>
  <c r="H1578" i="2"/>
  <c r="D1322" i="2"/>
  <c r="F1322" i="2"/>
  <c r="H1066" i="2"/>
  <c r="D1066" i="2"/>
  <c r="E1066" i="2"/>
  <c r="F1066" i="2"/>
  <c r="G1066" i="2"/>
  <c r="H554" i="2"/>
  <c r="G298" i="2"/>
  <c r="H298" i="2"/>
  <c r="E298" i="2"/>
  <c r="F298" i="2"/>
  <c r="D298" i="2"/>
  <c r="D1337" i="2"/>
  <c r="F1337" i="2"/>
  <c r="D1081" i="2"/>
  <c r="H1081" i="2"/>
  <c r="E1081" i="2"/>
  <c r="F1081" i="2"/>
  <c r="G1081" i="2"/>
  <c r="G825" i="2"/>
  <c r="E825" i="2"/>
  <c r="D569" i="2"/>
  <c r="H569" i="2"/>
  <c r="E569" i="2"/>
  <c r="G569" i="2"/>
  <c r="F569" i="2"/>
  <c r="F313" i="2"/>
  <c r="G313" i="2"/>
  <c r="H313" i="2"/>
  <c r="D313" i="2"/>
  <c r="E313" i="2"/>
  <c r="E1784" i="2"/>
  <c r="D1784" i="2"/>
  <c r="F1784" i="2"/>
  <c r="G1784" i="2"/>
  <c r="H1784" i="2"/>
  <c r="D1016" i="2"/>
  <c r="G1016" i="2"/>
  <c r="H1016" i="2"/>
  <c r="E1016" i="2"/>
  <c r="F1016" i="2"/>
  <c r="E760" i="2"/>
  <c r="F760" i="2"/>
  <c r="G760" i="2"/>
  <c r="D760" i="2"/>
  <c r="H760" i="2"/>
  <c r="F248" i="2"/>
  <c r="H248" i="2"/>
  <c r="D248" i="2"/>
  <c r="E248" i="2"/>
  <c r="G248" i="2"/>
  <c r="D1591" i="2"/>
  <c r="G1079" i="2"/>
  <c r="D1079" i="2"/>
  <c r="E1079" i="2"/>
  <c r="F1079" i="2"/>
  <c r="H1079" i="2"/>
  <c r="H823" i="2"/>
  <c r="E567" i="2"/>
  <c r="D567" i="2"/>
  <c r="F311" i="2"/>
  <c r="G311" i="2"/>
  <c r="H311" i="2"/>
  <c r="D311" i="2"/>
  <c r="E311" i="2"/>
  <c r="F1990" i="2"/>
  <c r="H1990" i="2"/>
  <c r="F1734" i="2"/>
  <c r="G1734" i="2"/>
  <c r="H1734" i="2"/>
  <c r="E1734" i="2"/>
  <c r="D1734" i="2"/>
  <c r="D1478" i="2"/>
  <c r="H1478" i="2"/>
  <c r="E1478" i="2"/>
  <c r="F1478" i="2"/>
  <c r="G1478" i="2"/>
  <c r="H1222" i="2"/>
  <c r="F1222" i="2"/>
  <c r="D1222" i="2"/>
  <c r="E1222" i="2"/>
  <c r="G1222" i="2"/>
  <c r="F454" i="2"/>
  <c r="G454" i="2"/>
  <c r="H454" i="2"/>
  <c r="D454" i="2"/>
  <c r="E454" i="2"/>
  <c r="E1941" i="2"/>
  <c r="H1941" i="2"/>
  <c r="F1941" i="2"/>
  <c r="D1941" i="2"/>
  <c r="G1941" i="2"/>
  <c r="G1685" i="2"/>
  <c r="D1429" i="2"/>
  <c r="G1429" i="2"/>
  <c r="H1429" i="2"/>
  <c r="F1429" i="2"/>
  <c r="E1429" i="2"/>
  <c r="G661" i="2"/>
  <c r="D661" i="2"/>
  <c r="E661" i="2"/>
  <c r="H661" i="2"/>
  <c r="F661" i="2"/>
  <c r="E405" i="2"/>
  <c r="E2036" i="2"/>
  <c r="H2036" i="2"/>
  <c r="D1780" i="2"/>
  <c r="E1780" i="2"/>
  <c r="F1780" i="2"/>
  <c r="G1780" i="2"/>
  <c r="H1780" i="2"/>
  <c r="D1524" i="2"/>
  <c r="G1524" i="2"/>
  <c r="E1268" i="2"/>
  <c r="H1268" i="2"/>
  <c r="F1268" i="2"/>
  <c r="D1268" i="2"/>
  <c r="G1268" i="2"/>
  <c r="F1012" i="2"/>
  <c r="H1012" i="2"/>
  <c r="D1012" i="2"/>
  <c r="E1012" i="2"/>
  <c r="G1012" i="2"/>
  <c r="D756" i="2"/>
  <c r="E756" i="2"/>
  <c r="F756" i="2"/>
  <c r="G756" i="2"/>
  <c r="H756" i="2"/>
  <c r="E1683" i="2"/>
  <c r="F1683" i="2"/>
  <c r="G1683" i="2"/>
  <c r="H1683" i="2"/>
  <c r="D1683" i="2"/>
  <c r="G1427" i="2"/>
  <c r="D1427" i="2"/>
  <c r="E1427" i="2"/>
  <c r="F1427" i="2"/>
  <c r="H1427" i="2"/>
  <c r="G1171" i="2"/>
  <c r="D915" i="2"/>
  <c r="E915" i="2"/>
  <c r="H915" i="2"/>
  <c r="G915" i="2"/>
  <c r="F915" i="2"/>
  <c r="F659" i="2"/>
  <c r="E1986" i="2"/>
  <c r="F1986" i="2"/>
  <c r="G1986" i="2"/>
  <c r="H1986" i="2"/>
  <c r="D1986" i="2"/>
  <c r="F1474" i="2"/>
  <c r="H1474" i="2"/>
  <c r="D1218" i="2"/>
  <c r="E1218" i="2"/>
  <c r="F1218" i="2"/>
  <c r="H1218" i="2"/>
  <c r="G1218" i="2"/>
  <c r="G962" i="2"/>
  <c r="D962" i="2"/>
  <c r="F706" i="2"/>
  <c r="H706" i="2"/>
  <c r="D706" i="2"/>
  <c r="G706" i="2"/>
  <c r="E706" i="2"/>
  <c r="D450" i="2"/>
  <c r="F450" i="2"/>
  <c r="H450" i="2"/>
  <c r="G450" i="2"/>
  <c r="E450" i="2"/>
  <c r="D2113" i="2"/>
  <c r="G2113" i="2"/>
  <c r="E2113" i="2"/>
  <c r="H2113" i="2"/>
  <c r="F2113" i="2"/>
  <c r="G1345" i="2"/>
  <c r="H1345" i="2"/>
  <c r="F1345" i="2"/>
  <c r="D1345" i="2"/>
  <c r="E1345" i="2"/>
  <c r="E1089" i="2"/>
  <c r="G1089" i="2"/>
  <c r="D1089" i="2"/>
  <c r="H1089" i="2"/>
  <c r="F1089" i="2"/>
  <c r="G577" i="2"/>
  <c r="H577" i="2"/>
  <c r="D577" i="2"/>
  <c r="E577" i="2"/>
  <c r="F577" i="2"/>
  <c r="F1440" i="2"/>
  <c r="H1440" i="2"/>
  <c r="D1440" i="2"/>
  <c r="G1440" i="2"/>
  <c r="E1440" i="2"/>
  <c r="D928" i="2"/>
  <c r="E928" i="2"/>
  <c r="H672" i="2"/>
  <c r="D672" i="2"/>
  <c r="E672" i="2"/>
  <c r="F672" i="2"/>
  <c r="G672" i="2"/>
  <c r="F416" i="2"/>
  <c r="H416" i="2"/>
  <c r="D2047" i="2"/>
  <c r="E2047" i="2"/>
  <c r="F2047" i="2"/>
  <c r="G2047" i="2"/>
  <c r="H2047" i="2"/>
  <c r="D1791" i="2"/>
  <c r="G1791" i="2"/>
  <c r="E1791" i="2"/>
  <c r="F1791" i="2"/>
  <c r="H1791" i="2"/>
  <c r="E1535" i="2"/>
  <c r="F1535" i="2"/>
  <c r="G1535" i="2"/>
  <c r="D1535" i="2"/>
  <c r="H1535" i="2"/>
  <c r="H767" i="2"/>
  <c r="E767" i="2"/>
  <c r="F767" i="2"/>
  <c r="G767" i="2"/>
  <c r="D767" i="2"/>
  <c r="E511" i="2"/>
  <c r="D511" i="2"/>
  <c r="F511" i="2"/>
  <c r="G511" i="2"/>
  <c r="H511" i="2"/>
  <c r="D255" i="2"/>
  <c r="H798" i="2"/>
  <c r="D798" i="2"/>
  <c r="E798" i="2"/>
  <c r="F798" i="2"/>
  <c r="G798" i="2"/>
  <c r="G2266" i="2"/>
  <c r="H2266" i="2"/>
  <c r="D2266" i="2"/>
  <c r="E2266" i="2"/>
  <c r="F2266" i="2"/>
  <c r="D1945" i="2"/>
  <c r="F1945" i="2"/>
  <c r="E1945" i="2"/>
  <c r="G1945" i="2"/>
  <c r="H1945" i="2"/>
  <c r="D1820" i="2"/>
  <c r="E1820" i="2"/>
  <c r="G1820" i="2"/>
  <c r="H1820" i="2"/>
  <c r="F1820" i="2"/>
  <c r="D1564" i="2"/>
  <c r="E1564" i="2"/>
  <c r="F1564" i="2"/>
  <c r="G1564" i="2"/>
  <c r="H1564" i="2"/>
  <c r="E1308" i="2"/>
  <c r="F1308" i="2"/>
  <c r="G1308" i="2"/>
  <c r="H1308" i="2"/>
  <c r="D1308" i="2"/>
  <c r="D1052" i="2"/>
  <c r="E1052" i="2"/>
  <c r="F1052" i="2"/>
  <c r="G1052" i="2"/>
  <c r="H1052" i="2"/>
  <c r="G796" i="2"/>
  <c r="D796" i="2"/>
  <c r="E796" i="2"/>
  <c r="H796" i="2"/>
  <c r="F796" i="2"/>
  <c r="D540" i="2"/>
  <c r="H540" i="2"/>
  <c r="G540" i="2"/>
  <c r="E540" i="2"/>
  <c r="F540" i="2"/>
  <c r="G284" i="2"/>
  <c r="H284" i="2"/>
  <c r="D284" i="2"/>
  <c r="E284" i="2"/>
  <c r="F284" i="2"/>
  <c r="F1755" i="2"/>
  <c r="G1755" i="2"/>
  <c r="E1755" i="2"/>
  <c r="D1755" i="2"/>
  <c r="H1755" i="2"/>
  <c r="E1499" i="2"/>
  <c r="F1499" i="2"/>
  <c r="D1499" i="2"/>
  <c r="G1499" i="2"/>
  <c r="H1499" i="2"/>
  <c r="E1243" i="2"/>
  <c r="F1243" i="2"/>
  <c r="G1243" i="2"/>
  <c r="D1243" i="2"/>
  <c r="H1243" i="2"/>
  <c r="D987" i="2"/>
  <c r="E987" i="2"/>
  <c r="H987" i="2"/>
  <c r="F987" i="2"/>
  <c r="G987" i="2"/>
  <c r="E731" i="2"/>
  <c r="F731" i="2"/>
  <c r="G731" i="2"/>
  <c r="H731" i="2"/>
  <c r="D731" i="2"/>
  <c r="G475" i="2"/>
  <c r="F475" i="2"/>
  <c r="H475" i="2"/>
  <c r="D475" i="2"/>
  <c r="E475" i="2"/>
  <c r="E2074" i="2"/>
  <c r="G2074" i="2"/>
  <c r="H2074" i="2"/>
  <c r="F2074" i="2"/>
  <c r="D2074" i="2"/>
  <c r="G1818" i="2"/>
  <c r="D1818" i="2"/>
  <c r="F1818" i="2"/>
  <c r="E1818" i="2"/>
  <c r="H1818" i="2"/>
  <c r="D1562" i="2"/>
  <c r="E1562" i="2"/>
  <c r="F1562" i="2"/>
  <c r="G1562" i="2"/>
  <c r="H1562" i="2"/>
  <c r="E1306" i="2"/>
  <c r="G1306" i="2"/>
  <c r="H1306" i="2"/>
  <c r="D1306" i="2"/>
  <c r="F1306" i="2"/>
  <c r="H1050" i="2"/>
  <c r="E1050" i="2"/>
  <c r="F1050" i="2"/>
  <c r="G1050" i="2"/>
  <c r="D1050" i="2"/>
  <c r="G794" i="2"/>
  <c r="D794" i="2"/>
  <c r="E794" i="2"/>
  <c r="F794" i="2"/>
  <c r="H794" i="2"/>
  <c r="E538" i="2"/>
  <c r="F538" i="2"/>
  <c r="G538" i="2"/>
  <c r="D538" i="2"/>
  <c r="H538" i="2"/>
  <c r="G282" i="2"/>
  <c r="H282" i="2"/>
  <c r="F282" i="2"/>
  <c r="D282" i="2"/>
  <c r="E282" i="2"/>
  <c r="D1577" i="2"/>
  <c r="E1577" i="2"/>
  <c r="G1577" i="2"/>
  <c r="H1577" i="2"/>
  <c r="F1577" i="2"/>
  <c r="D1321" i="2"/>
  <c r="E1321" i="2"/>
  <c r="F1321" i="2"/>
  <c r="H1321" i="2"/>
  <c r="G1321" i="2"/>
  <c r="D1065" i="2"/>
  <c r="F1065" i="2"/>
  <c r="E1065" i="2"/>
  <c r="G1065" i="2"/>
  <c r="H1065" i="2"/>
  <c r="F809" i="2"/>
  <c r="H809" i="2"/>
  <c r="D809" i="2"/>
  <c r="E809" i="2"/>
  <c r="G809" i="2"/>
  <c r="D553" i="2"/>
  <c r="H553" i="2"/>
  <c r="G553" i="2"/>
  <c r="F553" i="2"/>
  <c r="E553" i="2"/>
  <c r="F297" i="2"/>
  <c r="G297" i="2"/>
  <c r="H297" i="2"/>
  <c r="E297" i="2"/>
  <c r="D297" i="2"/>
  <c r="D1512" i="2"/>
  <c r="E1512" i="2"/>
  <c r="H1512" i="2"/>
  <c r="F1512" i="2"/>
  <c r="G1512" i="2"/>
  <c r="D1256" i="2"/>
  <c r="E1256" i="2"/>
  <c r="F1256" i="2"/>
  <c r="G1256" i="2"/>
  <c r="H1256" i="2"/>
  <c r="E744" i="2"/>
  <c r="F744" i="2"/>
  <c r="H744" i="2"/>
  <c r="D744" i="2"/>
  <c r="G744" i="2"/>
  <c r="F488" i="2"/>
  <c r="H488" i="2"/>
  <c r="D488" i="2"/>
  <c r="E488" i="2"/>
  <c r="G488" i="2"/>
  <c r="F232" i="2"/>
  <c r="H232" i="2"/>
  <c r="E232" i="2"/>
  <c r="D232" i="2"/>
  <c r="G232" i="2"/>
  <c r="D1575" i="2"/>
  <c r="E1575" i="2"/>
  <c r="F1575" i="2"/>
  <c r="G1575" i="2"/>
  <c r="H1575" i="2"/>
  <c r="H1319" i="2"/>
  <c r="F1319" i="2"/>
  <c r="G1319" i="2"/>
  <c r="D1319" i="2"/>
  <c r="E1319" i="2"/>
  <c r="G1063" i="2"/>
  <c r="D1063" i="2"/>
  <c r="E1063" i="2"/>
  <c r="F1063" i="2"/>
  <c r="H1063" i="2"/>
  <c r="F807" i="2"/>
  <c r="D807" i="2"/>
  <c r="E807" i="2"/>
  <c r="H807" i="2"/>
  <c r="G807" i="2"/>
  <c r="D551" i="2"/>
  <c r="E551" i="2"/>
  <c r="F551" i="2"/>
  <c r="G551" i="2"/>
  <c r="H551" i="2"/>
  <c r="H295" i="2"/>
  <c r="D1974" i="2"/>
  <c r="E1974" i="2"/>
  <c r="F1974" i="2"/>
  <c r="G1974" i="2"/>
  <c r="H1974" i="2"/>
  <c r="D1462" i="2"/>
  <c r="H1462" i="2"/>
  <c r="E1462" i="2"/>
  <c r="G1462" i="2"/>
  <c r="F1462" i="2"/>
  <c r="H1206" i="2"/>
  <c r="D1206" i="2"/>
  <c r="F1206" i="2"/>
  <c r="G1206" i="2"/>
  <c r="E1206" i="2"/>
  <c r="D950" i="2"/>
  <c r="E950" i="2"/>
  <c r="F950" i="2"/>
  <c r="G950" i="2"/>
  <c r="H950" i="2"/>
  <c r="E694" i="2"/>
  <c r="D694" i="2"/>
  <c r="F694" i="2"/>
  <c r="G694" i="2"/>
  <c r="H694" i="2"/>
  <c r="F438" i="2"/>
  <c r="G438" i="2"/>
  <c r="H438" i="2"/>
  <c r="D438" i="2"/>
  <c r="E438" i="2"/>
  <c r="E1925" i="2"/>
  <c r="H1925" i="2"/>
  <c r="F1925" i="2"/>
  <c r="D1925" i="2"/>
  <c r="G1925" i="2"/>
  <c r="H1669" i="2"/>
  <c r="D1669" i="2"/>
  <c r="E1669" i="2"/>
  <c r="G1669" i="2"/>
  <c r="F1669" i="2"/>
  <c r="D1413" i="2"/>
  <c r="F1413" i="2"/>
  <c r="H1413" i="2"/>
  <c r="E1413" i="2"/>
  <c r="G1413" i="2"/>
  <c r="D1157" i="2"/>
  <c r="E1157" i="2"/>
  <c r="F1157" i="2"/>
  <c r="G1157" i="2"/>
  <c r="H1157" i="2"/>
  <c r="E389" i="2"/>
  <c r="F389" i="2"/>
  <c r="G389" i="2"/>
  <c r="H389" i="2"/>
  <c r="D389" i="2"/>
  <c r="H1508" i="2"/>
  <c r="E1508" i="2"/>
  <c r="D1508" i="2"/>
  <c r="F1508" i="2"/>
  <c r="G1508" i="2"/>
  <c r="F1252" i="2"/>
  <c r="G1252" i="2"/>
  <c r="D1252" i="2"/>
  <c r="F996" i="2"/>
  <c r="G996" i="2"/>
  <c r="H996" i="2"/>
  <c r="D996" i="2"/>
  <c r="E996" i="2"/>
  <c r="D740" i="2"/>
  <c r="E740" i="2"/>
  <c r="F740" i="2"/>
  <c r="H740" i="2"/>
  <c r="G740" i="2"/>
  <c r="D484" i="2"/>
  <c r="E484" i="2"/>
  <c r="F484" i="2"/>
  <c r="G484" i="2"/>
  <c r="H484" i="2"/>
  <c r="F1411" i="2"/>
  <c r="D1411" i="2"/>
  <c r="E1411" i="2"/>
  <c r="G1411" i="2"/>
  <c r="H1411" i="2"/>
  <c r="H1155" i="2"/>
  <c r="G1155" i="2"/>
  <c r="E1155" i="2"/>
  <c r="F1155" i="2"/>
  <c r="D1155" i="2"/>
  <c r="E899" i="2"/>
  <c r="D643" i="2"/>
  <c r="E643" i="2"/>
  <c r="F643" i="2"/>
  <c r="G643" i="2"/>
  <c r="H643" i="2"/>
  <c r="G1714" i="2"/>
  <c r="H1714" i="2"/>
  <c r="D1714" i="2"/>
  <c r="E1714" i="2"/>
  <c r="F1714" i="2"/>
  <c r="E946" i="2"/>
  <c r="F946" i="2"/>
  <c r="G946" i="2"/>
  <c r="H946" i="2"/>
  <c r="D946" i="2"/>
  <c r="D690" i="2"/>
  <c r="E690" i="2"/>
  <c r="G690" i="2"/>
  <c r="D434" i="2"/>
  <c r="F434" i="2"/>
  <c r="E434" i="2"/>
  <c r="G434" i="2"/>
  <c r="H434" i="2"/>
  <c r="D2097" i="2"/>
  <c r="E2097" i="2"/>
  <c r="G2097" i="2"/>
  <c r="F2097" i="2"/>
  <c r="H2097" i="2"/>
  <c r="D1841" i="2"/>
  <c r="F1841" i="2"/>
  <c r="G1841" i="2"/>
  <c r="H1841" i="2"/>
  <c r="E1841" i="2"/>
  <c r="E1073" i="2"/>
  <c r="G1073" i="2"/>
  <c r="D1073" i="2"/>
  <c r="H1073" i="2"/>
  <c r="F1073" i="2"/>
  <c r="D817" i="2"/>
  <c r="E817" i="2"/>
  <c r="G817" i="2"/>
  <c r="H817" i="2"/>
  <c r="F817" i="2"/>
  <c r="D305" i="2"/>
  <c r="E305" i="2"/>
  <c r="G305" i="2"/>
  <c r="F305" i="2"/>
  <c r="H305" i="2"/>
  <c r="D1680" i="2"/>
  <c r="G1168" i="2"/>
  <c r="F1168" i="2"/>
  <c r="D1168" i="2"/>
  <c r="E1168" i="2"/>
  <c r="H1168" i="2"/>
  <c r="F912" i="2"/>
  <c r="E400" i="2"/>
  <c r="F400" i="2"/>
  <c r="G400" i="2"/>
  <c r="H400" i="2"/>
  <c r="D400" i="2"/>
  <c r="D2031" i="2"/>
  <c r="F2031" i="2"/>
  <c r="G2031" i="2"/>
  <c r="H2031" i="2"/>
  <c r="D1775" i="2"/>
  <c r="E1775" i="2"/>
  <c r="F1775" i="2"/>
  <c r="G1775" i="2"/>
  <c r="H1775" i="2"/>
  <c r="E1519" i="2"/>
  <c r="F1519" i="2"/>
  <c r="G1519" i="2"/>
  <c r="H1519" i="2"/>
  <c r="D1519" i="2"/>
  <c r="D1263" i="2"/>
  <c r="E1263" i="2"/>
  <c r="G1263" i="2"/>
  <c r="H1263" i="2"/>
  <c r="F1263" i="2"/>
  <c r="E495" i="2"/>
  <c r="G495" i="2"/>
  <c r="H495" i="2"/>
  <c r="F495" i="2"/>
  <c r="D495" i="2"/>
  <c r="E239" i="2"/>
  <c r="F239" i="2"/>
  <c r="D239" i="2"/>
  <c r="G239" i="2"/>
  <c r="H239" i="2"/>
  <c r="E1" i="2"/>
  <c r="D1" i="2"/>
  <c r="G1" i="2"/>
  <c r="H1" i="2"/>
  <c r="F1" i="2"/>
  <c r="E1121" i="2"/>
  <c r="D709" i="2"/>
  <c r="D770" i="2"/>
  <c r="D633" i="2"/>
  <c r="E1763" i="2"/>
  <c r="D1914" i="2"/>
  <c r="F499" i="2"/>
  <c r="D543" i="2"/>
  <c r="G1494" i="2"/>
  <c r="G329" i="2"/>
  <c r="E543" i="2"/>
  <c r="H1121" i="2"/>
  <c r="F1610" i="2"/>
  <c r="G709" i="2"/>
  <c r="G770" i="2"/>
  <c r="F633" i="2"/>
  <c r="E633" i="2"/>
  <c r="G633" i="2"/>
  <c r="I633" i="2"/>
  <c r="J633" i="2" a="1"/>
  <c r="J633" i="2"/>
  <c r="K633" i="2" a="1"/>
  <c r="K633" i="2"/>
  <c r="H847" i="2"/>
  <c r="G1914" i="2"/>
  <c r="E499" i="2"/>
  <c r="E1013" i="2"/>
  <c r="G544" i="2"/>
  <c r="E1184" i="2"/>
  <c r="F1494" i="2"/>
  <c r="E329" i="2"/>
  <c r="G1121" i="2"/>
  <c r="H1459" i="2"/>
  <c r="E1610" i="2"/>
  <c r="E1127" i="2"/>
  <c r="F770" i="2"/>
  <c r="G847" i="2"/>
  <c r="D534" i="2"/>
  <c r="E534" i="2"/>
  <c r="G534" i="2"/>
  <c r="H534" i="2"/>
  <c r="I534" i="2"/>
  <c r="J534" i="2" a="1"/>
  <c r="J534" i="2"/>
  <c r="K534" i="2" a="1"/>
  <c r="K534" i="2"/>
  <c r="D1013" i="2"/>
  <c r="F544" i="2"/>
  <c r="D1184" i="2"/>
  <c r="F1730" i="2"/>
  <c r="E1494" i="2"/>
  <c r="D329" i="2"/>
  <c r="D1121" i="2"/>
  <c r="F1459" i="2"/>
  <c r="E230" i="2"/>
  <c r="D1610" i="2"/>
  <c r="H1127" i="2"/>
  <c r="E770" i="2"/>
  <c r="F847" i="2"/>
  <c r="H1013" i="2"/>
  <c r="G1013" i="2"/>
  <c r="I1013" i="2"/>
  <c r="J1013" i="2" a="1"/>
  <c r="J1013" i="2"/>
  <c r="K1013" i="2" a="1"/>
  <c r="K1013" i="2"/>
  <c r="E544" i="2"/>
  <c r="G1610" i="2"/>
  <c r="H1184" i="2"/>
  <c r="D1730" i="2"/>
  <c r="G1028" i="2"/>
  <c r="H1494" i="2"/>
  <c r="H329" i="2"/>
  <c r="E1459" i="2"/>
  <c r="D230" i="2"/>
  <c r="G1127" i="2"/>
  <c r="F1332" i="2"/>
  <c r="E847" i="2"/>
  <c r="H1431" i="2"/>
  <c r="H544" i="2"/>
  <c r="I544" i="2"/>
  <c r="J544" i="2" a="1"/>
  <c r="J544" i="2"/>
  <c r="K544" i="2" a="1"/>
  <c r="K544" i="2"/>
  <c r="H1090" i="2"/>
  <c r="F1184" i="2"/>
  <c r="H1730" i="2"/>
  <c r="E1028" i="2"/>
  <c r="D1459" i="2"/>
  <c r="H230" i="2"/>
  <c r="F1127" i="2"/>
  <c r="D346" i="2"/>
  <c r="E1332" i="2"/>
  <c r="G1431" i="2"/>
  <c r="D1090" i="2"/>
  <c r="E1730" i="2"/>
  <c r="G405" i="2"/>
  <c r="D1028" i="2"/>
  <c r="G230" i="2"/>
  <c r="I230" i="2"/>
  <c r="J230" i="2" a="1"/>
  <c r="J230" i="2"/>
  <c r="K230" i="2" a="1"/>
  <c r="K230" i="2"/>
  <c r="H1488" i="2"/>
  <c r="F346" i="2"/>
  <c r="D1332" i="2"/>
  <c r="E1431" i="2"/>
  <c r="G1090" i="2"/>
  <c r="F405" i="2"/>
  <c r="G1807" i="2"/>
  <c r="H466" i="2"/>
  <c r="G1488" i="2"/>
  <c r="E346" i="2"/>
  <c r="F1425" i="2"/>
  <c r="H650" i="2"/>
  <c r="E912" i="2"/>
  <c r="E1458" i="2"/>
  <c r="H405" i="2"/>
  <c r="D823" i="2"/>
  <c r="F823" i="2"/>
  <c r="G823" i="2"/>
  <c r="I823" i="2"/>
  <c r="J823" i="2" a="1"/>
  <c r="J823" i="2"/>
  <c r="K823" i="2" a="1"/>
  <c r="K823" i="2"/>
  <c r="F1807" i="2"/>
  <c r="E466" i="2"/>
  <c r="H792" i="2"/>
  <c r="D1488" i="2"/>
  <c r="D1425" i="2"/>
  <c r="F1096" i="2"/>
  <c r="F650" i="2"/>
  <c r="H1652" i="2"/>
  <c r="F1593" i="2"/>
  <c r="E1807" i="2"/>
  <c r="F466" i="2"/>
  <c r="E792" i="2"/>
  <c r="D2034" i="2"/>
  <c r="H2111" i="2"/>
  <c r="H1425" i="2"/>
  <c r="I1425" i="2"/>
  <c r="J1425" i="2" a="1"/>
  <c r="J1425" i="2"/>
  <c r="K1425" i="2" a="1"/>
  <c r="K1425" i="2"/>
  <c r="H1096" i="2"/>
  <c r="H1792" i="2"/>
  <c r="E650" i="2"/>
  <c r="G1652" i="2"/>
  <c r="H912" i="2"/>
  <c r="G912" i="2"/>
  <c r="H1458" i="2"/>
  <c r="D2020" i="2"/>
  <c r="H1593" i="2"/>
  <c r="G792" i="2"/>
  <c r="H2034" i="2"/>
  <c r="G2111" i="2"/>
  <c r="G1798" i="2"/>
  <c r="G1096" i="2"/>
  <c r="G1792" i="2"/>
  <c r="E1792" i="2"/>
  <c r="F1792" i="2"/>
  <c r="I1792" i="2"/>
  <c r="J1792" i="2" a="1"/>
  <c r="J1792" i="2"/>
  <c r="K1792" i="2" a="1"/>
  <c r="K1792" i="2"/>
  <c r="F1652" i="2"/>
  <c r="D1458" i="2"/>
  <c r="G1458" i="2"/>
  <c r="H2020" i="2"/>
  <c r="G1593" i="2"/>
  <c r="F792" i="2"/>
  <c r="G2034" i="2"/>
  <c r="F2111" i="2"/>
  <c r="F1798" i="2"/>
  <c r="D1763" i="2"/>
  <c r="E1652" i="2"/>
  <c r="F2020" i="2"/>
  <c r="E1593" i="2"/>
  <c r="H543" i="2"/>
  <c r="F2034" i="2"/>
  <c r="I2034" i="2"/>
  <c r="J2034" i="2" a="1"/>
  <c r="J2034" i="2"/>
  <c r="K2034" i="2" a="1"/>
  <c r="K2034" i="2"/>
  <c r="H709" i="2"/>
  <c r="E2111" i="2"/>
  <c r="D1798" i="2"/>
  <c r="H1763" i="2"/>
  <c r="E1914" i="2"/>
  <c r="H499" i="2"/>
  <c r="E2020" i="2"/>
  <c r="G543" i="2"/>
  <c r="F709" i="2"/>
  <c r="H1798" i="2"/>
  <c r="G1763" i="2"/>
  <c r="H1914" i="2"/>
  <c r="G499" i="2"/>
  <c r="H1173" i="2"/>
  <c r="E810" i="2"/>
  <c r="G688" i="2"/>
  <c r="D998" i="2"/>
  <c r="G296" i="2"/>
  <c r="D1563" i="2"/>
  <c r="D2290" i="2"/>
  <c r="D2072" i="2"/>
  <c r="D1538" i="2"/>
  <c r="F1401" i="2"/>
  <c r="F274" i="2"/>
  <c r="G1864" i="2"/>
  <c r="D2208" i="2"/>
  <c r="F1993" i="2"/>
  <c r="H351" i="2"/>
  <c r="H1267" i="2"/>
  <c r="D600" i="2"/>
  <c r="H1164" i="2"/>
  <c r="E1164" i="2"/>
  <c r="F1164" i="2"/>
  <c r="G1164" i="2"/>
  <c r="I1164" i="2"/>
  <c r="J1164" i="2" a="1"/>
  <c r="J1164" i="2"/>
  <c r="K1164" i="2" a="1"/>
  <c r="K1164" i="2"/>
  <c r="G2152" i="2"/>
  <c r="H1312" i="2"/>
  <c r="H1194" i="2"/>
  <c r="H875" i="2"/>
  <c r="D1378" i="2"/>
  <c r="H1444" i="2"/>
  <c r="G581" i="2"/>
  <c r="E233" i="2"/>
  <c r="H1666" i="2"/>
  <c r="F503" i="2"/>
  <c r="H1487" i="2"/>
  <c r="H1938" i="2"/>
  <c r="F1530" i="2"/>
  <c r="H2166" i="2"/>
  <c r="G184" i="2"/>
  <c r="F1748" i="2"/>
  <c r="D1748" i="2"/>
  <c r="E1748" i="2"/>
  <c r="G1748" i="2"/>
  <c r="I1748" i="2"/>
  <c r="J1748" i="2" a="1"/>
  <c r="J1748" i="2"/>
  <c r="K1748" i="2" a="1"/>
  <c r="K1748" i="2"/>
  <c r="D387" i="2"/>
  <c r="D1097" i="2"/>
  <c r="E2142" i="2"/>
  <c r="H1889" i="2"/>
  <c r="F963" i="2"/>
  <c r="G1173" i="2"/>
  <c r="D810" i="2"/>
  <c r="E688" i="2"/>
  <c r="D2142" i="2"/>
  <c r="G1889" i="2"/>
  <c r="H523" i="2"/>
  <c r="H963" i="2"/>
  <c r="H296" i="2"/>
  <c r="H2072" i="2"/>
  <c r="H1538" i="2"/>
  <c r="E1401" i="2"/>
  <c r="D1401" i="2"/>
  <c r="H1401" i="2"/>
  <c r="I1401" i="2"/>
  <c r="J1401" i="2" a="1"/>
  <c r="J1401" i="2"/>
  <c r="K1401" i="2" a="1"/>
  <c r="K1401" i="2"/>
  <c r="H274" i="2"/>
  <c r="F1864" i="2"/>
  <c r="E1993" i="2"/>
  <c r="H942" i="2"/>
  <c r="D1312" i="2"/>
  <c r="H533" i="2"/>
  <c r="F1721" i="2"/>
  <c r="F1194" i="2"/>
  <c r="F875" i="2"/>
  <c r="H803" i="2"/>
  <c r="H1378" i="2"/>
  <c r="E1228" i="2"/>
  <c r="H882" i="2"/>
  <c r="F581" i="2"/>
  <c r="F233" i="2"/>
  <c r="G233" i="2"/>
  <c r="H233" i="2"/>
  <c r="I233" i="2"/>
  <c r="J233" i="2" a="1"/>
  <c r="J233" i="2"/>
  <c r="K233" i="2" a="1"/>
  <c r="K233" i="2"/>
  <c r="G1666" i="2"/>
  <c r="G503" i="2"/>
  <c r="D1487" i="2"/>
  <c r="F1938" i="2"/>
  <c r="G1988" i="2"/>
  <c r="D1530" i="2"/>
  <c r="G2166" i="2"/>
  <c r="E184" i="2"/>
  <c r="H1752" i="2"/>
  <c r="G274" i="2"/>
  <c r="D1864" i="2"/>
  <c r="F533" i="2"/>
  <c r="H678" i="2"/>
  <c r="D184" i="2"/>
  <c r="H184" i="2"/>
  <c r="I184" i="2"/>
  <c r="J184" i="2" a="1"/>
  <c r="J184" i="2"/>
  <c r="K184" i="2" a="1"/>
  <c r="K184" i="2"/>
  <c r="G1752" i="2"/>
  <c r="F1889" i="2"/>
  <c r="E1938" i="2"/>
  <c r="G901" i="2"/>
  <c r="H321" i="2"/>
  <c r="E1173" i="2"/>
  <c r="H688" i="2"/>
  <c r="G2142" i="2"/>
  <c r="D1889" i="2"/>
  <c r="E523" i="2"/>
  <c r="D963" i="2"/>
  <c r="F296" i="2"/>
  <c r="D296" i="2"/>
  <c r="I296" i="2"/>
  <c r="J296" i="2" a="1"/>
  <c r="J296" i="2"/>
  <c r="K296" i="2" a="1"/>
  <c r="K296" i="2"/>
  <c r="F1538" i="2"/>
  <c r="D274" i="2"/>
  <c r="I274" i="2"/>
  <c r="J274" i="2" a="1"/>
  <c r="J274" i="2"/>
  <c r="K274" i="2" a="1"/>
  <c r="K274" i="2"/>
  <c r="D929" i="2"/>
  <c r="F942" i="2"/>
  <c r="F1312" i="2"/>
  <c r="D533" i="2"/>
  <c r="H1721" i="2"/>
  <c r="G1194" i="2"/>
  <c r="G2167" i="2"/>
  <c r="G803" i="2"/>
  <c r="H1735" i="2"/>
  <c r="E1378" i="2"/>
  <c r="H1688" i="2"/>
  <c r="G1228" i="2"/>
  <c r="F882" i="2"/>
  <c r="D882" i="2"/>
  <c r="G882" i="2"/>
  <c r="I882" i="2"/>
  <c r="J882" i="2" a="1"/>
  <c r="J882" i="2"/>
  <c r="K882" i="2" a="1"/>
  <c r="K882" i="2"/>
  <c r="H581" i="2"/>
  <c r="H2217" i="2"/>
  <c r="G1154" i="2"/>
  <c r="H503" i="2"/>
  <c r="F1487" i="2"/>
  <c r="G1938" i="2"/>
  <c r="H1988" i="2"/>
  <c r="E2166" i="2"/>
  <c r="H1358" i="2"/>
  <c r="G678" i="2"/>
  <c r="F1752" i="2"/>
  <c r="D1194" i="2"/>
  <c r="G1688" i="2"/>
  <c r="D1688" i="2"/>
  <c r="F1688" i="2"/>
  <c r="I1688" i="2"/>
  <c r="J1688" i="2" a="1"/>
  <c r="J1688" i="2"/>
  <c r="K1688" i="2" a="1"/>
  <c r="K1688" i="2"/>
  <c r="H1228" i="2"/>
  <c r="E901" i="2"/>
  <c r="F901" i="2"/>
  <c r="H901" i="2"/>
  <c r="I901" i="2"/>
  <c r="J901" i="2" a="1"/>
  <c r="J901" i="2"/>
  <c r="K901" i="2" a="1"/>
  <c r="K901" i="2"/>
  <c r="F321" i="2"/>
  <c r="D1173" i="2"/>
  <c r="G1234" i="2"/>
  <c r="D523" i="2"/>
  <c r="F430" i="2"/>
  <c r="D631" i="2"/>
  <c r="H1615" i="2"/>
  <c r="F1302" i="2"/>
  <c r="H929" i="2"/>
  <c r="F1418" i="2"/>
  <c r="G2276" i="2"/>
  <c r="E942" i="2"/>
  <c r="E1312" i="2"/>
  <c r="I1312" i="2"/>
  <c r="J1312" i="2" a="1"/>
  <c r="J1312" i="2"/>
  <c r="K1312" i="2" a="1"/>
  <c r="K1312" i="2"/>
  <c r="G533" i="2"/>
  <c r="G1721" i="2"/>
  <c r="D1721" i="2"/>
  <c r="I1721" i="2"/>
  <c r="J1721" i="2" a="1"/>
  <c r="J1721" i="2"/>
  <c r="K1721" i="2" a="1"/>
  <c r="K1721" i="2"/>
  <c r="E2167" i="2"/>
  <c r="F803" i="2"/>
  <c r="F1735" i="2"/>
  <c r="F1228" i="2"/>
  <c r="D581" i="2"/>
  <c r="G2217" i="2"/>
  <c r="H1154" i="2"/>
  <c r="E1487" i="2"/>
  <c r="F1988" i="2"/>
  <c r="D2166" i="2"/>
  <c r="D1358" i="2"/>
  <c r="F678" i="2"/>
  <c r="D1752" i="2"/>
  <c r="E963" i="2"/>
  <c r="G942" i="2"/>
  <c r="G321" i="2"/>
  <c r="H1234" i="2"/>
  <c r="G523" i="2"/>
  <c r="G2212" i="2"/>
  <c r="E430" i="2"/>
  <c r="F992" i="2"/>
  <c r="H631" i="2"/>
  <c r="D1615" i="2"/>
  <c r="D1302" i="2"/>
  <c r="G929" i="2"/>
  <c r="F929" i="2"/>
  <c r="I929" i="2"/>
  <c r="J929" i="2" a="1"/>
  <c r="J929" i="2"/>
  <c r="K929" i="2" a="1"/>
  <c r="K929" i="2"/>
  <c r="H1781" i="2"/>
  <c r="E1418" i="2"/>
  <c r="G1418" i="2"/>
  <c r="H1418" i="2"/>
  <c r="I1418" i="2"/>
  <c r="J1418" i="2" a="1"/>
  <c r="J1418" i="2"/>
  <c r="K1418" i="2" a="1"/>
  <c r="K1418" i="2"/>
  <c r="D2276" i="2"/>
  <c r="H1627" i="2"/>
  <c r="F2167" i="2"/>
  <c r="D803" i="2"/>
  <c r="E1735" i="2"/>
  <c r="F2217" i="2"/>
  <c r="F1154" i="2"/>
  <c r="H1743" i="2"/>
  <c r="E1988" i="2"/>
  <c r="E1358" i="2"/>
  <c r="D678" i="2"/>
  <c r="G810" i="2"/>
  <c r="G1378" i="2"/>
  <c r="E321" i="2"/>
  <c r="I321" i="2"/>
  <c r="J321" i="2" a="1"/>
  <c r="J321" i="2"/>
  <c r="K321" i="2" a="1"/>
  <c r="K321" i="2"/>
  <c r="F1234" i="2"/>
  <c r="F1796" i="2"/>
  <c r="D2212" i="2"/>
  <c r="F625" i="2"/>
  <c r="D430" i="2"/>
  <c r="E992" i="2"/>
  <c r="G631" i="2"/>
  <c r="G1615" i="2"/>
  <c r="E1302" i="2"/>
  <c r="F1781" i="2"/>
  <c r="F2276" i="2"/>
  <c r="G1627" i="2"/>
  <c r="E1627" i="2"/>
  <c r="F1627" i="2"/>
  <c r="I1627" i="2"/>
  <c r="J1627" i="2" a="1"/>
  <c r="J1627" i="2"/>
  <c r="K1627" i="2" a="1"/>
  <c r="K1627" i="2"/>
  <c r="D2167" i="2"/>
  <c r="G1735" i="2"/>
  <c r="I1735" i="2"/>
  <c r="J1735" i="2" a="1"/>
  <c r="J1735" i="2"/>
  <c r="K1735" i="2" a="1"/>
  <c r="K1735" i="2"/>
  <c r="D2217" i="2"/>
  <c r="E1154" i="2"/>
  <c r="E1743" i="2"/>
  <c r="H869" i="2"/>
  <c r="G1358" i="2"/>
  <c r="D688" i="2"/>
  <c r="E503" i="2"/>
  <c r="G1530" i="2"/>
  <c r="H1680" i="2"/>
  <c r="H1591" i="2"/>
  <c r="E1234" i="2"/>
  <c r="D1796" i="2"/>
  <c r="F532" i="2"/>
  <c r="F1560" i="2"/>
  <c r="F2212" i="2"/>
  <c r="E625" i="2"/>
  <c r="D625" i="2"/>
  <c r="H625" i="2"/>
  <c r="I625" i="2"/>
  <c r="J625" i="2" a="1"/>
  <c r="J625" i="2"/>
  <c r="K625" i="2" a="1"/>
  <c r="K625" i="2"/>
  <c r="F1477" i="2"/>
  <c r="G430" i="2"/>
  <c r="H992" i="2"/>
  <c r="F631" i="2"/>
  <c r="F1615" i="2"/>
  <c r="G1302" i="2"/>
  <c r="G1781" i="2"/>
  <c r="E2276" i="2"/>
  <c r="G832" i="2"/>
  <c r="F1940" i="2"/>
  <c r="G1743" i="2"/>
  <c r="E869" i="2"/>
  <c r="F869" i="2"/>
  <c r="G869" i="2"/>
  <c r="I869" i="2"/>
  <c r="J869" i="2" a="1"/>
  <c r="J869" i="2"/>
  <c r="K869" i="2" a="1"/>
  <c r="K869" i="2"/>
  <c r="G1538" i="2"/>
  <c r="E875" i="2"/>
  <c r="G875" i="2"/>
  <c r="I875" i="2"/>
  <c r="J875" i="2" a="1"/>
  <c r="J875" i="2"/>
  <c r="K875" i="2" a="1"/>
  <c r="K875" i="2"/>
  <c r="G1680" i="2"/>
  <c r="G1591" i="2"/>
  <c r="H1796" i="2"/>
  <c r="H327" i="2"/>
  <c r="F1852" i="2"/>
  <c r="E532" i="2"/>
  <c r="H1560" i="2"/>
  <c r="E2212" i="2"/>
  <c r="E1477" i="2"/>
  <c r="G992" i="2"/>
  <c r="E1781" i="2"/>
  <c r="G465" i="2"/>
  <c r="E465" i="2"/>
  <c r="F465" i="2"/>
  <c r="I465" i="2"/>
  <c r="J465" i="2" a="1"/>
  <c r="J465" i="2"/>
  <c r="K465" i="2" a="1"/>
  <c r="K465" i="2"/>
  <c r="F832" i="2"/>
  <c r="D1940" i="2"/>
  <c r="H1940" i="2"/>
  <c r="I1940" i="2"/>
  <c r="J1940" i="2" a="1"/>
  <c r="J1940" i="2"/>
  <c r="K1940" i="2" a="1"/>
  <c r="K1940" i="2"/>
  <c r="H318" i="2"/>
  <c r="H336" i="2"/>
  <c r="F1410" i="2"/>
  <c r="D1743" i="2"/>
  <c r="G2072" i="2"/>
  <c r="F1680" i="2"/>
  <c r="D295" i="2"/>
  <c r="H659" i="2"/>
  <c r="F1591" i="2"/>
  <c r="G1796" i="2"/>
  <c r="D327" i="2"/>
  <c r="F2298" i="2"/>
  <c r="H1852" i="2"/>
  <c r="G1852" i="2"/>
  <c r="I1852" i="2"/>
  <c r="J1852" i="2" a="1"/>
  <c r="J1852" i="2"/>
  <c r="K1852" i="2" a="1"/>
  <c r="K1852" i="2"/>
  <c r="E1311" i="2"/>
  <c r="D532" i="2"/>
  <c r="I532" i="2"/>
  <c r="J532" i="2" a="1"/>
  <c r="J532" i="2"/>
  <c r="K532" i="2" a="1"/>
  <c r="K532" i="2"/>
  <c r="G1560" i="2"/>
  <c r="H1477" i="2"/>
  <c r="F1114" i="2"/>
  <c r="D2100" i="2"/>
  <c r="G836" i="2"/>
  <c r="D679" i="2"/>
  <c r="H1858" i="2"/>
  <c r="F951" i="2"/>
  <c r="E832" i="2"/>
  <c r="G318" i="2"/>
  <c r="F336" i="2"/>
  <c r="G336" i="2"/>
  <c r="I336" i="2"/>
  <c r="J336" i="2" a="1"/>
  <c r="J336" i="2"/>
  <c r="K336" i="2" a="1"/>
  <c r="K336" i="2"/>
  <c r="H2216" i="2"/>
  <c r="D1410" i="2"/>
  <c r="H1410" i="2"/>
  <c r="I1410" i="2"/>
  <c r="J1410" i="2" a="1"/>
  <c r="J1410" i="2"/>
  <c r="K1410" i="2" a="1"/>
  <c r="K1410" i="2"/>
  <c r="H1274" i="2"/>
  <c r="D1651" i="2"/>
  <c r="E295" i="2"/>
  <c r="G659" i="2"/>
  <c r="E327" i="2"/>
  <c r="E2298" i="2"/>
  <c r="H1311" i="2"/>
  <c r="F1100" i="2"/>
  <c r="H1114" i="2"/>
  <c r="G2100" i="2"/>
  <c r="H836" i="2"/>
  <c r="H679" i="2"/>
  <c r="G1858" i="2"/>
  <c r="E951" i="2"/>
  <c r="E1317" i="2"/>
  <c r="E318" i="2"/>
  <c r="G1349" i="2"/>
  <c r="H1691" i="2"/>
  <c r="G2216" i="2"/>
  <c r="H1999" i="2"/>
  <c r="F1274" i="2"/>
  <c r="G542" i="2"/>
  <c r="H1651" i="2"/>
  <c r="G387" i="2"/>
  <c r="G295" i="2"/>
  <c r="I295" i="2"/>
  <c r="J295" i="2" a="1"/>
  <c r="J295" i="2"/>
  <c r="K295" i="2" a="1"/>
  <c r="K295" i="2"/>
  <c r="E659" i="2"/>
  <c r="F1097" i="2"/>
  <c r="H2298" i="2"/>
  <c r="F1311" i="2"/>
  <c r="G998" i="2"/>
  <c r="H1100" i="2"/>
  <c r="G1114" i="2"/>
  <c r="H1563" i="2"/>
  <c r="H2290" i="2"/>
  <c r="F2100" i="2"/>
  <c r="E836" i="2"/>
  <c r="H2208" i="2"/>
  <c r="F351" i="2"/>
  <c r="D1267" i="2"/>
  <c r="H600" i="2"/>
  <c r="F679" i="2"/>
  <c r="I679" i="2"/>
  <c r="J679" i="2" a="1"/>
  <c r="J679" i="2"/>
  <c r="K679" i="2" a="1"/>
  <c r="K679" i="2"/>
  <c r="E2152" i="2"/>
  <c r="E1858" i="2"/>
  <c r="I1858" i="2"/>
  <c r="J1858" i="2" a="1"/>
  <c r="J1858" i="2"/>
  <c r="K1858" i="2" a="1"/>
  <c r="K1858" i="2"/>
  <c r="H951" i="2"/>
  <c r="F938" i="2"/>
  <c r="D557" i="2"/>
  <c r="H1317" i="2"/>
  <c r="D954" i="2"/>
  <c r="G1444" i="2"/>
  <c r="H1349" i="2"/>
  <c r="E1691" i="2"/>
  <c r="E1454" i="2"/>
  <c r="E2216" i="2"/>
  <c r="F1999" i="2"/>
  <c r="G1274" i="2"/>
  <c r="E542" i="2"/>
  <c r="F1651" i="2"/>
  <c r="I1651" i="2"/>
  <c r="J1651" i="2" a="1"/>
  <c r="J1651" i="2"/>
  <c r="K1651" i="2" a="1"/>
  <c r="K1651" i="2"/>
  <c r="E387" i="2"/>
  <c r="E1097" i="2"/>
  <c r="H1097" i="2"/>
  <c r="I1097" i="2"/>
  <c r="J1097" i="2" a="1"/>
  <c r="J1097" i="2"/>
  <c r="K1097" i="2" a="1"/>
  <c r="K1097" i="2"/>
  <c r="H998" i="2"/>
  <c r="E1100" i="2"/>
  <c r="G1563" i="2"/>
  <c r="G2290" i="2"/>
  <c r="G2208" i="2"/>
  <c r="E351" i="2"/>
  <c r="E1267" i="2"/>
  <c r="G600" i="2"/>
  <c r="F2152" i="2"/>
  <c r="G938" i="2"/>
  <c r="H557" i="2"/>
  <c r="F1317" i="2"/>
  <c r="G954" i="2"/>
  <c r="F1444" i="2"/>
  <c r="F1349" i="2"/>
  <c r="I1349" i="2"/>
  <c r="J1349" i="2" a="1"/>
  <c r="J1349" i="2"/>
  <c r="K1349" i="2" a="1"/>
  <c r="K1349" i="2"/>
  <c r="D1691" i="2"/>
  <c r="I1691" i="2"/>
  <c r="J1691" i="2" a="1"/>
  <c r="J1691" i="2"/>
  <c r="K1691" i="2" a="1"/>
  <c r="K1691" i="2"/>
  <c r="D1454" i="2"/>
  <c r="F1666" i="2"/>
  <c r="E1999" i="2"/>
  <c r="D542" i="2"/>
  <c r="H387" i="2"/>
  <c r="F810" i="2"/>
  <c r="F998" i="2"/>
  <c r="E1563" i="2"/>
  <c r="F2290" i="2"/>
  <c r="F2072" i="2"/>
  <c r="E1864" i="2"/>
  <c r="F2208" i="2"/>
  <c r="I2208" i="2"/>
  <c r="J2208" i="2" a="1"/>
  <c r="J2208" i="2"/>
  <c r="K2208" i="2" a="1"/>
  <c r="K2208" i="2"/>
  <c r="H1993" i="2"/>
  <c r="G351" i="2"/>
  <c r="I351" i="2"/>
  <c r="J351" i="2" a="1"/>
  <c r="J351" i="2"/>
  <c r="K351" i="2" a="1"/>
  <c r="K351" i="2"/>
  <c r="G1267" i="2"/>
  <c r="F600" i="2"/>
  <c r="D2152" i="2"/>
  <c r="E938" i="2"/>
  <c r="G557" i="2"/>
  <c r="E954" i="2"/>
  <c r="D1444" i="2"/>
  <c r="G1454" i="2"/>
  <c r="E1666" i="2"/>
  <c r="H1530" i="2"/>
  <c r="E428" i="2"/>
  <c r="E80" i="2"/>
  <c r="I80" i="2"/>
  <c r="J80" i="2" a="1"/>
  <c r="J80" i="2"/>
  <c r="K80" i="2" a="1"/>
  <c r="K80" i="2"/>
  <c r="G1049" i="2"/>
  <c r="F1049" i="2"/>
  <c r="E1049" i="2"/>
  <c r="I1049" i="2"/>
  <c r="J1049" i="2" a="1"/>
  <c r="J1049" i="2"/>
  <c r="K1049" i="2" a="1"/>
  <c r="K1049" i="2"/>
  <c r="D88" i="2"/>
  <c r="G1244" i="2"/>
  <c r="H1170" i="2"/>
  <c r="G898" i="2"/>
  <c r="F1014" i="2"/>
  <c r="G1718" i="2"/>
  <c r="D2194" i="2"/>
  <c r="H1757" i="2"/>
  <c r="F53" i="2"/>
  <c r="F167" i="2"/>
  <c r="D1654" i="2"/>
  <c r="H1135" i="2"/>
  <c r="H939" i="2"/>
  <c r="D939" i="2"/>
  <c r="E939" i="2"/>
  <c r="G939" i="2"/>
  <c r="I939" i="2"/>
  <c r="J939" i="2" a="1"/>
  <c r="J939" i="2"/>
  <c r="K939" i="2" a="1"/>
  <c r="K939" i="2"/>
  <c r="E2039" i="2"/>
  <c r="D2174" i="2"/>
  <c r="H54" i="2"/>
  <c r="D1389" i="2"/>
  <c r="D1897" i="2"/>
  <c r="E1178" i="2"/>
  <c r="D187" i="2"/>
  <c r="F1768" i="2"/>
  <c r="H2227" i="2"/>
  <c r="F1329" i="2"/>
  <c r="D2015" i="2"/>
  <c r="G1282" i="2"/>
  <c r="E403" i="2"/>
  <c r="D369" i="2"/>
  <c r="E1055" i="2"/>
  <c r="E1359" i="2"/>
  <c r="F841" i="2"/>
  <c r="D1014" i="2"/>
  <c r="G2039" i="2"/>
  <c r="D1037" i="2"/>
  <c r="E102" i="2"/>
  <c r="F1135" i="2"/>
  <c r="F1892" i="2"/>
  <c r="G428" i="2"/>
  <c r="G2227" i="2"/>
  <c r="H2174" i="2"/>
  <c r="E88" i="2"/>
  <c r="H1244" i="2"/>
  <c r="F446" i="2"/>
  <c r="F898" i="2"/>
  <c r="G1170" i="2"/>
  <c r="H2194" i="2"/>
  <c r="H1389" i="2"/>
  <c r="G160" i="2"/>
  <c r="G1757" i="2"/>
  <c r="G54" i="2"/>
  <c r="E53" i="2"/>
  <c r="H289" i="2"/>
  <c r="F169" i="2"/>
  <c r="H187" i="2"/>
  <c r="E167" i="2"/>
  <c r="F1718" i="2"/>
  <c r="E1768" i="2"/>
  <c r="H525" i="2"/>
  <c r="H26" i="2"/>
  <c r="G1339" i="2"/>
  <c r="F2039" i="2"/>
  <c r="E1037" i="2"/>
  <c r="D102" i="2"/>
  <c r="G1135" i="2"/>
  <c r="D1892" i="2"/>
  <c r="H2102" i="2"/>
  <c r="F428" i="2"/>
  <c r="F2227" i="2"/>
  <c r="G2174" i="2"/>
  <c r="H2272" i="2"/>
  <c r="H88" i="2"/>
  <c r="H2112" i="2"/>
  <c r="F1244" i="2"/>
  <c r="E446" i="2"/>
  <c r="D898" i="2"/>
  <c r="F1170" i="2"/>
  <c r="G2194" i="2"/>
  <c r="G1389" i="2"/>
  <c r="H160" i="2"/>
  <c r="G2004" i="2"/>
  <c r="F1757" i="2"/>
  <c r="F54" i="2"/>
  <c r="G289" i="2"/>
  <c r="E169" i="2"/>
  <c r="F187" i="2"/>
  <c r="F1272" i="2"/>
  <c r="G525" i="2"/>
  <c r="H2160" i="2"/>
  <c r="G26" i="2"/>
  <c r="D1339" i="2"/>
  <c r="F2268" i="2"/>
  <c r="D2039" i="2"/>
  <c r="H1037" i="2"/>
  <c r="H102" i="2"/>
  <c r="E1135" i="2"/>
  <c r="H1892" i="2"/>
  <c r="G2102" i="2"/>
  <c r="F1193" i="2"/>
  <c r="H428" i="2"/>
  <c r="E2227" i="2"/>
  <c r="H87" i="2"/>
  <c r="G2272" i="2"/>
  <c r="F88" i="2"/>
  <c r="H1226" i="2"/>
  <c r="F2112" i="2"/>
  <c r="E1244" i="2"/>
  <c r="I1244" i="2"/>
  <c r="J1244" i="2" a="1"/>
  <c r="J1244" i="2"/>
  <c r="K1244" i="2" a="1"/>
  <c r="K1244" i="2"/>
  <c r="D446" i="2"/>
  <c r="E898" i="2"/>
  <c r="E249" i="2"/>
  <c r="E1170" i="2"/>
  <c r="F2194" i="2"/>
  <c r="F160" i="2"/>
  <c r="D2004" i="2"/>
  <c r="E1757" i="2"/>
  <c r="F289" i="2"/>
  <c r="H169" i="2"/>
  <c r="E187" i="2"/>
  <c r="F1023" i="2"/>
  <c r="G244" i="2"/>
  <c r="D525" i="2"/>
  <c r="F2160" i="2"/>
  <c r="F26" i="2"/>
  <c r="E539" i="2"/>
  <c r="H1339" i="2"/>
  <c r="H2268" i="2"/>
  <c r="G1037" i="2"/>
  <c r="G102" i="2"/>
  <c r="G1892" i="2"/>
  <c r="F2102" i="2"/>
  <c r="D1193" i="2"/>
  <c r="G2292" i="2"/>
  <c r="D87" i="2"/>
  <c r="D1147" i="2"/>
  <c r="F2272" i="2"/>
  <c r="H727" i="2"/>
  <c r="F1226" i="2"/>
  <c r="G2112" i="2"/>
  <c r="G446" i="2"/>
  <c r="F249" i="2"/>
  <c r="E160" i="2"/>
  <c r="I160" i="2"/>
  <c r="J160" i="2" a="1"/>
  <c r="J160" i="2"/>
  <c r="K160" i="2" a="1"/>
  <c r="K160" i="2"/>
  <c r="H2004" i="2"/>
  <c r="E289" i="2"/>
  <c r="H194" i="2"/>
  <c r="D159" i="2"/>
  <c r="G169" i="2"/>
  <c r="G1927" i="2"/>
  <c r="F525" i="2"/>
  <c r="G2160" i="2"/>
  <c r="E26" i="2"/>
  <c r="G539" i="2"/>
  <c r="F1339" i="2"/>
  <c r="G2268" i="2"/>
  <c r="E2102" i="2"/>
  <c r="H1193" i="2"/>
  <c r="G1193" i="2"/>
  <c r="I1193" i="2"/>
  <c r="J1193" i="2" a="1"/>
  <c r="J1193" i="2"/>
  <c r="K1193" i="2" a="1"/>
  <c r="K1193" i="2"/>
  <c r="D2292" i="2"/>
  <c r="G87" i="2"/>
  <c r="H1147" i="2"/>
  <c r="E2272" i="2"/>
  <c r="D727" i="2"/>
  <c r="D1226" i="2"/>
  <c r="E2112" i="2"/>
  <c r="H249" i="2"/>
  <c r="E1426" i="2"/>
  <c r="G357" i="2"/>
  <c r="F2004" i="2"/>
  <c r="E194" i="2"/>
  <c r="H159" i="2"/>
  <c r="E217" i="2"/>
  <c r="E751" i="2"/>
  <c r="D751" i="2"/>
  <c r="E1927" i="2"/>
  <c r="E2160" i="2"/>
  <c r="E2268" i="2"/>
  <c r="H2224" i="2"/>
  <c r="E2224" i="2"/>
  <c r="F2224" i="2"/>
  <c r="G2224" i="2"/>
  <c r="I2224" i="2"/>
  <c r="J2224" i="2" a="1"/>
  <c r="J2224" i="2"/>
  <c r="K2224" i="2" a="1"/>
  <c r="K2224" i="2"/>
  <c r="D367" i="2"/>
  <c r="F2292" i="2"/>
  <c r="F87" i="2"/>
  <c r="G1147" i="2"/>
  <c r="G727" i="2"/>
  <c r="G1226" i="2"/>
  <c r="G249" i="2"/>
  <c r="H2232" i="2"/>
  <c r="D1426" i="2"/>
  <c r="D357" i="2"/>
  <c r="G194" i="2"/>
  <c r="G159" i="2"/>
  <c r="F217" i="2"/>
  <c r="D1667" i="2"/>
  <c r="H2048" i="2"/>
  <c r="H1275" i="2"/>
  <c r="D1927" i="2"/>
  <c r="G367" i="2"/>
  <c r="H423" i="2"/>
  <c r="E2292" i="2"/>
  <c r="F1147" i="2"/>
  <c r="F727" i="2"/>
  <c r="G2232" i="2"/>
  <c r="H1426" i="2"/>
  <c r="E357" i="2"/>
  <c r="G1901" i="2"/>
  <c r="E2270" i="2"/>
  <c r="D67" i="2"/>
  <c r="F194" i="2"/>
  <c r="F159" i="2"/>
  <c r="H217" i="2"/>
  <c r="D1503" i="2"/>
  <c r="G1768" i="2"/>
  <c r="H1667" i="2"/>
  <c r="F2048" i="2"/>
  <c r="D1275" i="2"/>
  <c r="H1927" i="2"/>
  <c r="G2019" i="2"/>
  <c r="F367" i="2"/>
  <c r="G423" i="2"/>
  <c r="F1751" i="2"/>
  <c r="H1482" i="2"/>
  <c r="F1704" i="2"/>
  <c r="F2232" i="2"/>
  <c r="G1426" i="2"/>
  <c r="H357" i="2"/>
  <c r="D1901" i="2"/>
  <c r="G2237" i="2"/>
  <c r="D2270" i="2"/>
  <c r="D56" i="2"/>
  <c r="H67" i="2"/>
  <c r="D1290" i="2"/>
  <c r="G217" i="2"/>
  <c r="H1503" i="2"/>
  <c r="G751" i="2"/>
  <c r="G1667" i="2"/>
  <c r="G2048" i="2"/>
  <c r="G1275" i="2"/>
  <c r="H2204" i="2"/>
  <c r="E1116" i="2"/>
  <c r="G2228" i="2"/>
  <c r="H2019" i="2"/>
  <c r="E367" i="2"/>
  <c r="E423" i="2"/>
  <c r="H1382" i="2"/>
  <c r="H1751" i="2"/>
  <c r="F1482" i="2"/>
  <c r="H1704" i="2"/>
  <c r="E1793" i="2"/>
  <c r="E2232" i="2"/>
  <c r="F1901" i="2"/>
  <c r="F2237" i="2"/>
  <c r="H2270" i="2"/>
  <c r="E56" i="2"/>
  <c r="G67" i="2"/>
  <c r="H135" i="2"/>
  <c r="H1290" i="2"/>
  <c r="G1503" i="2"/>
  <c r="H1116" i="2"/>
  <c r="D2228" i="2"/>
  <c r="F2019" i="2"/>
  <c r="D423" i="2"/>
  <c r="F1382" i="2"/>
  <c r="G1751" i="2"/>
  <c r="E1482" i="2"/>
  <c r="H2288" i="2"/>
  <c r="D1704" i="2"/>
  <c r="H1793" i="2"/>
  <c r="F1682" i="2"/>
  <c r="H613" i="2"/>
  <c r="H1467" i="2"/>
  <c r="E1901" i="2"/>
  <c r="E2237" i="2"/>
  <c r="G2270" i="2"/>
  <c r="D1837" i="2"/>
  <c r="H56" i="2"/>
  <c r="F67" i="2"/>
  <c r="D135" i="2"/>
  <c r="F1290" i="2"/>
  <c r="F1503" i="2"/>
  <c r="F1601" i="2"/>
  <c r="H1324" i="2"/>
  <c r="D2048" i="2"/>
  <c r="E1275" i="2"/>
  <c r="F2204" i="2"/>
  <c r="G1116" i="2"/>
  <c r="F2228" i="2"/>
  <c r="E2019" i="2"/>
  <c r="H623" i="2"/>
  <c r="G1180" i="2"/>
  <c r="G1382" i="2"/>
  <c r="E1751" i="2"/>
  <c r="G1482" i="2"/>
  <c r="G2288" i="2"/>
  <c r="G1704" i="2"/>
  <c r="G1793" i="2"/>
  <c r="E1682" i="2"/>
  <c r="G613" i="2"/>
  <c r="G1467" i="2"/>
  <c r="H2237" i="2"/>
  <c r="G1837" i="2"/>
  <c r="G56" i="2"/>
  <c r="G135" i="2"/>
  <c r="G1290" i="2"/>
  <c r="G2204" i="2"/>
  <c r="F710" i="2"/>
  <c r="D1324" i="2"/>
  <c r="E2204" i="2"/>
  <c r="G1897" i="2"/>
  <c r="F1116" i="2"/>
  <c r="E2228" i="2"/>
  <c r="G623" i="2"/>
  <c r="F1178" i="2"/>
  <c r="E1180" i="2"/>
  <c r="E1382" i="2"/>
  <c r="F2288" i="2"/>
  <c r="E1654" i="2"/>
  <c r="F1793" i="2"/>
  <c r="D1682" i="2"/>
  <c r="F613" i="2"/>
  <c r="D1467" i="2"/>
  <c r="F1837" i="2"/>
  <c r="F135" i="2"/>
  <c r="H2015" i="2"/>
  <c r="G132" i="2"/>
  <c r="E1718" i="2"/>
  <c r="F235" i="2"/>
  <c r="G1324" i="2"/>
  <c r="E1897" i="2"/>
  <c r="G1905" i="2"/>
  <c r="F623" i="2"/>
  <c r="H1178" i="2"/>
  <c r="H1180" i="2"/>
  <c r="E2288" i="2"/>
  <c r="H1654" i="2"/>
  <c r="H1682" i="2"/>
  <c r="E613" i="2"/>
  <c r="F1467" i="2"/>
  <c r="E1837" i="2"/>
  <c r="D53" i="2"/>
  <c r="G2015" i="2"/>
  <c r="D167" i="2"/>
  <c r="H132" i="2"/>
  <c r="E1329" i="2"/>
  <c r="D1718" i="2"/>
  <c r="H1768" i="2"/>
  <c r="F1324" i="2"/>
  <c r="H1897" i="2"/>
  <c r="D1905" i="2"/>
  <c r="E623" i="2"/>
  <c r="D1178" i="2"/>
  <c r="F1180" i="2"/>
  <c r="E2174" i="2"/>
  <c r="G1654" i="2"/>
  <c r="E1389" i="2"/>
  <c r="E54" i="2"/>
  <c r="H53" i="2"/>
  <c r="F2015" i="2"/>
  <c r="H167" i="2"/>
  <c r="F132" i="2"/>
  <c r="D1329" i="2"/>
  <c r="H1907" i="2"/>
  <c r="E1907" i="2"/>
  <c r="G1569" i="2"/>
  <c r="H48" i="2"/>
  <c r="F1559" i="2"/>
  <c r="I1559" i="2"/>
  <c r="J1559" i="2" a="1"/>
  <c r="J1559" i="2"/>
  <c r="K1559" i="2" a="1"/>
  <c r="K1559" i="2"/>
  <c r="G48" i="2"/>
  <c r="E48" i="2"/>
  <c r="D266" i="2"/>
  <c r="F57" i="2"/>
  <c r="I889" i="2"/>
  <c r="J889" i="2" a="1"/>
  <c r="J889" i="2"/>
  <c r="K889" i="2" a="1"/>
  <c r="K889" i="2"/>
  <c r="G686" i="2"/>
  <c r="E1585" i="2"/>
  <c r="G931" i="2"/>
  <c r="G1391" i="2"/>
  <c r="E1886" i="2"/>
  <c r="H1528" i="2"/>
  <c r="D1423" i="2"/>
  <c r="F2008" i="2"/>
  <c r="D2008" i="2"/>
  <c r="E2008" i="2"/>
  <c r="H2008" i="2"/>
  <c r="I2008" i="2"/>
  <c r="J2008" i="2" a="1"/>
  <c r="J2008" i="2"/>
  <c r="K2008" i="2" a="1"/>
  <c r="K2008" i="2"/>
  <c r="F7" i="2"/>
  <c r="D409" i="2"/>
  <c r="H771" i="2"/>
  <c r="H374" i="2"/>
  <c r="G1007" i="2"/>
  <c r="E264" i="2"/>
  <c r="E1369" i="2"/>
  <c r="E272" i="2"/>
  <c r="E1879" i="2"/>
  <c r="H684" i="2"/>
  <c r="F737" i="2"/>
  <c r="F1638" i="2"/>
  <c r="I1872" i="2"/>
  <c r="J1872" i="2" a="1"/>
  <c r="J1872" i="2"/>
  <c r="K1872" i="2" a="1"/>
  <c r="K1872" i="2"/>
  <c r="G2193" i="2"/>
  <c r="G1738" i="2"/>
  <c r="D729" i="2"/>
  <c r="H599" i="2"/>
  <c r="H888" i="2"/>
  <c r="G1710" i="2"/>
  <c r="F2023" i="2"/>
  <c r="F2068" i="2"/>
  <c r="G1029" i="2"/>
  <c r="E2001" i="2"/>
  <c r="F1948" i="2"/>
  <c r="F579" i="2"/>
  <c r="D491" i="2"/>
  <c r="D1341" i="2"/>
  <c r="E1075" i="2"/>
  <c r="E1436" i="2"/>
  <c r="D500" i="2"/>
  <c r="H1007" i="2"/>
  <c r="F1585" i="2"/>
  <c r="D228" i="2"/>
  <c r="D1279" i="2"/>
  <c r="F1528" i="2"/>
  <c r="E491" i="2"/>
  <c r="H2193" i="2"/>
  <c r="G264" i="2"/>
  <c r="D2258" i="2"/>
  <c r="G2023" i="2"/>
  <c r="H2068" i="2"/>
  <c r="D599" i="2"/>
  <c r="F1369" i="2"/>
  <c r="H686" i="2"/>
  <c r="E1391" i="2"/>
  <c r="G272" i="2"/>
  <c r="H1029" i="2"/>
  <c r="G1879" i="2"/>
  <c r="E684" i="2"/>
  <c r="E1341" i="2"/>
  <c r="H1423" i="2"/>
  <c r="G2001" i="2"/>
  <c r="H644" i="2"/>
  <c r="F1886" i="2"/>
  <c r="F1075" i="2"/>
  <c r="G1638" i="2"/>
  <c r="G729" i="2"/>
  <c r="D241" i="2"/>
  <c r="E579" i="2"/>
  <c r="D374" i="2"/>
  <c r="E743" i="2"/>
  <c r="F339" i="2"/>
  <c r="D1710" i="2"/>
  <c r="D55" i="2"/>
  <c r="G7" i="2"/>
  <c r="I2082" i="2"/>
  <c r="J2082" i="2" a="1"/>
  <c r="J2082" i="2"/>
  <c r="K2082" i="2" a="1"/>
  <c r="K2082" i="2"/>
  <c r="G279" i="2"/>
  <c r="D339" i="2"/>
  <c r="F1007" i="2"/>
  <c r="D1585" i="2"/>
  <c r="E1528" i="2"/>
  <c r="G491" i="2"/>
  <c r="F2193" i="2"/>
  <c r="F931" i="2"/>
  <c r="D264" i="2"/>
  <c r="D2023" i="2"/>
  <c r="E1506" i="2"/>
  <c r="E2068" i="2"/>
  <c r="F599" i="2"/>
  <c r="D1369" i="2"/>
  <c r="F686" i="2"/>
  <c r="E409" i="2"/>
  <c r="F1391" i="2"/>
  <c r="D272" i="2"/>
  <c r="G771" i="2"/>
  <c r="F1029" i="2"/>
  <c r="H1879" i="2"/>
  <c r="F888" i="2"/>
  <c r="F684" i="2"/>
  <c r="D72" i="2"/>
  <c r="G1423" i="2"/>
  <c r="D2001" i="2"/>
  <c r="H737" i="2"/>
  <c r="D1075" i="2"/>
  <c r="D1638" i="2"/>
  <c r="E729" i="2"/>
  <c r="H1738" i="2"/>
  <c r="D1948" i="2"/>
  <c r="H846" i="2"/>
  <c r="G579" i="2"/>
  <c r="I676" i="2"/>
  <c r="J676" i="2" a="1"/>
  <c r="J676" i="2"/>
  <c r="K676" i="2" a="1"/>
  <c r="K676" i="2"/>
  <c r="G374" i="2"/>
  <c r="E1134" i="2"/>
  <c r="E57" i="2"/>
  <c r="E7" i="2"/>
  <c r="E1313" i="2"/>
  <c r="E1007" i="2"/>
  <c r="G966" i="2"/>
  <c r="D1528" i="2"/>
  <c r="E2193" i="2"/>
  <c r="H931" i="2"/>
  <c r="H264" i="2"/>
  <c r="D1506" i="2"/>
  <c r="H1832" i="2"/>
  <c r="E686" i="2"/>
  <c r="G2115" i="2"/>
  <c r="G409" i="2"/>
  <c r="D1391" i="2"/>
  <c r="F771" i="2"/>
  <c r="H1436" i="2"/>
  <c r="F1879" i="2"/>
  <c r="G888" i="2"/>
  <c r="D684" i="2"/>
  <c r="E72" i="2"/>
  <c r="F1423" i="2"/>
  <c r="F137" i="2"/>
  <c r="G737" i="2"/>
  <c r="F729" i="2"/>
  <c r="F1738" i="2"/>
  <c r="H1948" i="2"/>
  <c r="E846" i="2"/>
  <c r="D579" i="2"/>
  <c r="E374" i="2"/>
  <c r="D1134" i="2"/>
  <c r="F1514" i="2"/>
  <c r="D263" i="2"/>
  <c r="H57" i="2"/>
  <c r="E640" i="2"/>
  <c r="D7" i="2"/>
  <c r="F141" i="2"/>
  <c r="D1313" i="2"/>
  <c r="D1531" i="2"/>
  <c r="G1832" i="2"/>
  <c r="F797" i="2"/>
  <c r="H2115" i="2"/>
  <c r="E1574" i="2"/>
  <c r="H409" i="2"/>
  <c r="D1647" i="2"/>
  <c r="E771" i="2"/>
  <c r="G1436" i="2"/>
  <c r="H326" i="2"/>
  <c r="E888" i="2"/>
  <c r="H72" i="2"/>
  <c r="E137" i="2"/>
  <c r="E737" i="2"/>
  <c r="E1738" i="2"/>
  <c r="G1948" i="2"/>
  <c r="G846" i="2"/>
  <c r="H1134" i="2"/>
  <c r="E1514" i="2"/>
  <c r="F263" i="2"/>
  <c r="I27" i="2"/>
  <c r="J27" i="2" a="1"/>
  <c r="J27" i="2"/>
  <c r="K27" i="2" a="1"/>
  <c r="K27" i="2"/>
  <c r="G57" i="2"/>
  <c r="G640" i="2"/>
  <c r="H1141" i="2"/>
  <c r="H141" i="2"/>
  <c r="F1313" i="2"/>
  <c r="H966" i="2"/>
  <c r="E931" i="2"/>
  <c r="H1506" i="2"/>
  <c r="F966" i="2"/>
  <c r="H1531" i="2"/>
  <c r="G1506" i="2"/>
  <c r="G1270" i="2"/>
  <c r="F1832" i="2"/>
  <c r="G797" i="2"/>
  <c r="F1673" i="2"/>
  <c r="F2115" i="2"/>
  <c r="H1574" i="2"/>
  <c r="H879" i="2"/>
  <c r="H1647" i="2"/>
  <c r="F1436" i="2"/>
  <c r="D326" i="2"/>
  <c r="G72" i="2"/>
  <c r="H137" i="2"/>
  <c r="F846" i="2"/>
  <c r="G1134" i="2"/>
  <c r="H1514" i="2"/>
  <c r="E2222" i="2"/>
  <c r="E263" i="2"/>
  <c r="D640" i="2"/>
  <c r="G120" i="2"/>
  <c r="E1825" i="2"/>
  <c r="G1141" i="2"/>
  <c r="G2135" i="2"/>
  <c r="G141" i="2"/>
  <c r="H1313" i="2"/>
  <c r="G1647" i="2"/>
  <c r="D2222" i="2"/>
  <c r="G1381" i="2"/>
  <c r="H263" i="2"/>
  <c r="H640" i="2"/>
  <c r="F93" i="2"/>
  <c r="E120" i="2"/>
  <c r="H793" i="2"/>
  <c r="H1825" i="2"/>
  <c r="F1141" i="2"/>
  <c r="E2135" i="2"/>
  <c r="E141" i="2"/>
  <c r="H960" i="2"/>
  <c r="E797" i="2"/>
  <c r="H1673" i="2"/>
  <c r="G879" i="2"/>
  <c r="G500" i="2"/>
  <c r="D966" i="2"/>
  <c r="F1531" i="2"/>
  <c r="F960" i="2"/>
  <c r="D1182" i="2"/>
  <c r="G140" i="2"/>
  <c r="G804" i="2"/>
  <c r="D1270" i="2"/>
  <c r="D1832" i="2"/>
  <c r="F1749" i="2"/>
  <c r="D568" i="2"/>
  <c r="G1386" i="2"/>
  <c r="D797" i="2"/>
  <c r="H1264" i="2"/>
  <c r="H1810" i="2"/>
  <c r="F485" i="2"/>
  <c r="D903" i="2"/>
  <c r="G1673" i="2"/>
  <c r="D2115" i="2"/>
  <c r="G1108" i="2"/>
  <c r="F1574" i="2"/>
  <c r="F879" i="2"/>
  <c r="F1647" i="2"/>
  <c r="H622" i="2"/>
  <c r="H1555" i="2"/>
  <c r="F326" i="2"/>
  <c r="H635" i="2"/>
  <c r="G1403" i="2"/>
  <c r="D137" i="2"/>
  <c r="G1176" i="2"/>
  <c r="D1994" i="2"/>
  <c r="I1877" i="2"/>
  <c r="J1877" i="2" a="1"/>
  <c r="J1877" i="2"/>
  <c r="K1877" i="2" a="1"/>
  <c r="K1877" i="2"/>
  <c r="G696" i="2"/>
  <c r="D1514" i="2"/>
  <c r="H2222" i="2"/>
  <c r="E1989" i="2"/>
  <c r="E1381" i="2"/>
  <c r="H2248" i="2"/>
  <c r="H93" i="2"/>
  <c r="H1739" i="2"/>
  <c r="D120" i="2"/>
  <c r="G793" i="2"/>
  <c r="G1825" i="2"/>
  <c r="E1141" i="2"/>
  <c r="G1397" i="2"/>
  <c r="H2135" i="2"/>
  <c r="F1802" i="2"/>
  <c r="G44" i="2"/>
  <c r="E593" i="2"/>
  <c r="E1531" i="2"/>
  <c r="E960" i="2"/>
  <c r="H1182" i="2"/>
  <c r="H140" i="2"/>
  <c r="H1583" i="2"/>
  <c r="E242" i="2"/>
  <c r="F804" i="2"/>
  <c r="H1270" i="2"/>
  <c r="H1470" i="2"/>
  <c r="G319" i="2"/>
  <c r="F897" i="2"/>
  <c r="D1235" i="2"/>
  <c r="E1749" i="2"/>
  <c r="G568" i="2"/>
  <c r="F1386" i="2"/>
  <c r="E1264" i="2"/>
  <c r="G1810" i="2"/>
  <c r="D485" i="2"/>
  <c r="G903" i="2"/>
  <c r="E1673" i="2"/>
  <c r="H546" i="2"/>
  <c r="F1108" i="2"/>
  <c r="D1574" i="2"/>
  <c r="E879" i="2"/>
  <c r="D622" i="2"/>
  <c r="F1217" i="2"/>
  <c r="G1555" i="2"/>
  <c r="E326" i="2"/>
  <c r="G635" i="2"/>
  <c r="H1403" i="2"/>
  <c r="F1176" i="2"/>
  <c r="H1994" i="2"/>
  <c r="E1922" i="2"/>
  <c r="F696" i="2"/>
  <c r="G2222" i="2"/>
  <c r="D1989" i="2"/>
  <c r="H1381" i="2"/>
  <c r="G2248" i="2"/>
  <c r="G93" i="2"/>
  <c r="E1739" i="2"/>
  <c r="H120" i="2"/>
  <c r="E1152" i="2"/>
  <c r="E793" i="2"/>
  <c r="F1825" i="2"/>
  <c r="H183" i="2"/>
  <c r="E1397" i="2"/>
  <c r="F2135" i="2"/>
  <c r="E1802" i="2"/>
  <c r="F44" i="2"/>
  <c r="E1857" i="2"/>
  <c r="F500" i="2"/>
  <c r="D593" i="2"/>
  <c r="E1445" i="2"/>
  <c r="G960" i="2"/>
  <c r="I1461" i="2"/>
  <c r="J1461" i="2" a="1"/>
  <c r="J1461" i="2"/>
  <c r="K1461" i="2" a="1"/>
  <c r="K1461" i="2"/>
  <c r="G1182" i="2"/>
  <c r="E140" i="2"/>
  <c r="D1583" i="2"/>
  <c r="H242" i="2"/>
  <c r="D804" i="2"/>
  <c r="E1270" i="2"/>
  <c r="E1470" i="2"/>
  <c r="F319" i="2"/>
  <c r="H897" i="2"/>
  <c r="E1235" i="2"/>
  <c r="G1749" i="2"/>
  <c r="E568" i="2"/>
  <c r="E1386" i="2"/>
  <c r="D1264" i="2"/>
  <c r="F1810" i="2"/>
  <c r="G485" i="2"/>
  <c r="F903" i="2"/>
  <c r="G546" i="2"/>
  <c r="H1108" i="2"/>
  <c r="G622" i="2"/>
  <c r="E1217" i="2"/>
  <c r="E1555" i="2"/>
  <c r="D1672" i="2"/>
  <c r="D635" i="2"/>
  <c r="F1403" i="2"/>
  <c r="D471" i="2"/>
  <c r="E1176" i="2"/>
  <c r="G1994" i="2"/>
  <c r="G1448" i="2"/>
  <c r="I2283" i="2"/>
  <c r="J2283" i="2" a="1"/>
  <c r="J2283" i="2"/>
  <c r="K2283" i="2" a="1"/>
  <c r="K2283" i="2"/>
  <c r="H1922" i="2"/>
  <c r="E696" i="2"/>
  <c r="H1989" i="2"/>
  <c r="F1381" i="2"/>
  <c r="H521" i="2"/>
  <c r="F2248" i="2"/>
  <c r="E93" i="2"/>
  <c r="D1739" i="2"/>
  <c r="D1152" i="2"/>
  <c r="D793" i="2"/>
  <c r="G183" i="2"/>
  <c r="E70" i="2"/>
  <c r="H1397" i="2"/>
  <c r="H1802" i="2"/>
  <c r="H44" i="2"/>
  <c r="H485" i="2"/>
  <c r="D1108" i="2"/>
  <c r="H1176" i="2"/>
  <c r="G1857" i="2"/>
  <c r="E500" i="2"/>
  <c r="F593" i="2"/>
  <c r="F1445" i="2"/>
  <c r="F1182" i="2"/>
  <c r="D140" i="2"/>
  <c r="G1583" i="2"/>
  <c r="G242" i="2"/>
  <c r="E804" i="2"/>
  <c r="D1470" i="2"/>
  <c r="E319" i="2"/>
  <c r="G897" i="2"/>
  <c r="F1235" i="2"/>
  <c r="D1749" i="2"/>
  <c r="H568" i="2"/>
  <c r="D1386" i="2"/>
  <c r="F1264" i="2"/>
  <c r="E1810" i="2"/>
  <c r="E903" i="2"/>
  <c r="G1595" i="2"/>
  <c r="E546" i="2"/>
  <c r="H1694" i="2"/>
  <c r="F622" i="2"/>
  <c r="H639" i="2"/>
  <c r="H1217" i="2"/>
  <c r="F1555" i="2"/>
  <c r="H493" i="2"/>
  <c r="G1110" i="2"/>
  <c r="H1672" i="2"/>
  <c r="F635" i="2"/>
  <c r="E1403" i="2"/>
  <c r="E471" i="2"/>
  <c r="E1994" i="2"/>
  <c r="E837" i="2"/>
  <c r="F1448" i="2"/>
  <c r="F1922" i="2"/>
  <c r="G1926" i="2"/>
  <c r="H696" i="2"/>
  <c r="G1989" i="2"/>
  <c r="D521" i="2"/>
  <c r="E2248" i="2"/>
  <c r="G1739" i="2"/>
  <c r="H1152" i="2"/>
  <c r="E186" i="2"/>
  <c r="D183" i="2"/>
  <c r="D70" i="2"/>
  <c r="F1397" i="2"/>
  <c r="D1802" i="2"/>
  <c r="I1802" i="2"/>
  <c r="J1802" i="2" a="1"/>
  <c r="J1802" i="2"/>
  <c r="K1802" i="2" a="1"/>
  <c r="K1802" i="2"/>
  <c r="E44" i="2"/>
  <c r="F1857" i="2"/>
  <c r="G2123" i="2"/>
  <c r="H593" i="2"/>
  <c r="H1445" i="2"/>
  <c r="E1082" i="2"/>
  <c r="H2185" i="2"/>
  <c r="H2246" i="2"/>
  <c r="F1583" i="2"/>
  <c r="F242" i="2"/>
  <c r="H1372" i="2"/>
  <c r="G1470" i="2"/>
  <c r="D319" i="2"/>
  <c r="E897" i="2"/>
  <c r="G1235" i="2"/>
  <c r="H1595" i="2"/>
  <c r="G1887" i="2"/>
  <c r="F546" i="2"/>
  <c r="D1694" i="2"/>
  <c r="G334" i="2"/>
  <c r="G639" i="2"/>
  <c r="G1217" i="2"/>
  <c r="G493" i="2"/>
  <c r="F1110" i="2"/>
  <c r="G1672" i="2"/>
  <c r="I1469" i="2"/>
  <c r="J1469" i="2" a="1"/>
  <c r="J1469" i="2"/>
  <c r="K1469" i="2" a="1"/>
  <c r="K1469" i="2"/>
  <c r="E89" i="2"/>
  <c r="F1589" i="2"/>
  <c r="H471" i="2"/>
  <c r="H837" i="2"/>
  <c r="H1448" i="2"/>
  <c r="H1500" i="2"/>
  <c r="G1922" i="2"/>
  <c r="F1926" i="2"/>
  <c r="D1262" i="2"/>
  <c r="F521" i="2"/>
  <c r="H1723" i="2"/>
  <c r="G478" i="2"/>
  <c r="F1152" i="2"/>
  <c r="H186" i="2"/>
  <c r="F183" i="2"/>
  <c r="H70" i="2"/>
  <c r="G1904" i="2"/>
  <c r="H100" i="2"/>
  <c r="G228" i="2"/>
  <c r="G1279" i="2"/>
  <c r="D1857" i="2"/>
  <c r="F2123" i="2"/>
  <c r="G1445" i="2"/>
  <c r="G1082" i="2"/>
  <c r="G2185" i="2"/>
  <c r="H2258" i="2"/>
  <c r="D2246" i="2"/>
  <c r="D1372" i="2"/>
  <c r="E1595" i="2"/>
  <c r="H1887" i="2"/>
  <c r="E1694" i="2"/>
  <c r="F334" i="2"/>
  <c r="F639" i="2"/>
  <c r="F493" i="2"/>
  <c r="E644" i="2"/>
  <c r="E1110" i="2"/>
  <c r="F1672" i="2"/>
  <c r="F89" i="2"/>
  <c r="E1589" i="2"/>
  <c r="G471" i="2"/>
  <c r="F241" i="2"/>
  <c r="G837" i="2"/>
  <c r="H743" i="2"/>
  <c r="E1448" i="2"/>
  <c r="G1500" i="2"/>
  <c r="D1926" i="2"/>
  <c r="E1262" i="2"/>
  <c r="E521" i="2"/>
  <c r="D1723" i="2"/>
  <c r="F478" i="2"/>
  <c r="H55" i="2"/>
  <c r="G186" i="2"/>
  <c r="G70" i="2"/>
  <c r="E1904" i="2"/>
  <c r="G100" i="2"/>
  <c r="E228" i="2"/>
  <c r="F1279" i="2"/>
  <c r="D2123" i="2"/>
  <c r="F1082" i="2"/>
  <c r="F2185" i="2"/>
  <c r="G2258" i="2"/>
  <c r="I994" i="2"/>
  <c r="J994" i="2" a="1"/>
  <c r="J994" i="2"/>
  <c r="K994" i="2" a="1"/>
  <c r="K994" i="2"/>
  <c r="G2246" i="2"/>
  <c r="G1372" i="2"/>
  <c r="I981" i="2"/>
  <c r="J981" i="2" a="1"/>
  <c r="J981" i="2"/>
  <c r="K981" i="2" a="1"/>
  <c r="K981" i="2"/>
  <c r="F1595" i="2"/>
  <c r="F1887" i="2"/>
  <c r="F1694" i="2"/>
  <c r="H334" i="2"/>
  <c r="E639" i="2"/>
  <c r="F1341" i="2"/>
  <c r="E493" i="2"/>
  <c r="F644" i="2"/>
  <c r="D1110" i="2"/>
  <c r="D1886" i="2"/>
  <c r="H89" i="2"/>
  <c r="D1589" i="2"/>
  <c r="H241" i="2"/>
  <c r="F837" i="2"/>
  <c r="D743" i="2"/>
  <c r="F1500" i="2"/>
  <c r="E339" i="2"/>
  <c r="H1926" i="2"/>
  <c r="H1262" i="2"/>
  <c r="G1723" i="2"/>
  <c r="E1710" i="2"/>
  <c r="E478" i="2"/>
  <c r="G55" i="2"/>
  <c r="F186" i="2"/>
  <c r="D1904" i="2"/>
  <c r="E279" i="2"/>
  <c r="F100" i="2"/>
  <c r="G1585" i="2"/>
  <c r="F228" i="2"/>
  <c r="H1279" i="2"/>
  <c r="F491" i="2"/>
  <c r="E2123" i="2"/>
  <c r="D1082" i="2"/>
  <c r="E2185" i="2"/>
  <c r="F2258" i="2"/>
  <c r="H2023" i="2"/>
  <c r="G2068" i="2"/>
  <c r="G599" i="2"/>
  <c r="H1369" i="2"/>
  <c r="F2246" i="2"/>
  <c r="F1372" i="2"/>
  <c r="E1887" i="2"/>
  <c r="E334" i="2"/>
  <c r="F272" i="2"/>
  <c r="E1029" i="2"/>
  <c r="H1341" i="2"/>
  <c r="H2001" i="2"/>
  <c r="D644" i="2"/>
  <c r="G1886" i="2"/>
  <c r="G89" i="2"/>
  <c r="H1075" i="2"/>
  <c r="I1075" i="2"/>
  <c r="J1075" i="2" a="1"/>
  <c r="J1075" i="2"/>
  <c r="K1075" i="2" a="1"/>
  <c r="K1075" i="2"/>
  <c r="H1589" i="2"/>
  <c r="E1638" i="2"/>
  <c r="G241" i="2"/>
  <c r="G743" i="2"/>
  <c r="E1500" i="2"/>
  <c r="H339" i="2"/>
  <c r="G1262" i="2"/>
  <c r="E1723" i="2"/>
  <c r="H1710" i="2"/>
  <c r="D478" i="2"/>
  <c r="F55" i="2"/>
  <c r="H1904" i="2"/>
  <c r="D279" i="2"/>
  <c r="E100" i="2"/>
  <c r="H899" i="2"/>
  <c r="G255" i="2"/>
  <c r="F403" i="2"/>
  <c r="H1171" i="2"/>
  <c r="G554" i="2"/>
  <c r="H1322" i="2"/>
  <c r="I944" i="2"/>
  <c r="J944" i="2" a="1"/>
  <c r="J944" i="2"/>
  <c r="K944" i="2" a="1"/>
  <c r="K944" i="2"/>
  <c r="D841" i="2"/>
  <c r="H1998" i="2"/>
  <c r="D2233" i="2"/>
  <c r="D1055" i="2"/>
  <c r="G1633" i="2"/>
  <c r="G482" i="2"/>
  <c r="D1304" i="2"/>
  <c r="F1773" i="2"/>
  <c r="F369" i="2"/>
  <c r="D1987" i="2"/>
  <c r="E1282" i="2"/>
  <c r="H1359" i="2"/>
  <c r="D1046" i="2"/>
  <c r="F1608" i="2"/>
  <c r="I605" i="2"/>
  <c r="J605" i="2" a="1"/>
  <c r="J605" i="2"/>
  <c r="K605" i="2" a="1"/>
  <c r="K605" i="2"/>
  <c r="I256" i="2"/>
  <c r="J256" i="2" a="1"/>
  <c r="J256" i="2"/>
  <c r="K256" i="2" a="1"/>
  <c r="K256" i="2"/>
  <c r="H1011" i="2"/>
  <c r="E1525" i="2"/>
  <c r="H344" i="2"/>
  <c r="H1964" i="2"/>
  <c r="G612" i="2"/>
  <c r="I1797" i="2"/>
  <c r="J1797" i="2" a="1"/>
  <c r="J1797" i="2"/>
  <c r="K1797" i="2" a="1"/>
  <c r="K1797" i="2"/>
  <c r="I616" i="2"/>
  <c r="J616" i="2" a="1"/>
  <c r="J616" i="2"/>
  <c r="K616" i="2" a="1"/>
  <c r="K616" i="2"/>
  <c r="I1434" i="2"/>
  <c r="J1434" i="2" a="1"/>
  <c r="J1434" i="2"/>
  <c r="K1434" i="2" a="1"/>
  <c r="K1434" i="2"/>
  <c r="D603" i="2"/>
  <c r="D1371" i="2"/>
  <c r="H2087" i="2"/>
  <c r="F1293" i="2"/>
  <c r="G1602" i="2"/>
  <c r="H277" i="2"/>
  <c r="E1406" i="2"/>
  <c r="G1061" i="2"/>
  <c r="E1479" i="2"/>
  <c r="E1894" i="2"/>
  <c r="E1967" i="2"/>
  <c r="E626" i="2"/>
  <c r="E386" i="2"/>
  <c r="G1208" i="2"/>
  <c r="E719" i="2"/>
  <c r="F1018" i="2"/>
  <c r="H2234" i="2"/>
  <c r="F2060" i="2"/>
  <c r="E1958" i="2"/>
  <c r="D1970" i="2"/>
  <c r="G899" i="2"/>
  <c r="H255" i="2"/>
  <c r="D403" i="2"/>
  <c r="F554" i="2"/>
  <c r="E1322" i="2"/>
  <c r="H1200" i="2"/>
  <c r="G1998" i="2"/>
  <c r="I445" i="2"/>
  <c r="J445" i="2" a="1"/>
  <c r="J445" i="2"/>
  <c r="K445" i="2" a="1"/>
  <c r="K445" i="2"/>
  <c r="I188" i="2"/>
  <c r="J188" i="2" a="1"/>
  <c r="J188" i="2"/>
  <c r="K188" i="2" a="1"/>
  <c r="K188" i="2"/>
  <c r="H1633" i="2"/>
  <c r="H482" i="2"/>
  <c r="H1304" i="2"/>
  <c r="F844" i="2"/>
  <c r="E1773" i="2"/>
  <c r="G369" i="2"/>
  <c r="D1282" i="2"/>
  <c r="F1844" i="2"/>
  <c r="G1359" i="2"/>
  <c r="I836" i="2"/>
  <c r="J836" i="2" a="1"/>
  <c r="J836" i="2"/>
  <c r="K836" i="2" a="1"/>
  <c r="K836" i="2"/>
  <c r="G1608" i="2"/>
  <c r="H381" i="2"/>
  <c r="D1011" i="2"/>
  <c r="H1525" i="2"/>
  <c r="E344" i="2"/>
  <c r="G1964" i="2"/>
  <c r="F612" i="2"/>
  <c r="H603" i="2"/>
  <c r="H1371" i="2"/>
  <c r="E2087" i="2"/>
  <c r="F1602" i="2"/>
  <c r="F277" i="2"/>
  <c r="D2235" i="2"/>
  <c r="G1406" i="2"/>
  <c r="F1061" i="2"/>
  <c r="G1479" i="2"/>
  <c r="E576" i="2"/>
  <c r="D2066" i="2"/>
  <c r="D1967" i="2"/>
  <c r="F626" i="2"/>
  <c r="D1861" i="2"/>
  <c r="G386" i="2"/>
  <c r="F1208" i="2"/>
  <c r="H719" i="2"/>
  <c r="D964" i="2"/>
  <c r="E1018" i="2"/>
  <c r="G2234" i="2"/>
  <c r="E2060" i="2"/>
  <c r="D1958" i="2"/>
  <c r="D1844" i="2"/>
  <c r="D1479" i="2"/>
  <c r="E1208" i="2"/>
  <c r="G1970" i="2"/>
  <c r="D899" i="2"/>
  <c r="F255" i="2"/>
  <c r="E917" i="2"/>
  <c r="F1685" i="2"/>
  <c r="D554" i="2"/>
  <c r="G432" i="2"/>
  <c r="D1200" i="2"/>
  <c r="F1998" i="2"/>
  <c r="E1633" i="2"/>
  <c r="F1304" i="2"/>
  <c r="G844" i="2"/>
  <c r="H707" i="2"/>
  <c r="H1844" i="2"/>
  <c r="D1359" i="2"/>
  <c r="E1608" i="2"/>
  <c r="F381" i="2"/>
  <c r="D1525" i="2"/>
  <c r="F344" i="2"/>
  <c r="H1162" i="2"/>
  <c r="E1964" i="2"/>
  <c r="D612" i="2"/>
  <c r="H517" i="2"/>
  <c r="F603" i="2"/>
  <c r="F2087" i="2"/>
  <c r="D277" i="2"/>
  <c r="H695" i="2"/>
  <c r="D682" i="2"/>
  <c r="G2235" i="2"/>
  <c r="D2037" i="2"/>
  <c r="D698" i="2"/>
  <c r="H576" i="2"/>
  <c r="G2066" i="2"/>
  <c r="G626" i="2"/>
  <c r="G1861" i="2"/>
  <c r="I2099" i="2"/>
  <c r="J2099" i="2" a="1"/>
  <c r="J2099" i="2"/>
  <c r="K2099" i="2" a="1"/>
  <c r="K2099" i="2"/>
  <c r="I959" i="2"/>
  <c r="J959" i="2" a="1"/>
  <c r="J959" i="2"/>
  <c r="K959" i="2" a="1"/>
  <c r="K959" i="2"/>
  <c r="D642" i="2"/>
  <c r="I1875" i="2"/>
  <c r="J1875" i="2" a="1"/>
  <c r="J1875" i="2"/>
  <c r="K1875" i="2" a="1"/>
  <c r="K1875" i="2"/>
  <c r="D1204" i="2"/>
  <c r="D1972" i="2"/>
  <c r="I646" i="2"/>
  <c r="J646" i="2" a="1"/>
  <c r="J646" i="2"/>
  <c r="K646" i="2" a="1"/>
  <c r="K646" i="2"/>
  <c r="G975" i="2"/>
  <c r="H964" i="2"/>
  <c r="D576" i="2"/>
  <c r="G1972" i="2"/>
  <c r="F1970" i="2"/>
  <c r="D917" i="2"/>
  <c r="E1685" i="2"/>
  <c r="F432" i="2"/>
  <c r="F1200" i="2"/>
  <c r="D1633" i="2"/>
  <c r="G1044" i="2"/>
  <c r="I280" i="2"/>
  <c r="J280" i="2" a="1"/>
  <c r="J280" i="2"/>
  <c r="K280" i="2" a="1"/>
  <c r="K280" i="2"/>
  <c r="E1304" i="2"/>
  <c r="F267" i="2"/>
  <c r="E844" i="2"/>
  <c r="I1612" i="2"/>
  <c r="J1612" i="2" a="1"/>
  <c r="J1612" i="2"/>
  <c r="K1612" i="2" a="1"/>
  <c r="K1612" i="2"/>
  <c r="I1836" i="2"/>
  <c r="J1836" i="2" a="1"/>
  <c r="J1836" i="2"/>
  <c r="K1836" i="2" a="1"/>
  <c r="K1836" i="2"/>
  <c r="I2046" i="2"/>
  <c r="J2046" i="2" a="1"/>
  <c r="J2046" i="2"/>
  <c r="K2046" i="2" a="1"/>
  <c r="K2046" i="2"/>
  <c r="I64" i="2"/>
  <c r="J64" i="2" a="1"/>
  <c r="J64" i="2"/>
  <c r="K64" i="2" a="1"/>
  <c r="K64" i="2"/>
  <c r="F707" i="2"/>
  <c r="H1221" i="2"/>
  <c r="G1844" i="2"/>
  <c r="H1937" i="2"/>
  <c r="H1608" i="2"/>
  <c r="H571" i="2"/>
  <c r="E381" i="2"/>
  <c r="G344" i="2"/>
  <c r="F1162" i="2"/>
  <c r="H908" i="2"/>
  <c r="H1636" i="2"/>
  <c r="F517" i="2"/>
  <c r="E277" i="2"/>
  <c r="G695" i="2"/>
  <c r="H1465" i="2"/>
  <c r="E682" i="2"/>
  <c r="F2235" i="2"/>
  <c r="H2037" i="2"/>
  <c r="H698" i="2"/>
  <c r="G576" i="2"/>
  <c r="G1122" i="2"/>
  <c r="F2066" i="2"/>
  <c r="F1861" i="2"/>
  <c r="H1435" i="2"/>
  <c r="E642" i="2"/>
  <c r="G1204" i="2"/>
  <c r="H1972" i="2"/>
  <c r="F975" i="2"/>
  <c r="G964" i="2"/>
  <c r="I1033" i="2"/>
  <c r="J1033" i="2" a="1"/>
  <c r="J1033" i="2"/>
  <c r="K1033" i="2" a="1"/>
  <c r="K1033" i="2"/>
  <c r="E698" i="2"/>
  <c r="D276" i="2"/>
  <c r="E1044" i="2"/>
  <c r="E267" i="2"/>
  <c r="E707" i="2"/>
  <c r="G1221" i="2"/>
  <c r="G1307" i="2"/>
  <c r="E1937" i="2"/>
  <c r="F571" i="2"/>
  <c r="H2096" i="2"/>
  <c r="I1038" i="2"/>
  <c r="J1038" i="2" a="1"/>
  <c r="J1038" i="2"/>
  <c r="K1038" i="2" a="1"/>
  <c r="K1038" i="2"/>
  <c r="D1162" i="2"/>
  <c r="G908" i="2"/>
  <c r="G1636" i="2"/>
  <c r="D517" i="2"/>
  <c r="I787" i="2"/>
  <c r="J787" i="2" a="1"/>
  <c r="J787" i="2"/>
  <c r="K787" i="2" a="1"/>
  <c r="K787" i="2"/>
  <c r="F695" i="2"/>
  <c r="G1465" i="2"/>
  <c r="H682" i="2"/>
  <c r="G2037" i="2"/>
  <c r="G698" i="2"/>
  <c r="H1122" i="2"/>
  <c r="H972" i="2"/>
  <c r="G1435" i="2"/>
  <c r="D2162" i="2"/>
  <c r="H642" i="2"/>
  <c r="F1204" i="2"/>
  <c r="F1972" i="2"/>
  <c r="E975" i="2"/>
  <c r="F964" i="2"/>
  <c r="H917" i="2"/>
  <c r="D1746" i="2"/>
  <c r="E1000" i="2"/>
  <c r="F833" i="2"/>
  <c r="G917" i="2"/>
  <c r="H1685" i="2"/>
  <c r="D432" i="2"/>
  <c r="D978" i="2"/>
  <c r="H1746" i="2"/>
  <c r="D421" i="2"/>
  <c r="D1229" i="2"/>
  <c r="H276" i="2"/>
  <c r="D1044" i="2"/>
  <c r="H267" i="2"/>
  <c r="D707" i="2"/>
  <c r="F1221" i="2"/>
  <c r="I873" i="2"/>
  <c r="J873" i="2" a="1"/>
  <c r="J873" i="2"/>
  <c r="K873" i="2" a="1"/>
  <c r="K873" i="2"/>
  <c r="H1307" i="2"/>
  <c r="F375" i="2"/>
  <c r="G1937" i="2"/>
  <c r="E571" i="2"/>
  <c r="F2096" i="2"/>
  <c r="H1741" i="2"/>
  <c r="G1162" i="2"/>
  <c r="F908" i="2"/>
  <c r="F1636" i="2"/>
  <c r="G517" i="2"/>
  <c r="E695" i="2"/>
  <c r="F1465" i="2"/>
  <c r="G682" i="2"/>
  <c r="F1122" i="2"/>
  <c r="G1684" i="2"/>
  <c r="G972" i="2"/>
  <c r="H2190" i="2"/>
  <c r="D1435" i="2"/>
  <c r="H2162" i="2"/>
  <c r="H1790" i="2"/>
  <c r="G642" i="2"/>
  <c r="H1204" i="2"/>
  <c r="I1204" i="2"/>
  <c r="J1204" i="2" a="1"/>
  <c r="J1204" i="2"/>
  <c r="K1204" i="2" a="1"/>
  <c r="K1204" i="2"/>
  <c r="E1686" i="2"/>
  <c r="F1000" i="2"/>
  <c r="H1696" i="2"/>
  <c r="H833" i="2"/>
  <c r="H978" i="2"/>
  <c r="F1746" i="2"/>
  <c r="F1540" i="2"/>
  <c r="F421" i="2"/>
  <c r="G1229" i="2"/>
  <c r="G276" i="2"/>
  <c r="H1044" i="2"/>
  <c r="D267" i="2"/>
  <c r="H2030" i="2"/>
  <c r="E1221" i="2"/>
  <c r="E1307" i="2"/>
  <c r="G375" i="2"/>
  <c r="F1937" i="2"/>
  <c r="D571" i="2"/>
  <c r="G2096" i="2"/>
  <c r="G1741" i="2"/>
  <c r="E908" i="2"/>
  <c r="E1636" i="2"/>
  <c r="E1465" i="2"/>
  <c r="E1122" i="2"/>
  <c r="E1684" i="2"/>
  <c r="F972" i="2"/>
  <c r="G2190" i="2"/>
  <c r="F1435" i="2"/>
  <c r="G2162" i="2"/>
  <c r="F1790" i="2"/>
  <c r="D1686" i="2"/>
  <c r="H432" i="2"/>
  <c r="D386" i="2"/>
  <c r="H645" i="2"/>
  <c r="H1000" i="2"/>
  <c r="G1696" i="2"/>
  <c r="G833" i="2"/>
  <c r="D504" i="2"/>
  <c r="G978" i="2"/>
  <c r="E1746" i="2"/>
  <c r="G1540" i="2"/>
  <c r="G421" i="2"/>
  <c r="D839" i="2"/>
  <c r="E1229" i="2"/>
  <c r="F276" i="2"/>
  <c r="G2030" i="2"/>
  <c r="D1307" i="2"/>
  <c r="D781" i="2"/>
  <c r="I1026" i="2"/>
  <c r="J1026" i="2" a="1"/>
  <c r="J1026" i="2"/>
  <c r="K1026" i="2" a="1"/>
  <c r="K1026" i="2"/>
  <c r="H375" i="2"/>
  <c r="F580" i="2"/>
  <c r="E2096" i="2"/>
  <c r="F1741" i="2"/>
  <c r="H410" i="2"/>
  <c r="I1301" i="2"/>
  <c r="J1301" i="2" a="1"/>
  <c r="J1301" i="2"/>
  <c r="K1301" i="2" a="1"/>
  <c r="K1301" i="2"/>
  <c r="H1840" i="2"/>
  <c r="D1684" i="2"/>
  <c r="E972" i="2"/>
  <c r="F2190" i="2"/>
  <c r="F2162" i="2"/>
  <c r="E1790" i="2"/>
  <c r="H463" i="2"/>
  <c r="H1686" i="2"/>
  <c r="E1970" i="2"/>
  <c r="H561" i="2"/>
  <c r="G1000" i="2"/>
  <c r="F1696" i="2"/>
  <c r="E833" i="2"/>
  <c r="G1335" i="2"/>
  <c r="G504" i="2"/>
  <c r="I1580" i="2"/>
  <c r="J1580" i="2" a="1"/>
  <c r="J1580" i="2"/>
  <c r="K1580" i="2" a="1"/>
  <c r="K1580" i="2"/>
  <c r="I2124" i="2"/>
  <c r="J2124" i="2" a="1"/>
  <c r="J2124" i="2"/>
  <c r="K2124" i="2" a="1"/>
  <c r="K2124" i="2"/>
  <c r="F978" i="2"/>
  <c r="D1540" i="2"/>
  <c r="H421" i="2"/>
  <c r="H2006" i="2"/>
  <c r="H839" i="2"/>
  <c r="H1229" i="2"/>
  <c r="I947" i="2"/>
  <c r="J947" i="2" a="1"/>
  <c r="J947" i="2"/>
  <c r="K947" i="2" a="1"/>
  <c r="K947" i="2"/>
  <c r="E2030" i="2"/>
  <c r="H1639" i="2"/>
  <c r="F781" i="2"/>
  <c r="D736" i="2"/>
  <c r="E375" i="2"/>
  <c r="I1143" i="2"/>
  <c r="J1143" i="2" a="1"/>
  <c r="J1143" i="2"/>
  <c r="K1143" i="2" a="1"/>
  <c r="K1143" i="2"/>
  <c r="E580" i="2"/>
  <c r="I1864" i="2"/>
  <c r="J1864" i="2" a="1"/>
  <c r="J1864" i="2"/>
  <c r="K1864" i="2" a="1"/>
  <c r="K1864" i="2"/>
  <c r="E1741" i="2"/>
  <c r="G410" i="2"/>
  <c r="G1840" i="2"/>
  <c r="H1684" i="2"/>
  <c r="E2190" i="2"/>
  <c r="D1790" i="2"/>
  <c r="H2049" i="2"/>
  <c r="G463" i="2"/>
  <c r="G1686" i="2"/>
  <c r="E762" i="2"/>
  <c r="H1424" i="2"/>
  <c r="G561" i="2"/>
  <c r="F645" i="2"/>
  <c r="E1696" i="2"/>
  <c r="F1335" i="2"/>
  <c r="E504" i="2"/>
  <c r="E1540" i="2"/>
  <c r="G2006" i="2"/>
  <c r="G839" i="2"/>
  <c r="I1032" i="2"/>
  <c r="J1032" i="2" a="1"/>
  <c r="J1032" i="2"/>
  <c r="K1032" i="2" a="1"/>
  <c r="K1032" i="2"/>
  <c r="I1353" i="2"/>
  <c r="J1353" i="2" a="1"/>
  <c r="J1353" i="2"/>
  <c r="K1353" i="2" a="1"/>
  <c r="K1353" i="2"/>
  <c r="G742" i="2"/>
  <c r="F2030" i="2"/>
  <c r="G1639" i="2"/>
  <c r="E781" i="2"/>
  <c r="G736" i="2"/>
  <c r="H1145" i="2"/>
  <c r="D580" i="2"/>
  <c r="H673" i="2"/>
  <c r="I396" i="2"/>
  <c r="J396" i="2" a="1"/>
  <c r="J396" i="2"/>
  <c r="K396" i="2" a="1"/>
  <c r="K396" i="2"/>
  <c r="F2122" i="2"/>
  <c r="I1330" i="2"/>
  <c r="J1330" i="2" a="1"/>
  <c r="J1330" i="2"/>
  <c r="K1330" i="2" a="1"/>
  <c r="K1330" i="2"/>
  <c r="E410" i="2"/>
  <c r="I1115" i="2"/>
  <c r="J1115" i="2" a="1"/>
  <c r="J1115" i="2"/>
  <c r="K1115" i="2" a="1"/>
  <c r="K1115" i="2"/>
  <c r="F2300" i="2"/>
  <c r="D1056" i="2"/>
  <c r="I1719" i="2"/>
  <c r="J1719" i="2" a="1"/>
  <c r="J1719" i="2"/>
  <c r="K1719" i="2" a="1"/>
  <c r="K1719" i="2"/>
  <c r="E1840" i="2"/>
  <c r="F2049" i="2"/>
  <c r="F463" i="2"/>
  <c r="D762" i="2"/>
  <c r="H1405" i="2"/>
  <c r="G645" i="2"/>
  <c r="I495" i="2"/>
  <c r="J495" i="2" a="1"/>
  <c r="J495" i="2"/>
  <c r="K495" i="2" a="1"/>
  <c r="K495" i="2"/>
  <c r="G1424" i="2"/>
  <c r="F561" i="2"/>
  <c r="E645" i="2"/>
  <c r="E1335" i="2"/>
  <c r="H504" i="2"/>
  <c r="F2006" i="2"/>
  <c r="F839" i="2"/>
  <c r="F1609" i="2"/>
  <c r="G1823" i="2"/>
  <c r="F742" i="2"/>
  <c r="I963" i="2"/>
  <c r="J963" i="2" a="1"/>
  <c r="J963" i="2"/>
  <c r="K963" i="2" a="1"/>
  <c r="K963" i="2"/>
  <c r="F1639" i="2"/>
  <c r="D858" i="2"/>
  <c r="F2236" i="2"/>
  <c r="H781" i="2"/>
  <c r="F736" i="2"/>
  <c r="I1332" i="2"/>
  <c r="J1332" i="2" a="1"/>
  <c r="J1332" i="2"/>
  <c r="K1332" i="2" a="1"/>
  <c r="K1332" i="2"/>
  <c r="D1145" i="2"/>
  <c r="G580" i="2"/>
  <c r="G673" i="2"/>
  <c r="H2122" i="2"/>
  <c r="H1384" i="2"/>
  <c r="F410" i="2"/>
  <c r="H2300" i="2"/>
  <c r="E1056" i="2"/>
  <c r="D1840" i="2"/>
  <c r="D547" i="2"/>
  <c r="G2049" i="2"/>
  <c r="D463" i="2"/>
  <c r="D914" i="2"/>
  <c r="H762" i="2"/>
  <c r="G1405" i="2"/>
  <c r="E1424" i="2"/>
  <c r="E561" i="2"/>
  <c r="F1171" i="2"/>
  <c r="D1335" i="2"/>
  <c r="E2006" i="2"/>
  <c r="E841" i="2"/>
  <c r="H1609" i="2"/>
  <c r="E2233" i="2"/>
  <c r="H1055" i="2"/>
  <c r="H1823" i="2"/>
  <c r="D742" i="2"/>
  <c r="I1010" i="2"/>
  <c r="J1010" i="2" a="1"/>
  <c r="J1010" i="2"/>
  <c r="K1010" i="2" a="1"/>
  <c r="K1010" i="2"/>
  <c r="E1639" i="2"/>
  <c r="E858" i="2"/>
  <c r="H2236" i="2"/>
  <c r="G1987" i="2"/>
  <c r="E736" i="2"/>
  <c r="E1145" i="2"/>
  <c r="H1046" i="2"/>
  <c r="F673" i="2"/>
  <c r="D2122" i="2"/>
  <c r="F1384" i="2"/>
  <c r="G2300" i="2"/>
  <c r="D1293" i="2"/>
  <c r="F1056" i="2"/>
  <c r="G547" i="2"/>
  <c r="G1894" i="2"/>
  <c r="E2049" i="2"/>
  <c r="H914" i="2"/>
  <c r="G762" i="2"/>
  <c r="F1405" i="2"/>
  <c r="D1424" i="2"/>
  <c r="H403" i="2"/>
  <c r="E1171" i="2"/>
  <c r="H841" i="2"/>
  <c r="G1609" i="2"/>
  <c r="H2233" i="2"/>
  <c r="G1055" i="2"/>
  <c r="F1823" i="2"/>
  <c r="I435" i="2"/>
  <c r="J435" i="2" a="1"/>
  <c r="J435" i="2"/>
  <c r="K435" i="2" a="1"/>
  <c r="K435" i="2"/>
  <c r="H742" i="2"/>
  <c r="H369" i="2"/>
  <c r="I1477" i="2"/>
  <c r="J1477" i="2" a="1"/>
  <c r="J1477" i="2"/>
  <c r="K1477" i="2" a="1"/>
  <c r="K1477" i="2"/>
  <c r="H858" i="2"/>
  <c r="G2236" i="2"/>
  <c r="H1987" i="2"/>
  <c r="H1282" i="2"/>
  <c r="G1145" i="2"/>
  <c r="I2029" i="2"/>
  <c r="J2029" i="2" a="1"/>
  <c r="J2029" i="2"/>
  <c r="K2029" i="2" a="1"/>
  <c r="K2029" i="2"/>
  <c r="I2244" i="2"/>
  <c r="J2244" i="2" a="1"/>
  <c r="J2244" i="2"/>
  <c r="K2244" i="2" a="1"/>
  <c r="K2244" i="2"/>
  <c r="G1046" i="2"/>
  <c r="E673" i="2"/>
  <c r="F1011" i="2"/>
  <c r="G2122" i="2"/>
  <c r="G1384" i="2"/>
  <c r="E2300" i="2"/>
  <c r="E1293" i="2"/>
  <c r="H1056" i="2"/>
  <c r="E1602" i="2"/>
  <c r="H547" i="2"/>
  <c r="D1061" i="2"/>
  <c r="D1894" i="2"/>
  <c r="H1967" i="2"/>
  <c r="D719" i="2"/>
  <c r="G914" i="2"/>
  <c r="D2234" i="2"/>
  <c r="E1405" i="2"/>
  <c r="H1958" i="2"/>
  <c r="I1149" i="2"/>
  <c r="J1149" i="2" a="1"/>
  <c r="J1149" i="2"/>
  <c r="K1149" i="2" a="1"/>
  <c r="K1149" i="2"/>
  <c r="I247" i="2"/>
  <c r="J247" i="2" a="1"/>
  <c r="J247" i="2"/>
  <c r="K247" i="2" a="1"/>
  <c r="K247" i="2"/>
  <c r="I1069" i="2"/>
  <c r="J1069" i="2" a="1"/>
  <c r="J1069" i="2"/>
  <c r="K1069" i="2" a="1"/>
  <c r="K1069" i="2"/>
  <c r="F337" i="2"/>
  <c r="D337" i="2"/>
  <c r="E337" i="2"/>
  <c r="G1189" i="2"/>
  <c r="D1189" i="2"/>
  <c r="E1189" i="2"/>
  <c r="D826" i="2"/>
  <c r="F826" i="2"/>
  <c r="G826" i="2"/>
  <c r="E1250" i="2"/>
  <c r="F1250" i="2"/>
  <c r="G1250" i="2"/>
  <c r="H1250" i="2"/>
  <c r="G343" i="2"/>
  <c r="E343" i="2"/>
  <c r="D343" i="2"/>
  <c r="H343" i="2"/>
  <c r="D1113" i="2"/>
  <c r="F1113" i="2"/>
  <c r="G1113" i="2"/>
  <c r="H1113" i="2"/>
  <c r="D979" i="2"/>
  <c r="E979" i="2"/>
  <c r="H979" i="2"/>
  <c r="G979" i="2"/>
  <c r="F979" i="2"/>
  <c r="D312" i="2"/>
  <c r="E312" i="2"/>
  <c r="G312" i="2"/>
  <c r="F312" i="2"/>
  <c r="H312" i="2"/>
  <c r="F1554" i="2"/>
  <c r="G1554" i="2"/>
  <c r="H1554" i="2"/>
  <c r="D1554" i="2"/>
  <c r="E1554" i="2"/>
  <c r="G647" i="2"/>
  <c r="D647" i="2"/>
  <c r="E647" i="2"/>
  <c r="H647" i="2"/>
  <c r="F647" i="2"/>
  <c r="E1631" i="2"/>
  <c r="F1631" i="2"/>
  <c r="G1631" i="2"/>
  <c r="D1631" i="2"/>
  <c r="D852" i="2"/>
  <c r="E852" i="2"/>
  <c r="F852" i="2"/>
  <c r="H852" i="2"/>
  <c r="H383" i="2"/>
  <c r="D383" i="2"/>
  <c r="G383" i="2"/>
  <c r="H1299" i="2"/>
  <c r="D1299" i="2"/>
  <c r="G1299" i="2"/>
  <c r="D632" i="2"/>
  <c r="E632" i="2"/>
  <c r="G632" i="2"/>
  <c r="D1167" i="2"/>
  <c r="E1167" i="2"/>
  <c r="G1167" i="2"/>
  <c r="H1167" i="2"/>
  <c r="D388" i="2"/>
  <c r="F388" i="2"/>
  <c r="G388" i="2"/>
  <c r="E388" i="2"/>
  <c r="D854" i="2"/>
  <c r="E854" i="2"/>
  <c r="F854" i="2"/>
  <c r="G854" i="2"/>
  <c r="D1416" i="2"/>
  <c r="E1416" i="2"/>
  <c r="G1416" i="2"/>
  <c r="H1416" i="2"/>
  <c r="F379" i="2"/>
  <c r="D379" i="2"/>
  <c r="E379" i="2"/>
  <c r="G379" i="2"/>
  <c r="G481" i="2"/>
  <c r="F481" i="2"/>
  <c r="E481" i="2"/>
  <c r="E819" i="2"/>
  <c r="G819" i="2"/>
  <c r="H819" i="2"/>
  <c r="D1616" i="2"/>
  <c r="E1616" i="2"/>
  <c r="F1616" i="2"/>
  <c r="G1616" i="2"/>
  <c r="H1616" i="2"/>
  <c r="H690" i="2"/>
  <c r="I690" i="2"/>
  <c r="J690" i="2" a="1"/>
  <c r="J690" i="2"/>
  <c r="K690" i="2" a="1"/>
  <c r="K690" i="2"/>
  <c r="H1252" i="2"/>
  <c r="E1023" i="2"/>
  <c r="H928" i="2"/>
  <c r="E1601" i="2"/>
  <c r="E1474" i="2"/>
  <c r="H244" i="2"/>
  <c r="D2036" i="2"/>
  <c r="D710" i="2"/>
  <c r="H567" i="2"/>
  <c r="E1272" i="2"/>
  <c r="H1337" i="2"/>
  <c r="G235" i="2"/>
  <c r="I467" i="2"/>
  <c r="J467" i="2" a="1"/>
  <c r="J467" i="2"/>
  <c r="K467" i="2" a="1"/>
  <c r="K467" i="2"/>
  <c r="H564" i="2"/>
  <c r="I564" i="2"/>
  <c r="J564" i="2" a="1"/>
  <c r="J564" i="2"/>
  <c r="K564" i="2" a="1"/>
  <c r="K564" i="2"/>
  <c r="D555" i="2"/>
  <c r="I555" i="2"/>
  <c r="J555" i="2" a="1"/>
  <c r="J555" i="2"/>
  <c r="K555" i="2" a="1"/>
  <c r="K555" i="2"/>
  <c r="G243" i="2"/>
  <c r="H675" i="2"/>
  <c r="D675" i="2"/>
  <c r="E675" i="2"/>
  <c r="G1607" i="2"/>
  <c r="D1607" i="2"/>
  <c r="E1607" i="2"/>
  <c r="D704" i="2"/>
  <c r="E704" i="2"/>
  <c r="F704" i="2"/>
  <c r="G704" i="2"/>
  <c r="G1812" i="2"/>
  <c r="H1812" i="2"/>
  <c r="D1812" i="2"/>
  <c r="F1812" i="2"/>
  <c r="G641" i="2"/>
  <c r="H641" i="2"/>
  <c r="D641" i="2"/>
  <c r="E641" i="2"/>
  <c r="F641" i="2"/>
  <c r="D1493" i="2"/>
  <c r="G1493" i="2"/>
  <c r="H1493" i="2"/>
  <c r="E1493" i="2"/>
  <c r="F1493" i="2"/>
  <c r="E1130" i="2"/>
  <c r="G1130" i="2"/>
  <c r="D1130" i="2"/>
  <c r="F1130" i="2"/>
  <c r="H1130" i="2"/>
  <c r="G1008" i="2"/>
  <c r="D1008" i="2"/>
  <c r="E1008" i="2"/>
  <c r="F1008" i="2"/>
  <c r="H1008" i="2"/>
  <c r="E229" i="2"/>
  <c r="G229" i="2"/>
  <c r="H229" i="2"/>
  <c r="D229" i="2"/>
  <c r="F229" i="2"/>
  <c r="D1417" i="2"/>
  <c r="E1417" i="2"/>
  <c r="H1417" i="2"/>
  <c r="F1417" i="2"/>
  <c r="G1417" i="2"/>
  <c r="D290" i="2"/>
  <c r="F290" i="2"/>
  <c r="E290" i="2"/>
  <c r="G290" i="2"/>
  <c r="D1318" i="2"/>
  <c r="E1318" i="2"/>
  <c r="F1318" i="2"/>
  <c r="G1318" i="2"/>
  <c r="D1880" i="2"/>
  <c r="F1880" i="2"/>
  <c r="G1880" i="2"/>
  <c r="H1880" i="2"/>
  <c r="E961" i="2"/>
  <c r="F961" i="2"/>
  <c r="D961" i="2"/>
  <c r="D1813" i="2"/>
  <c r="E1813" i="2"/>
  <c r="G1813" i="2"/>
  <c r="H1745" i="2"/>
  <c r="G1745" i="2"/>
  <c r="D1745" i="2"/>
  <c r="E1745" i="2"/>
  <c r="F1333" i="2"/>
  <c r="E1333" i="2"/>
  <c r="G1333" i="2"/>
  <c r="D1023" i="2"/>
  <c r="F928" i="2"/>
  <c r="D1601" i="2"/>
  <c r="D1474" i="2"/>
  <c r="D244" i="2"/>
  <c r="G2036" i="2"/>
  <c r="E710" i="2"/>
  <c r="G567" i="2"/>
  <c r="D1272" i="2"/>
  <c r="G1337" i="2"/>
  <c r="H1189" i="2"/>
  <c r="H704" i="2"/>
  <c r="H1631" i="2"/>
  <c r="H961" i="2"/>
  <c r="H1905" i="2"/>
  <c r="H1014" i="2"/>
  <c r="H539" i="2"/>
  <c r="F1167" i="2"/>
  <c r="D481" i="2"/>
  <c r="D1039" i="2"/>
  <c r="E1039" i="2"/>
  <c r="F1039" i="2"/>
  <c r="G1039" i="2"/>
  <c r="D1617" i="2"/>
  <c r="E1617" i="2"/>
  <c r="F1617" i="2"/>
  <c r="H1617" i="2"/>
  <c r="D260" i="2"/>
  <c r="F260" i="2"/>
  <c r="G260" i="2"/>
  <c r="E260" i="2"/>
  <c r="E726" i="2"/>
  <c r="D726" i="2"/>
  <c r="F726" i="2"/>
  <c r="H726" i="2"/>
  <c r="D1288" i="2"/>
  <c r="E1288" i="2"/>
  <c r="F1288" i="2"/>
  <c r="G1288" i="2"/>
  <c r="G251" i="2"/>
  <c r="D251" i="2"/>
  <c r="H251" i="2"/>
  <c r="E251" i="2"/>
  <c r="D353" i="2"/>
  <c r="E353" i="2"/>
  <c r="D691" i="2"/>
  <c r="E691" i="2"/>
  <c r="D1205" i="2"/>
  <c r="E1205" i="2"/>
  <c r="D1623" i="2"/>
  <c r="E1623" i="2"/>
  <c r="F842" i="2"/>
  <c r="G842" i="2"/>
  <c r="D720" i="2"/>
  <c r="E720" i="2"/>
  <c r="G720" i="2"/>
  <c r="F720" i="2"/>
  <c r="G1266" i="2"/>
  <c r="H1266" i="2"/>
  <c r="E1266" i="2"/>
  <c r="F1266" i="2"/>
  <c r="G1828" i="2"/>
  <c r="H1828" i="2"/>
  <c r="F1828" i="2"/>
  <c r="D1828" i="2"/>
  <c r="G359" i="2"/>
  <c r="D359" i="2"/>
  <c r="E359" i="2"/>
  <c r="H359" i="2"/>
  <c r="G1129" i="2"/>
  <c r="H1129" i="2"/>
  <c r="D1129" i="2"/>
  <c r="F1129" i="2"/>
  <c r="D657" i="2"/>
  <c r="H657" i="2"/>
  <c r="D995" i="2"/>
  <c r="G995" i="2"/>
  <c r="D1509" i="2"/>
  <c r="F1509" i="2"/>
  <c r="D328" i="2"/>
  <c r="H328" i="2"/>
  <c r="E1146" i="2"/>
  <c r="F1146" i="2"/>
  <c r="G1024" i="2"/>
  <c r="H1024" i="2"/>
  <c r="F1024" i="2"/>
  <c r="D1024" i="2"/>
  <c r="E1024" i="2"/>
  <c r="F1570" i="2"/>
  <c r="G1570" i="2"/>
  <c r="H1570" i="2"/>
  <c r="D1570" i="2"/>
  <c r="E1570" i="2"/>
  <c r="E245" i="2"/>
  <c r="G245" i="2"/>
  <c r="H245" i="2"/>
  <c r="D245" i="2"/>
  <c r="F245" i="2"/>
  <c r="E663" i="2"/>
  <c r="F663" i="2"/>
  <c r="G663" i="2"/>
  <c r="H663" i="2"/>
  <c r="D663" i="2"/>
  <c r="D1433" i="2"/>
  <c r="E1433" i="2"/>
  <c r="F1433" i="2"/>
  <c r="G1433" i="2"/>
  <c r="H1433" i="2"/>
  <c r="H1663" i="2"/>
  <c r="D1663" i="2"/>
  <c r="F1663" i="2"/>
  <c r="G1663" i="2"/>
  <c r="F322" i="2"/>
  <c r="H322" i="2"/>
  <c r="E322" i="2"/>
  <c r="G322" i="2"/>
  <c r="H884" i="2"/>
  <c r="G884" i="2"/>
  <c r="D884" i="2"/>
  <c r="E884" i="2"/>
  <c r="H1350" i="2"/>
  <c r="F1350" i="2"/>
  <c r="D1350" i="2"/>
  <c r="E1350" i="2"/>
  <c r="G1912" i="2"/>
  <c r="H1912" i="2"/>
  <c r="D1912" i="2"/>
  <c r="F1912" i="2"/>
  <c r="D560" i="2"/>
  <c r="E560" i="2"/>
  <c r="G560" i="2"/>
  <c r="H560" i="2"/>
  <c r="D1106" i="2"/>
  <c r="E1106" i="2"/>
  <c r="F1106" i="2"/>
  <c r="H1106" i="2"/>
  <c r="D1668" i="2"/>
  <c r="E1668" i="2"/>
  <c r="F1668" i="2"/>
  <c r="G1668" i="2"/>
  <c r="D2134" i="2"/>
  <c r="E2134" i="2"/>
  <c r="F2134" i="2"/>
  <c r="G2134" i="2"/>
  <c r="D969" i="2"/>
  <c r="E969" i="2"/>
  <c r="F969" i="2"/>
  <c r="G969" i="2"/>
  <c r="E1183" i="2"/>
  <c r="F1183" i="2"/>
  <c r="G1183" i="2"/>
  <c r="H1183" i="2"/>
  <c r="D1761" i="2"/>
  <c r="E1761" i="2"/>
  <c r="F1761" i="2"/>
  <c r="G1761" i="2"/>
  <c r="E404" i="2"/>
  <c r="F404" i="2"/>
  <c r="H404" i="2"/>
  <c r="G404" i="2"/>
  <c r="E687" i="2"/>
  <c r="G687" i="2"/>
  <c r="F687" i="2"/>
  <c r="D687" i="2"/>
  <c r="G1265" i="2"/>
  <c r="H1265" i="2"/>
  <c r="E1265" i="2"/>
  <c r="F1265" i="2"/>
  <c r="I1577" i="2"/>
  <c r="J1577" i="2" a="1"/>
  <c r="J1577" i="2"/>
  <c r="K1577" i="2" a="1"/>
  <c r="K1577" i="2"/>
  <c r="I540" i="2"/>
  <c r="J540" i="2" a="1"/>
  <c r="J540" i="2"/>
  <c r="K540" i="2" a="1"/>
  <c r="K540" i="2"/>
  <c r="I2047" i="2"/>
  <c r="J2047" i="2" a="1"/>
  <c r="J2047" i="2"/>
  <c r="K2047" i="2" a="1"/>
  <c r="K2047" i="2"/>
  <c r="I569" i="2"/>
  <c r="J569" i="2" a="1"/>
  <c r="J569" i="2"/>
  <c r="K569" i="2" a="1"/>
  <c r="K569" i="2"/>
  <c r="G337" i="2"/>
  <c r="F1905" i="2"/>
  <c r="I1905" i="2"/>
  <c r="J1905" i="2" a="1"/>
  <c r="J1905" i="2"/>
  <c r="K1905" i="2" a="1"/>
  <c r="K1905" i="2"/>
  <c r="I754" i="2"/>
  <c r="J754" i="2" a="1"/>
  <c r="J754" i="2"/>
  <c r="K754" i="2" a="1"/>
  <c r="K754" i="2"/>
  <c r="E1014" i="2"/>
  <c r="D539" i="2"/>
  <c r="F1299" i="2"/>
  <c r="E1238" i="2"/>
  <c r="G1238" i="2"/>
  <c r="D1238" i="2"/>
  <c r="F1203" i="2"/>
  <c r="G1203" i="2"/>
  <c r="D1203" i="2"/>
  <c r="G1232" i="2"/>
  <c r="F1232" i="2"/>
  <c r="D1232" i="2"/>
  <c r="D1641" i="2"/>
  <c r="E1641" i="2"/>
  <c r="G1641" i="2"/>
  <c r="D1076" i="2"/>
  <c r="E1076" i="2"/>
  <c r="G1076" i="2"/>
  <c r="F1076" i="2"/>
  <c r="E1169" i="2"/>
  <c r="F1169" i="2"/>
  <c r="D1169" i="2"/>
  <c r="G1169" i="2"/>
  <c r="G1658" i="2"/>
  <c r="H1658" i="2"/>
  <c r="D1658" i="2"/>
  <c r="E1658" i="2"/>
  <c r="H243" i="2"/>
  <c r="D243" i="2"/>
  <c r="H757" i="2"/>
  <c r="F757" i="2"/>
  <c r="F1175" i="2"/>
  <c r="H1175" i="2"/>
  <c r="G1175" i="2"/>
  <c r="D394" i="2"/>
  <c r="G394" i="2"/>
  <c r="H394" i="2"/>
  <c r="D288" i="2"/>
  <c r="E288" i="2"/>
  <c r="H288" i="2"/>
  <c r="F288" i="2"/>
  <c r="G288" i="2"/>
  <c r="E834" i="2"/>
  <c r="F834" i="2"/>
  <c r="G834" i="2"/>
  <c r="D834" i="2"/>
  <c r="H834" i="2"/>
  <c r="H1396" i="2"/>
  <c r="D1396" i="2"/>
  <c r="E1396" i="2"/>
  <c r="F1396" i="2"/>
  <c r="G1396" i="2"/>
  <c r="E1862" i="2"/>
  <c r="H1862" i="2"/>
  <c r="D1862" i="2"/>
  <c r="F1862" i="2"/>
  <c r="G1862" i="2"/>
  <c r="F697" i="2"/>
  <c r="E697" i="2"/>
  <c r="G697" i="2"/>
  <c r="H697" i="2"/>
  <c r="D697" i="2"/>
  <c r="G1072" i="2"/>
  <c r="H1072" i="2"/>
  <c r="F1072" i="2"/>
  <c r="D1072" i="2"/>
  <c r="E1072" i="2"/>
  <c r="F1618" i="2"/>
  <c r="G1618" i="2"/>
  <c r="H1618" i="2"/>
  <c r="D1618" i="2"/>
  <c r="E1618" i="2"/>
  <c r="E293" i="2"/>
  <c r="D293" i="2"/>
  <c r="H293" i="2"/>
  <c r="F293" i="2"/>
  <c r="G293" i="2"/>
  <c r="E711" i="2"/>
  <c r="F711" i="2"/>
  <c r="G711" i="2"/>
  <c r="H711" i="2"/>
  <c r="D711" i="2"/>
  <c r="D1481" i="2"/>
  <c r="E1481" i="2"/>
  <c r="F1481" i="2"/>
  <c r="G1481" i="2"/>
  <c r="H1481" i="2"/>
  <c r="H1777" i="2"/>
  <c r="E1777" i="2"/>
  <c r="F1777" i="2"/>
  <c r="G1777" i="2"/>
  <c r="D1777" i="2"/>
  <c r="F751" i="2"/>
  <c r="F656" i="2"/>
  <c r="H1329" i="2"/>
  <c r="G1202" i="2"/>
  <c r="F1667" i="2"/>
  <c r="D1764" i="2"/>
  <c r="G416" i="2"/>
  <c r="H962" i="2"/>
  <c r="F1524" i="2"/>
  <c r="G1990" i="2"/>
  <c r="H825" i="2"/>
  <c r="G726" i="2"/>
  <c r="H1607" i="2"/>
  <c r="E287" i="2"/>
  <c r="H353" i="2"/>
  <c r="I601" i="2"/>
  <c r="J601" i="2" a="1"/>
  <c r="J601" i="2"/>
  <c r="K601" i="2" a="1"/>
  <c r="K601" i="2"/>
  <c r="H1076" i="2"/>
  <c r="I1502" i="2"/>
  <c r="J1502" i="2" a="1"/>
  <c r="J1502" i="2"/>
  <c r="K1502" i="2" a="1"/>
  <c r="K1502" i="2"/>
  <c r="I172" i="2"/>
  <c r="J172" i="2" a="1"/>
  <c r="J172" i="2"/>
  <c r="K172" i="2" a="1"/>
  <c r="K172" i="2"/>
  <c r="D757" i="2"/>
  <c r="F819" i="2"/>
  <c r="G2129" i="2"/>
  <c r="F2129" i="2"/>
  <c r="H2129" i="2"/>
  <c r="F865" i="2"/>
  <c r="E865" i="2"/>
  <c r="G865" i="2"/>
  <c r="G1778" i="2"/>
  <c r="D1778" i="2"/>
  <c r="E1778" i="2"/>
  <c r="E514" i="2"/>
  <c r="G514" i="2"/>
  <c r="H514" i="2"/>
  <c r="D514" i="2"/>
  <c r="D278" i="2"/>
  <c r="H278" i="2"/>
  <c r="E278" i="2"/>
  <c r="F278" i="2"/>
  <c r="F916" i="2"/>
  <c r="G916" i="2"/>
  <c r="H916" i="2"/>
  <c r="E916" i="2"/>
  <c r="H1202" i="2"/>
  <c r="F1607" i="2"/>
  <c r="D1250" i="2"/>
  <c r="D819" i="2"/>
  <c r="E772" i="2"/>
  <c r="H772" i="2"/>
  <c r="F772" i="2"/>
  <c r="G287" i="2"/>
  <c r="F287" i="2"/>
  <c r="D287" i="2"/>
  <c r="H1354" i="2"/>
  <c r="G1354" i="2"/>
  <c r="E1354" i="2"/>
  <c r="E871" i="2"/>
  <c r="F871" i="2"/>
  <c r="G871" i="2"/>
  <c r="F1542" i="2"/>
  <c r="G1542" i="2"/>
  <c r="H1542" i="2"/>
  <c r="D1542" i="2"/>
  <c r="H840" i="2"/>
  <c r="F840" i="2"/>
  <c r="D840" i="2"/>
  <c r="E840" i="2"/>
  <c r="D1199" i="2"/>
  <c r="E1199" i="2"/>
  <c r="G1199" i="2"/>
  <c r="F1199" i="2"/>
  <c r="H1199" i="2"/>
  <c r="G1764" i="2"/>
  <c r="D772" i="2"/>
  <c r="D416" i="2"/>
  <c r="E1524" i="2"/>
  <c r="E1990" i="2"/>
  <c r="F825" i="2"/>
  <c r="H1232" i="2"/>
  <c r="F1641" i="2"/>
  <c r="G278" i="2"/>
  <c r="H1813" i="2"/>
  <c r="H388" i="2"/>
  <c r="F1551" i="2"/>
  <c r="H1551" i="2"/>
  <c r="D1551" i="2"/>
  <c r="E1800" i="2"/>
  <c r="G1800" i="2"/>
  <c r="H1800" i="2"/>
  <c r="G1717" i="2"/>
  <c r="D1717" i="2"/>
  <c r="E1717" i="2"/>
  <c r="E453" i="2"/>
  <c r="G453" i="2"/>
  <c r="D453" i="2"/>
  <c r="F1855" i="2"/>
  <c r="H1855" i="2"/>
  <c r="G1855" i="2"/>
  <c r="D1855" i="2"/>
  <c r="E377" i="2"/>
  <c r="D377" i="2"/>
  <c r="G377" i="2"/>
  <c r="F377" i="2"/>
  <c r="E1536" i="2"/>
  <c r="F1536" i="2"/>
  <c r="G354" i="2"/>
  <c r="H354" i="2"/>
  <c r="D354" i="2"/>
  <c r="F354" i="2"/>
  <c r="G656" i="2"/>
  <c r="E656" i="2"/>
  <c r="F1202" i="2"/>
  <c r="F1764" i="2"/>
  <c r="F962" i="2"/>
  <c r="D656" i="2"/>
  <c r="E1202" i="2"/>
  <c r="E1764" i="2"/>
  <c r="I1361" i="2"/>
  <c r="J1361" i="2" a="1"/>
  <c r="J1361" i="2"/>
  <c r="K1361" i="2" a="1"/>
  <c r="K1361" i="2"/>
  <c r="F1354" i="2"/>
  <c r="E1232" i="2"/>
  <c r="F453" i="2"/>
  <c r="H1641" i="2"/>
  <c r="F1921" i="2"/>
  <c r="I1921" i="2"/>
  <c r="J1921" i="2" a="1"/>
  <c r="J1921" i="2"/>
  <c r="K1921" i="2" a="1"/>
  <c r="K1921" i="2"/>
  <c r="G1592" i="2"/>
  <c r="I1592" i="2"/>
  <c r="J1592" i="2" a="1"/>
  <c r="J1592" i="2"/>
  <c r="K1592" i="2" a="1"/>
  <c r="K1592" i="2"/>
  <c r="E1175" i="2"/>
  <c r="F1813" i="2"/>
  <c r="E536" i="2"/>
  <c r="H536" i="2"/>
  <c r="G536" i="2"/>
  <c r="F1695" i="2"/>
  <c r="D1695" i="2"/>
  <c r="E1695" i="2"/>
  <c r="H1695" i="2"/>
  <c r="G1551" i="2"/>
  <c r="G675" i="2"/>
  <c r="I2079" i="2"/>
  <c r="J2079" i="2" a="1"/>
  <c r="J2079" i="2"/>
  <c r="K2079" i="2" a="1"/>
  <c r="K2079" i="2"/>
  <c r="D1354" i="2"/>
  <c r="E1327" i="2"/>
  <c r="F548" i="2"/>
  <c r="G1576" i="2"/>
  <c r="E1855" i="2"/>
  <c r="D1536" i="2"/>
  <c r="G852" i="2"/>
  <c r="D1175" i="2"/>
  <c r="H1536" i="2"/>
  <c r="H854" i="2"/>
  <c r="H1333" i="2"/>
  <c r="F1507" i="2"/>
  <c r="H1507" i="2"/>
  <c r="G1507" i="2"/>
  <c r="D1507" i="2"/>
  <c r="F675" i="2"/>
  <c r="F1717" i="2"/>
  <c r="G1327" i="2"/>
  <c r="D548" i="2"/>
  <c r="D1576" i="2"/>
  <c r="I1256" i="2"/>
  <c r="J1256" i="2" a="1"/>
  <c r="J1256" i="2"/>
  <c r="K1256" i="2" a="1"/>
  <c r="K1256" i="2"/>
  <c r="H1023" i="2"/>
  <c r="G1601" i="2"/>
  <c r="I915" i="2"/>
  <c r="J915" i="2" a="1"/>
  <c r="J915" i="2"/>
  <c r="K915" i="2" a="1"/>
  <c r="K915" i="2"/>
  <c r="F244" i="2"/>
  <c r="I1429" i="2"/>
  <c r="J1429" i="2" a="1"/>
  <c r="J1429" i="2"/>
  <c r="K1429" i="2" a="1"/>
  <c r="K1429" i="2"/>
  <c r="H710" i="2"/>
  <c r="H1272" i="2"/>
  <c r="E235" i="2"/>
  <c r="F1238" i="2"/>
  <c r="E826" i="2"/>
  <c r="H1717" i="2"/>
  <c r="E1113" i="2"/>
  <c r="F1327" i="2"/>
  <c r="I2095" i="2"/>
  <c r="J2095" i="2" a="1"/>
  <c r="J2095" i="2"/>
  <c r="K2095" i="2" a="1"/>
  <c r="K2095" i="2"/>
  <c r="H548" i="2"/>
  <c r="E1576" i="2"/>
  <c r="I617" i="2"/>
  <c r="J617" i="2" a="1"/>
  <c r="J617" i="2"/>
  <c r="K617" i="2" a="1"/>
  <c r="K617" i="2"/>
  <c r="E1542" i="2"/>
  <c r="G1536" i="2"/>
  <c r="E383" i="2"/>
  <c r="H632" i="2"/>
  <c r="D1333" i="2"/>
  <c r="D591" i="2"/>
  <c r="E591" i="2"/>
  <c r="F591" i="2"/>
  <c r="H591" i="2"/>
  <c r="E1551" i="2"/>
  <c r="I1820" i="2"/>
  <c r="J1820" i="2" a="1"/>
  <c r="J1820" i="2"/>
  <c r="K1820" i="2" a="1"/>
  <c r="K1820" i="2"/>
  <c r="H235" i="2"/>
  <c r="H1238" i="2"/>
  <c r="H826" i="2"/>
  <c r="H865" i="2"/>
  <c r="I2297" i="2"/>
  <c r="J2297" i="2" a="1"/>
  <c r="J2297" i="2"/>
  <c r="K2297" i="2" a="1"/>
  <c r="K2297" i="2"/>
  <c r="I76" i="2"/>
  <c r="J76" i="2" a="1"/>
  <c r="J76" i="2"/>
  <c r="K76" i="2" a="1"/>
  <c r="K76" i="2"/>
  <c r="D1327" i="2"/>
  <c r="G548" i="2"/>
  <c r="H1576" i="2"/>
  <c r="G840" i="2"/>
  <c r="F394" i="2"/>
  <c r="F383" i="2"/>
  <c r="F632" i="2"/>
  <c r="E354" i="2"/>
  <c r="I1842" i="2"/>
  <c r="J1842" i="2" a="1"/>
  <c r="J1842" i="2"/>
  <c r="K1842" i="2" a="1"/>
  <c r="K1842" i="2"/>
  <c r="I1705" i="2"/>
  <c r="J1705" i="2" a="1"/>
  <c r="J1705" i="2"/>
  <c r="K1705" i="2" a="1"/>
  <c r="K1705" i="2"/>
  <c r="I800" i="2"/>
  <c r="J800" i="2" a="1"/>
  <c r="J800" i="2"/>
  <c r="K800" i="2" a="1"/>
  <c r="K800" i="2"/>
  <c r="I2067" i="2"/>
  <c r="J2067" i="2" a="1"/>
  <c r="J2067" i="2"/>
  <c r="K2067" i="2" a="1"/>
  <c r="K2067" i="2"/>
  <c r="I911" i="2"/>
  <c r="J911" i="2" a="1"/>
  <c r="J911" i="2"/>
  <c r="K911" i="2" a="1"/>
  <c r="K911" i="2"/>
  <c r="I1827" i="2"/>
  <c r="J1827" i="2" a="1"/>
  <c r="J1827" i="2"/>
  <c r="K1827" i="2" a="1"/>
  <c r="K1827" i="2"/>
  <c r="I598" i="2"/>
  <c r="J598" i="2" a="1"/>
  <c r="J598" i="2"/>
  <c r="K598" i="2" a="1"/>
  <c r="K598" i="2"/>
  <c r="I1160" i="2"/>
  <c r="J1160" i="2" a="1"/>
  <c r="J1160" i="2"/>
  <c r="K1160" i="2" a="1"/>
  <c r="K1160" i="2"/>
  <c r="I130" i="2"/>
  <c r="J130" i="2" a="1"/>
  <c r="J130" i="2"/>
  <c r="K130" i="2" a="1"/>
  <c r="K130" i="2"/>
  <c r="I1344" i="2"/>
  <c r="J1344" i="2" a="1"/>
  <c r="J1344" i="2"/>
  <c r="K1344" i="2" a="1"/>
  <c r="K1344" i="2"/>
  <c r="I565" i="2"/>
  <c r="J565" i="2" a="1"/>
  <c r="J565" i="2"/>
  <c r="K565" i="2" a="1"/>
  <c r="K565" i="2"/>
  <c r="I983" i="2"/>
  <c r="J983" i="2" a="1"/>
  <c r="J983" i="2"/>
  <c r="K983" i="2" a="1"/>
  <c r="K983" i="2"/>
  <c r="I920" i="2"/>
  <c r="J920" i="2" a="1"/>
  <c r="J920" i="2"/>
  <c r="K920" i="2" a="1"/>
  <c r="K920" i="2"/>
  <c r="I1753" i="2"/>
  <c r="J1753" i="2" a="1"/>
  <c r="J1753" i="2"/>
  <c r="K1753" i="2" a="1"/>
  <c r="K1753" i="2"/>
  <c r="I835" i="2"/>
  <c r="J835" i="2" a="1"/>
  <c r="J835" i="2"/>
  <c r="K835" i="2" a="1"/>
  <c r="K835" i="2"/>
  <c r="I1767" i="2"/>
  <c r="J1767" i="2" a="1"/>
  <c r="J1767" i="2"/>
  <c r="K1767" i="2" a="1"/>
  <c r="K1767" i="2"/>
  <c r="I732" i="2"/>
  <c r="J732" i="2" a="1"/>
  <c r="J732" i="2"/>
  <c r="K732" i="2" a="1"/>
  <c r="K732" i="2"/>
  <c r="I941" i="2"/>
  <c r="J941" i="2" a="1"/>
  <c r="J941" i="2"/>
  <c r="K941" i="2" a="1"/>
  <c r="K941" i="2"/>
  <c r="I461" i="2"/>
  <c r="J461" i="2" a="1"/>
  <c r="J461" i="2"/>
  <c r="K461" i="2" a="1"/>
  <c r="K461" i="2"/>
  <c r="I877" i="2"/>
  <c r="J877" i="2" a="1"/>
  <c r="J877" i="2"/>
  <c r="K877" i="2" a="1"/>
  <c r="K877" i="2"/>
  <c r="I1789" i="2"/>
  <c r="J1789" i="2" a="1"/>
  <c r="J1789" i="2"/>
  <c r="K1789" i="2" a="1"/>
  <c r="K1789" i="2"/>
  <c r="I703" i="2"/>
  <c r="J703" i="2" a="1"/>
  <c r="J703" i="2"/>
  <c r="K703" i="2" a="1"/>
  <c r="K703" i="2"/>
  <c r="I341" i="2"/>
  <c r="J341" i="2" a="1"/>
  <c r="J341" i="2"/>
  <c r="K341" i="2" a="1"/>
  <c r="K341" i="2"/>
  <c r="I390" i="2"/>
  <c r="J390" i="2" a="1"/>
  <c r="J390" i="2"/>
  <c r="K390" i="2" a="1"/>
  <c r="K390" i="2"/>
  <c r="I761" i="2"/>
  <c r="J761" i="2" a="1"/>
  <c r="J761" i="2"/>
  <c r="K761" i="2" a="1"/>
  <c r="K761" i="2"/>
  <c r="I1529" i="2"/>
  <c r="J1529" i="2" a="1"/>
  <c r="J1529" i="2"/>
  <c r="K1529" i="2" a="1"/>
  <c r="K1529" i="2"/>
  <c r="I492" i="2"/>
  <c r="J492" i="2" a="1"/>
  <c r="J492" i="2"/>
  <c r="K492" i="2" a="1"/>
  <c r="K492" i="2"/>
  <c r="I1231" i="2"/>
  <c r="J1231" i="2" a="1"/>
  <c r="J1231" i="2"/>
  <c r="K1231" i="2" a="1"/>
  <c r="K1231" i="2"/>
  <c r="I1041" i="2"/>
  <c r="J1041" i="2" a="1"/>
  <c r="J1041" i="2"/>
  <c r="K1041" i="2" a="1"/>
  <c r="K1041" i="2"/>
  <c r="I1809" i="2"/>
  <c r="J1809" i="2" a="1"/>
  <c r="J1809" i="2"/>
  <c r="K1809" i="2" a="1"/>
  <c r="K1809" i="2"/>
  <c r="I918" i="2"/>
  <c r="J918" i="2" a="1"/>
  <c r="J918" i="2"/>
  <c r="K918" i="2" a="1"/>
  <c r="K918" i="2"/>
  <c r="I1942" i="2"/>
  <c r="J1942" i="2" a="1"/>
  <c r="J1942" i="2"/>
  <c r="K1942" i="2" a="1"/>
  <c r="K1942" i="2"/>
  <c r="I1480" i="2"/>
  <c r="J1480" i="2" a="1"/>
  <c r="J1480" i="2"/>
  <c r="K1480" i="2" a="1"/>
  <c r="K1480" i="2"/>
  <c r="I1968" i="2"/>
  <c r="J1968" i="2" a="1"/>
  <c r="J1968" i="2"/>
  <c r="K1968" i="2" a="1"/>
  <c r="K1968" i="2"/>
  <c r="I125" i="2"/>
  <c r="J125" i="2" a="1"/>
  <c r="J125" i="2"/>
  <c r="K125" i="2" a="1"/>
  <c r="K125" i="2"/>
  <c r="I371" i="2"/>
  <c r="J371" i="2" a="1"/>
  <c r="J371" i="2"/>
  <c r="K371" i="2" a="1"/>
  <c r="K371" i="2"/>
  <c r="I1395" i="2"/>
  <c r="J1395" i="2" a="1"/>
  <c r="J1395" i="2"/>
  <c r="K1395" i="2" a="1"/>
  <c r="K1395" i="2"/>
  <c r="I1605" i="2"/>
  <c r="J1605" i="2" a="1"/>
  <c r="J1605" i="2"/>
  <c r="K1605" i="2" a="1"/>
  <c r="K1605" i="2"/>
  <c r="I1242" i="2"/>
  <c r="J1242" i="2" a="1"/>
  <c r="J1242" i="2"/>
  <c r="K1242" i="2" a="1"/>
  <c r="K1242" i="2"/>
  <c r="I1086" i="2"/>
  <c r="J1086" i="2" a="1"/>
  <c r="J1086" i="2"/>
  <c r="K1086" i="2" a="1"/>
  <c r="K1086" i="2"/>
  <c r="I2063" i="2"/>
  <c r="J2063" i="2" a="1"/>
  <c r="J2063" i="2"/>
  <c r="K2063" i="2" a="1"/>
  <c r="K2063" i="2"/>
  <c r="I585" i="2"/>
  <c r="J585" i="2" a="1"/>
  <c r="J585" i="2"/>
  <c r="K585" i="2" a="1"/>
  <c r="K585" i="2"/>
  <c r="I2108" i="2"/>
  <c r="J2108" i="2" a="1"/>
  <c r="J2108" i="2"/>
  <c r="K2108" i="2" a="1"/>
  <c r="K2108" i="2"/>
  <c r="I1111" i="2"/>
  <c r="J1111" i="2" a="1"/>
  <c r="J1111" i="2"/>
  <c r="K1111" i="2" a="1"/>
  <c r="K1111" i="2"/>
  <c r="I2159" i="2"/>
  <c r="J2159" i="2" a="1"/>
  <c r="J2159" i="2"/>
  <c r="K2159" i="2" a="1"/>
  <c r="K2159" i="2"/>
  <c r="I173" i="2"/>
  <c r="J173" i="2" a="1"/>
  <c r="J173" i="2"/>
  <c r="K173" i="2" a="1"/>
  <c r="K173" i="2"/>
  <c r="I1127" i="2"/>
  <c r="J1127" i="2" a="1"/>
  <c r="J1127" i="2"/>
  <c r="K1127" i="2" a="1"/>
  <c r="K1127" i="2"/>
  <c r="I860" i="2"/>
  <c r="J860" i="2" a="1"/>
  <c r="J860" i="2"/>
  <c r="K860" i="2" a="1"/>
  <c r="K860" i="2"/>
  <c r="I2175" i="2"/>
  <c r="J2175" i="2" a="1"/>
  <c r="J2175" i="2"/>
  <c r="K2175" i="2" a="1"/>
  <c r="K2175" i="2"/>
  <c r="I876" i="2"/>
  <c r="J876" i="2" a="1"/>
  <c r="J876" i="2"/>
  <c r="K876" i="2" a="1"/>
  <c r="K876" i="2"/>
  <c r="I1613" i="2"/>
  <c r="J1613" i="2" a="1"/>
  <c r="J1613" i="2"/>
  <c r="K1613" i="2" a="1"/>
  <c r="K1613" i="2"/>
  <c r="I1966" i="2"/>
  <c r="J1966" i="2" a="1"/>
  <c r="J1966" i="2"/>
  <c r="K1966" i="2" a="1"/>
  <c r="K1966" i="2"/>
  <c r="I2103" i="2"/>
  <c r="J2103" i="2" a="1"/>
  <c r="J2103" i="2"/>
  <c r="K2103" i="2" a="1"/>
  <c r="K2103" i="2"/>
  <c r="I1375" i="2"/>
  <c r="J1375" i="2" a="1"/>
  <c r="J1375" i="2"/>
  <c r="K1375" i="2" a="1"/>
  <c r="K1375" i="2"/>
  <c r="I596" i="2"/>
  <c r="J596" i="2" a="1"/>
  <c r="J596" i="2"/>
  <c r="K596" i="2" a="1"/>
  <c r="K596" i="2"/>
  <c r="I301" i="2"/>
  <c r="J301" i="2" a="1"/>
  <c r="J301" i="2"/>
  <c r="K301" i="2" a="1"/>
  <c r="K301" i="2"/>
  <c r="I1452" i="2"/>
  <c r="J1452" i="2" a="1"/>
  <c r="J1452" i="2"/>
  <c r="K1452" i="2" a="1"/>
  <c r="K1452" i="2"/>
  <c r="I2256" i="2"/>
  <c r="J2256" i="2" a="1"/>
  <c r="J2256" i="2"/>
  <c r="K2256" i="2" a="1"/>
  <c r="K2256" i="2"/>
  <c r="I304" i="2"/>
  <c r="J304" i="2" a="1"/>
  <c r="J304" i="2"/>
  <c r="K304" i="2" a="1"/>
  <c r="K304" i="2"/>
  <c r="I1951" i="2"/>
  <c r="J1951" i="2" a="1"/>
  <c r="J1951" i="2"/>
  <c r="K1951" i="2" a="1"/>
  <c r="K1951" i="2"/>
  <c r="I610" i="2"/>
  <c r="J610" i="2" a="1"/>
  <c r="J610" i="2"/>
  <c r="K610" i="2" a="1"/>
  <c r="K610" i="2"/>
  <c r="I2259" i="2"/>
  <c r="J2259" i="2" a="1"/>
  <c r="J2259" i="2"/>
  <c r="K2259" i="2" a="1"/>
  <c r="K2259" i="2"/>
  <c r="I420" i="2"/>
  <c r="J420" i="2" a="1"/>
  <c r="J420" i="2"/>
  <c r="K420" i="2" a="1"/>
  <c r="K420" i="2"/>
  <c r="I886" i="2"/>
  <c r="J886" i="2" a="1"/>
  <c r="J886" i="2"/>
  <c r="K886" i="2" a="1"/>
  <c r="K886" i="2"/>
  <c r="I411" i="2"/>
  <c r="J411" i="2" a="1"/>
  <c r="J411" i="2"/>
  <c r="K411" i="2" a="1"/>
  <c r="K411" i="2"/>
  <c r="I769" i="2"/>
  <c r="J769" i="2" a="1"/>
  <c r="J769" i="2"/>
  <c r="K769" i="2" a="1"/>
  <c r="K769" i="2"/>
  <c r="I1102" i="2"/>
  <c r="J1102" i="2" a="1"/>
  <c r="J1102" i="2"/>
  <c r="K1102" i="2" a="1"/>
  <c r="K1102" i="2"/>
  <c r="I624" i="2"/>
  <c r="J624" i="2" a="1"/>
  <c r="J624" i="2"/>
  <c r="K624" i="2" a="1"/>
  <c r="K624" i="2"/>
  <c r="I114" i="2"/>
  <c r="J114" i="2" a="1"/>
  <c r="J114" i="2"/>
  <c r="K114" i="2" a="1"/>
  <c r="K114" i="2"/>
  <c r="I2226" i="2"/>
  <c r="J2226" i="2" a="1"/>
  <c r="J2226" i="2"/>
  <c r="K2226" i="2" a="1"/>
  <c r="K2226" i="2"/>
  <c r="I484" i="2"/>
  <c r="J484" i="2" a="1"/>
  <c r="J484" i="2"/>
  <c r="K484" i="2" a="1"/>
  <c r="K484" i="2"/>
  <c r="I2020" i="2"/>
  <c r="J2020" i="2" a="1"/>
  <c r="J2020" i="2"/>
  <c r="K2020" i="2" a="1"/>
  <c r="K2020" i="2"/>
  <c r="I475" i="2"/>
  <c r="J475" i="2" a="1"/>
  <c r="J475" i="2"/>
  <c r="K475" i="2" a="1"/>
  <c r="K475" i="2"/>
  <c r="I1243" i="2"/>
  <c r="J1243" i="2" a="1"/>
  <c r="J1243" i="2"/>
  <c r="K1243" i="2" a="1"/>
  <c r="K1243" i="2"/>
  <c r="I284" i="2"/>
  <c r="J284" i="2" a="1"/>
  <c r="J284" i="2"/>
  <c r="K284" i="2" a="1"/>
  <c r="K284" i="2"/>
  <c r="I672" i="2"/>
  <c r="J672" i="2" a="1"/>
  <c r="J672" i="2"/>
  <c r="K672" i="2" a="1"/>
  <c r="K672" i="2"/>
  <c r="I1012" i="2"/>
  <c r="J1012" i="2" a="1"/>
  <c r="J1012" i="2"/>
  <c r="K1012" i="2" a="1"/>
  <c r="K1012" i="2"/>
  <c r="I1003" i="2"/>
  <c r="J1003" i="2" a="1"/>
  <c r="J1003" i="2"/>
  <c r="K1003" i="2" a="1"/>
  <c r="K1003" i="2"/>
  <c r="I2088" i="2"/>
  <c r="J2088" i="2" a="1"/>
  <c r="J2088" i="2"/>
  <c r="K2088" i="2" a="1"/>
  <c r="K2088" i="2"/>
  <c r="I345" i="2"/>
  <c r="J345" i="2" a="1"/>
  <c r="J345" i="2"/>
  <c r="K345" i="2" a="1"/>
  <c r="K345" i="2"/>
  <c r="I1035" i="2"/>
  <c r="J1035" i="2" a="1"/>
  <c r="J1035" i="2"/>
  <c r="K1035" i="2" a="1"/>
  <c r="K1035" i="2"/>
  <c r="I1118" i="2"/>
  <c r="J1118" i="2" a="1"/>
  <c r="J1118" i="2"/>
  <c r="K1118" i="2" a="1"/>
  <c r="K1118" i="2"/>
  <c r="I1219" i="2"/>
  <c r="J1219" i="2" a="1"/>
  <c r="J1219" i="2"/>
  <c r="K1219" i="2" a="1"/>
  <c r="K1219" i="2"/>
  <c r="I292" i="2"/>
  <c r="J292" i="2" a="1"/>
  <c r="J292" i="2"/>
  <c r="K292" i="2" a="1"/>
  <c r="K292" i="2"/>
  <c r="I1060" i="2"/>
  <c r="J1060" i="2" a="1"/>
  <c r="J1060" i="2"/>
  <c r="K1060" i="2" a="1"/>
  <c r="K1060" i="2"/>
  <c r="I552" i="2"/>
  <c r="J552" i="2" a="1"/>
  <c r="J552" i="2"/>
  <c r="K552" i="2" a="1"/>
  <c r="K552" i="2"/>
  <c r="I1051" i="2"/>
  <c r="J1051" i="2" a="1"/>
  <c r="J1051" i="2"/>
  <c r="K1051" i="2" a="1"/>
  <c r="K1051" i="2"/>
  <c r="I1819" i="2"/>
  <c r="J1819" i="2" a="1"/>
  <c r="J1819" i="2"/>
  <c r="K1819" i="2" a="1"/>
  <c r="K1819" i="2"/>
  <c r="I1847" i="2"/>
  <c r="J1847" i="2" a="1"/>
  <c r="J1847" i="2"/>
  <c r="K1847" i="2" a="1"/>
  <c r="K1847" i="2"/>
  <c r="I1185" i="2"/>
  <c r="J1185" i="2" a="1"/>
  <c r="J1185" i="2"/>
  <c r="K1185" i="2" a="1"/>
  <c r="K1185" i="2"/>
  <c r="I1058" i="2"/>
  <c r="J1058" i="2" a="1"/>
  <c r="J1058" i="2"/>
  <c r="K1058" i="2" a="1"/>
  <c r="K1058" i="2"/>
  <c r="I1523" i="2"/>
  <c r="J1523" i="2" a="1"/>
  <c r="J1523" i="2"/>
  <c r="K1523" i="2" a="1"/>
  <c r="K1523" i="2"/>
  <c r="I1808" i="2"/>
  <c r="J1808" i="2" a="1"/>
  <c r="J1808" i="2"/>
  <c r="K1808" i="2" a="1"/>
  <c r="K1808" i="2"/>
  <c r="I818" i="2"/>
  <c r="J818" i="2" a="1"/>
  <c r="J818" i="2"/>
  <c r="K818" i="2" a="1"/>
  <c r="K818" i="2"/>
  <c r="I1447" i="2"/>
  <c r="J1447" i="2" a="1"/>
  <c r="J1447" i="2"/>
  <c r="K1447" i="2" a="1"/>
  <c r="K1447" i="2"/>
  <c r="I412" i="2"/>
  <c r="J412" i="2" a="1"/>
  <c r="J412" i="2"/>
  <c r="K412" i="2" a="1"/>
  <c r="K412" i="2"/>
  <c r="I1643" i="2"/>
  <c r="J1643" i="2" a="1"/>
  <c r="J1643" i="2"/>
  <c r="K1643" i="2" a="1"/>
  <c r="K1643" i="2"/>
  <c r="I342" i="2"/>
  <c r="J342" i="2" a="1"/>
  <c r="J342" i="2"/>
  <c r="K342" i="2" a="1"/>
  <c r="K342" i="2"/>
  <c r="I954" i="2"/>
  <c r="J954" i="2" a="1"/>
  <c r="J954" i="2"/>
  <c r="K954" i="2" a="1"/>
  <c r="K954" i="2"/>
  <c r="I2126" i="2"/>
  <c r="J2126" i="2" a="1"/>
  <c r="J2126" i="2"/>
  <c r="K2126" i="2" a="1"/>
  <c r="K2126" i="2"/>
  <c r="I1088" i="2"/>
  <c r="J1088" i="2" a="1"/>
  <c r="J1088" i="2"/>
  <c r="K1088" i="2" a="1"/>
  <c r="K1088" i="2"/>
  <c r="I1634" i="2"/>
  <c r="J1634" i="2" a="1"/>
  <c r="J1634" i="2"/>
  <c r="K1634" i="2" a="1"/>
  <c r="K1634" i="2"/>
  <c r="I563" i="2"/>
  <c r="J563" i="2" a="1"/>
  <c r="J563" i="2"/>
  <c r="K563" i="2" a="1"/>
  <c r="K563" i="2"/>
  <c r="I2110" i="2"/>
  <c r="J2110" i="2" a="1"/>
  <c r="J2110" i="2"/>
  <c r="K2110" i="2" a="1"/>
  <c r="K2110" i="2"/>
  <c r="I431" i="2"/>
  <c r="J431" i="2" a="1"/>
  <c r="J431" i="2"/>
  <c r="K431" i="2" a="1"/>
  <c r="K431" i="2"/>
  <c r="I436" i="2"/>
  <c r="J436" i="2" a="1"/>
  <c r="J436" i="2"/>
  <c r="K436" i="2" a="1"/>
  <c r="K436" i="2"/>
  <c r="I902" i="2"/>
  <c r="J902" i="2" a="1"/>
  <c r="J902" i="2"/>
  <c r="K902" i="2" a="1"/>
  <c r="K902" i="2"/>
  <c r="I505" i="2"/>
  <c r="J505" i="2" a="1"/>
  <c r="J505" i="2"/>
  <c r="K505" i="2" a="1"/>
  <c r="K505" i="2"/>
  <c r="I350" i="2"/>
  <c r="J350" i="2" a="1"/>
  <c r="J350" i="2"/>
  <c r="K350" i="2" a="1"/>
  <c r="K350" i="2"/>
  <c r="I158" i="2"/>
  <c r="J158" i="2" a="1"/>
  <c r="J158" i="2"/>
  <c r="K158" i="2" a="1"/>
  <c r="K158" i="2"/>
  <c r="I1743" i="2"/>
  <c r="J1743" i="2" a="1"/>
  <c r="J1743" i="2"/>
  <c r="K1743" i="2" a="1"/>
  <c r="K1743" i="2"/>
  <c r="I1553" i="2"/>
  <c r="J1553" i="2" a="1"/>
  <c r="J1553" i="2"/>
  <c r="K1553" i="2" a="1"/>
  <c r="K1553" i="2"/>
  <c r="I2059" i="2"/>
  <c r="J2059" i="2" a="1"/>
  <c r="J2059" i="2"/>
  <c r="K2059" i="2" a="1"/>
  <c r="K2059" i="2"/>
  <c r="I1230" i="2"/>
  <c r="J1230" i="2" a="1"/>
  <c r="J1230" i="2"/>
  <c r="K1230" i="2" a="1"/>
  <c r="K1230" i="2"/>
  <c r="I139" i="2"/>
  <c r="J139" i="2" a="1"/>
  <c r="J139" i="2"/>
  <c r="K139" i="2" a="1"/>
  <c r="K139" i="2"/>
  <c r="I2104" i="2"/>
  <c r="J2104" i="2" a="1"/>
  <c r="J2104" i="2"/>
  <c r="K2104" i="2" a="1"/>
  <c r="K2104" i="2"/>
  <c r="I1678" i="2"/>
  <c r="J1678" i="2" a="1"/>
  <c r="J1678" i="2"/>
  <c r="K1678" i="2" a="1"/>
  <c r="K1678" i="2"/>
  <c r="I254" i="2"/>
  <c r="J254" i="2" a="1"/>
  <c r="J254" i="2"/>
  <c r="K254" i="2" a="1"/>
  <c r="K254" i="2"/>
  <c r="I35" i="2"/>
  <c r="J35" i="2" a="1"/>
  <c r="J35" i="2"/>
  <c r="K35" i="2" a="1"/>
  <c r="K35" i="2"/>
  <c r="I118" i="2"/>
  <c r="J118" i="2" a="1"/>
  <c r="J118" i="2"/>
  <c r="K118" i="2" a="1"/>
  <c r="K118" i="2"/>
  <c r="I13" i="2"/>
  <c r="J13" i="2" a="1"/>
  <c r="J13" i="2"/>
  <c r="K13" i="2" a="1"/>
  <c r="K13" i="2"/>
  <c r="I91" i="2"/>
  <c r="J91" i="2" a="1"/>
  <c r="J91" i="2"/>
  <c r="K91" i="2" a="1"/>
  <c r="K91" i="2"/>
  <c r="I45" i="2"/>
  <c r="J45" i="2" a="1"/>
  <c r="J45" i="2"/>
  <c r="K45" i="2" a="1"/>
  <c r="K45" i="2"/>
  <c r="I181" i="2"/>
  <c r="J181" i="2" a="1"/>
  <c r="J181" i="2"/>
  <c r="K181" i="2" a="1"/>
  <c r="K181" i="2"/>
  <c r="I674" i="2"/>
  <c r="J674" i="2" a="1"/>
  <c r="J674" i="2"/>
  <c r="K674" i="2" a="1"/>
  <c r="K674" i="2"/>
  <c r="I40" i="2"/>
  <c r="J40" i="2" a="1"/>
  <c r="J40" i="2"/>
  <c r="K40" i="2" a="1"/>
  <c r="K40" i="2"/>
  <c r="I468" i="2"/>
  <c r="J468" i="2" a="1"/>
  <c r="J468" i="2"/>
  <c r="K468" i="2" a="1"/>
  <c r="K468" i="2"/>
  <c r="I189" i="2"/>
  <c r="J189" i="2" a="1"/>
  <c r="J189" i="2"/>
  <c r="K189" i="2" a="1"/>
  <c r="K189" i="2"/>
  <c r="I147" i="2"/>
  <c r="J147" i="2" a="1"/>
  <c r="J147" i="2"/>
  <c r="K147" i="2" a="1"/>
  <c r="K147" i="2"/>
  <c r="I1292" i="2"/>
  <c r="J1292" i="2" a="1"/>
  <c r="J1292" i="2"/>
  <c r="K1292" i="2" a="1"/>
  <c r="K1292" i="2"/>
  <c r="I208" i="2"/>
  <c r="J208" i="2" a="1"/>
  <c r="J208" i="2"/>
  <c r="K208" i="2" a="1"/>
  <c r="K208" i="2"/>
  <c r="I1804" i="2"/>
  <c r="J1804" i="2" a="1"/>
  <c r="J1804" i="2"/>
  <c r="K1804" i="2" a="1"/>
  <c r="K1804" i="2"/>
  <c r="I1759" i="2"/>
  <c r="J1759" i="2" a="1"/>
  <c r="J1759" i="2"/>
  <c r="K1759" i="2" a="1"/>
  <c r="K1759" i="2"/>
  <c r="I84" i="2"/>
  <c r="J84" i="2" a="1"/>
  <c r="J84" i="2"/>
  <c r="K84" i="2" a="1"/>
  <c r="K84" i="2"/>
  <c r="I418" i="2"/>
  <c r="J418" i="2" a="1"/>
  <c r="J418" i="2"/>
  <c r="K418" i="2" a="1"/>
  <c r="K418" i="2"/>
  <c r="I1943" i="2"/>
  <c r="J1943" i="2" a="1"/>
  <c r="J1943" i="2"/>
  <c r="K1943" i="2" a="1"/>
  <c r="K1943" i="2"/>
  <c r="I148" i="2"/>
  <c r="J148" i="2" a="1"/>
  <c r="J148" i="2"/>
  <c r="K148" i="2" a="1"/>
  <c r="K148" i="2"/>
  <c r="I205" i="2"/>
  <c r="J205" i="2" a="1"/>
  <c r="J205" i="2"/>
  <c r="K205" i="2" a="1"/>
  <c r="K205" i="2"/>
  <c r="I700" i="2"/>
  <c r="J700" i="2" a="1"/>
  <c r="J700" i="2"/>
  <c r="K700" i="2" a="1"/>
  <c r="K700" i="2"/>
  <c r="I142" i="2"/>
  <c r="J142" i="2" a="1"/>
  <c r="J142" i="2"/>
  <c r="K142" i="2" a="1"/>
  <c r="K142" i="2"/>
  <c r="I300" i="2"/>
  <c r="J300" i="2" a="1"/>
  <c r="J300" i="2"/>
  <c r="K300" i="2" a="1"/>
  <c r="K300" i="2"/>
  <c r="I364" i="2"/>
  <c r="J364" i="2" a="1"/>
  <c r="J364" i="2"/>
  <c r="K364" i="2" a="1"/>
  <c r="K364" i="2"/>
  <c r="I2056" i="2"/>
  <c r="J2056" i="2" a="1"/>
  <c r="J2056" i="2"/>
  <c r="K2056" i="2" a="1"/>
  <c r="K2056" i="2"/>
  <c r="I1932" i="2"/>
  <c r="J1932" i="2" a="1"/>
  <c r="J1932" i="2"/>
  <c r="K1932" i="2" a="1"/>
  <c r="K1932" i="2"/>
  <c r="I433" i="2"/>
  <c r="J433" i="2" a="1"/>
  <c r="J433" i="2"/>
  <c r="K433" i="2" a="1"/>
  <c r="K433" i="2"/>
  <c r="I922" i="2"/>
  <c r="J922" i="2" a="1"/>
  <c r="J922" i="2"/>
  <c r="K922" i="2" a="1"/>
  <c r="K922" i="2"/>
  <c r="I1679" i="2"/>
  <c r="J1679" i="2" a="1"/>
  <c r="J1679" i="2"/>
  <c r="K1679" i="2" a="1"/>
  <c r="K1679" i="2"/>
  <c r="I654" i="2"/>
  <c r="J654" i="2" a="1"/>
  <c r="J654" i="2"/>
  <c r="K654" i="2" a="1"/>
  <c r="K654" i="2"/>
  <c r="I257" i="2"/>
  <c r="J257" i="2" a="1"/>
  <c r="J257" i="2"/>
  <c r="K257" i="2" a="1"/>
  <c r="K257" i="2"/>
  <c r="I2231" i="2"/>
  <c r="J2231" i="2" a="1"/>
  <c r="J2231" i="2"/>
  <c r="K2231" i="2" a="1"/>
  <c r="K2231" i="2"/>
  <c r="I658" i="2"/>
  <c r="J658" i="2" a="1"/>
  <c r="J658" i="2"/>
  <c r="K658" i="2" a="1"/>
  <c r="K658" i="2"/>
  <c r="I223" i="2"/>
  <c r="J223" i="2" a="1"/>
  <c r="J223" i="2"/>
  <c r="K223" i="2" a="1"/>
  <c r="K223" i="2"/>
  <c r="I845" i="2"/>
  <c r="J845" i="2" a="1"/>
  <c r="J845" i="2"/>
  <c r="K845" i="2" a="1"/>
  <c r="K845" i="2"/>
  <c r="I171" i="2"/>
  <c r="J171" i="2" a="1"/>
  <c r="J171" i="2"/>
  <c r="K171" i="2" a="1"/>
  <c r="K171" i="2"/>
  <c r="I778" i="2"/>
  <c r="J778" i="2" a="1"/>
  <c r="J778" i="2"/>
  <c r="K778" i="2" a="1"/>
  <c r="K778" i="2"/>
  <c r="I305" i="2"/>
  <c r="J305" i="2" a="1"/>
  <c r="J305" i="2"/>
  <c r="K305" i="2" a="1"/>
  <c r="K305" i="2"/>
  <c r="I1530" i="2"/>
  <c r="J1530" i="2" a="1"/>
  <c r="J1530" i="2"/>
  <c r="K1530" i="2" a="1"/>
  <c r="K1530" i="2"/>
  <c r="I1276" i="2"/>
  <c r="J1276" i="2" a="1"/>
  <c r="J1276" i="2"/>
  <c r="K1276" i="2" a="1"/>
  <c r="K1276" i="2"/>
  <c r="I717" i="2"/>
  <c r="J717" i="2" a="1"/>
  <c r="J717" i="2"/>
  <c r="K717" i="2" a="1"/>
  <c r="K717" i="2"/>
  <c r="I2247" i="2"/>
  <c r="J2247" i="2" a="1"/>
  <c r="J2247" i="2"/>
  <c r="K2247" i="2" a="1"/>
  <c r="K2247" i="2"/>
  <c r="I1837" i="2"/>
  <c r="J1837" i="2" a="1"/>
  <c r="J1837" i="2"/>
  <c r="K1837" i="2" a="1"/>
  <c r="K1837" i="2"/>
  <c r="I131" i="2"/>
  <c r="J131" i="2" a="1"/>
  <c r="J131" i="2"/>
  <c r="K131" i="2" a="1"/>
  <c r="K131" i="2"/>
  <c r="I2081" i="2"/>
  <c r="J2081" i="2" a="1"/>
  <c r="J2081" i="2"/>
  <c r="K2081" i="2" a="1"/>
  <c r="K2081" i="2"/>
  <c r="I1653" i="2"/>
  <c r="J1653" i="2" a="1"/>
  <c r="J1653" i="2"/>
  <c r="K1653" i="2" a="1"/>
  <c r="K1653" i="2"/>
  <c r="I59" i="2"/>
  <c r="J59" i="2" a="1"/>
  <c r="J59" i="2"/>
  <c r="K59" i="2" a="1"/>
  <c r="K59" i="2"/>
  <c r="I2181" i="2"/>
  <c r="J2181" i="2" a="1"/>
  <c r="J2181" i="2"/>
  <c r="K2181" i="2" a="1"/>
  <c r="K2181" i="2"/>
  <c r="I211" i="2"/>
  <c r="J211" i="2" a="1"/>
  <c r="J211" i="2"/>
  <c r="K211" i="2" a="1"/>
  <c r="K211" i="2"/>
  <c r="I1190" i="2"/>
  <c r="J1190" i="2" a="1"/>
  <c r="J1190" i="2"/>
  <c r="K1190" i="2" a="1"/>
  <c r="K1190" i="2"/>
  <c r="I85" i="2"/>
  <c r="J85" i="2" a="1"/>
  <c r="J85" i="2"/>
  <c r="K85" i="2" a="1"/>
  <c r="K85" i="2"/>
  <c r="I1047" i="2"/>
  <c r="J1047" i="2" a="1"/>
  <c r="J1047" i="2"/>
  <c r="K1047" i="2" a="1"/>
  <c r="K1047" i="2"/>
  <c r="I1408" i="2"/>
  <c r="J1408" i="2" a="1"/>
  <c r="J1408" i="2"/>
  <c r="K1408" i="2" a="1"/>
  <c r="K1408" i="2"/>
  <c r="I62" i="2"/>
  <c r="J62" i="2" a="1"/>
  <c r="J62" i="2"/>
  <c r="K62" i="2" a="1"/>
  <c r="K62" i="2"/>
  <c r="I511" i="2"/>
  <c r="J511" i="2" a="1"/>
  <c r="J511" i="2"/>
  <c r="K511" i="2" a="1"/>
  <c r="K511" i="2"/>
  <c r="I2242" i="2"/>
  <c r="J2242" i="2" a="1"/>
  <c r="J2242" i="2"/>
  <c r="K2242" i="2" a="1"/>
  <c r="K2242" i="2"/>
  <c r="I2296" i="2"/>
  <c r="J2296" i="2" a="1"/>
  <c r="J2296" i="2"/>
  <c r="K2296" i="2" a="1"/>
  <c r="K2296" i="2"/>
  <c r="I1456" i="2"/>
  <c r="J1456" i="2" a="1"/>
  <c r="J1456" i="2"/>
  <c r="K1456" i="2" a="1"/>
  <c r="K1456" i="2"/>
  <c r="I677" i="2"/>
  <c r="J677" i="2" a="1"/>
  <c r="J677" i="2"/>
  <c r="K677" i="2" a="1"/>
  <c r="K677" i="2"/>
  <c r="I1787" i="2"/>
  <c r="J1787" i="2" a="1"/>
  <c r="J1787" i="2"/>
  <c r="K1787" i="2" a="1"/>
  <c r="K1787" i="2"/>
  <c r="I1596" i="2"/>
  <c r="J1596" i="2" a="1"/>
  <c r="J1596" i="2"/>
  <c r="K1596" i="2" a="1"/>
  <c r="K1596" i="2"/>
  <c r="I543" i="2"/>
  <c r="J543" i="2" a="1"/>
  <c r="J543" i="2"/>
  <c r="K543" i="2" a="1"/>
  <c r="K543" i="2"/>
  <c r="I1311" i="2"/>
  <c r="J1311" i="2" a="1"/>
  <c r="J1311" i="2"/>
  <c r="K1311" i="2" a="1"/>
  <c r="K1311" i="2"/>
  <c r="I1216" i="2"/>
  <c r="J1216" i="2" a="1"/>
  <c r="J1216" i="2"/>
  <c r="K1216" i="2" a="1"/>
  <c r="K1216" i="2"/>
  <c r="I1889" i="2"/>
  <c r="J1889" i="2" a="1"/>
  <c r="J1889" i="2"/>
  <c r="K1889" i="2" a="1"/>
  <c r="K1889" i="2"/>
  <c r="I1459" i="2"/>
  <c r="J1459" i="2" a="1"/>
  <c r="J1459" i="2"/>
  <c r="K1459" i="2" a="1"/>
  <c r="K1459" i="2"/>
  <c r="I998" i="2"/>
  <c r="J998" i="2" a="1"/>
  <c r="J998" i="2"/>
  <c r="K998" i="2" a="1"/>
  <c r="K998" i="2"/>
  <c r="I1560" i="2"/>
  <c r="J1560" i="2" a="1"/>
  <c r="J1560" i="2"/>
  <c r="K1560" i="2" a="1"/>
  <c r="K1560" i="2"/>
  <c r="I1817" i="2"/>
  <c r="J1817" i="2" a="1"/>
  <c r="J1817" i="2"/>
  <c r="K1817" i="2" a="1"/>
  <c r="K1817" i="2"/>
  <c r="I1342" i="2"/>
  <c r="J1342" i="2" a="1"/>
  <c r="J1342" i="2"/>
  <c r="K1342" i="2" a="1"/>
  <c r="K1342" i="2"/>
  <c r="I2127" i="2"/>
  <c r="J2127" i="2" a="1"/>
  <c r="J2127" i="2"/>
  <c r="K2127" i="2" a="1"/>
  <c r="K2127" i="2"/>
  <c r="I559" i="2"/>
  <c r="J559" i="2" a="1"/>
  <c r="J559" i="2"/>
  <c r="K559" i="2" a="1"/>
  <c r="K559" i="2"/>
  <c r="I1137" i="2"/>
  <c r="J1137" i="2" a="1"/>
  <c r="J1137" i="2"/>
  <c r="K1137" i="2" a="1"/>
  <c r="K1137" i="2"/>
  <c r="I2262" i="2"/>
  <c r="J2262" i="2" a="1"/>
  <c r="J2262" i="2"/>
  <c r="K2262" i="2" a="1"/>
  <c r="K2262" i="2"/>
  <c r="I1343" i="2"/>
  <c r="J1343" i="2" a="1"/>
  <c r="J1343" i="2"/>
  <c r="K1343" i="2" a="1"/>
  <c r="K1343" i="2"/>
  <c r="I1153" i="2"/>
  <c r="J1153" i="2" a="1"/>
  <c r="J1153" i="2"/>
  <c r="K1153" i="2" a="1"/>
  <c r="K1153" i="2"/>
  <c r="I1030" i="2"/>
  <c r="J1030" i="2" a="1"/>
  <c r="J1030" i="2"/>
  <c r="K1030" i="2" a="1"/>
  <c r="K1030" i="2"/>
  <c r="I887" i="2"/>
  <c r="J887" i="2" a="1"/>
  <c r="J887" i="2"/>
  <c r="K887" i="2" a="1"/>
  <c r="K887" i="2"/>
  <c r="I620" i="2"/>
  <c r="J620" i="2" a="1"/>
  <c r="J620" i="2"/>
  <c r="K620" i="2" a="1"/>
  <c r="K620" i="2"/>
  <c r="I1388" i="2"/>
  <c r="J1388" i="2" a="1"/>
  <c r="J1388" i="2"/>
  <c r="K1388" i="2" a="1"/>
  <c r="K1388" i="2"/>
  <c r="I2075" i="2"/>
  <c r="J2075" i="2" a="1"/>
  <c r="J2075" i="2"/>
  <c r="K2075" i="2" a="1"/>
  <c r="K2075" i="2"/>
  <c r="I1913" i="2"/>
  <c r="J1913" i="2" a="1"/>
  <c r="J1913" i="2"/>
  <c r="K1913" i="2" a="1"/>
  <c r="K1913" i="2"/>
  <c r="I1374" i="2"/>
  <c r="J1374" i="2" a="1"/>
  <c r="J1374" i="2"/>
  <c r="K1374" i="2" a="1"/>
  <c r="K1374" i="2"/>
  <c r="I847" i="2"/>
  <c r="J847" i="2" a="1"/>
  <c r="J847" i="2"/>
  <c r="K847" i="2" a="1"/>
  <c r="K847" i="2"/>
  <c r="I1298" i="2"/>
  <c r="J1298" i="2" a="1"/>
  <c r="J1298" i="2"/>
  <c r="K1298" i="2" a="1"/>
  <c r="K1298" i="2"/>
  <c r="I1096" i="2"/>
  <c r="J1096" i="2" a="1"/>
  <c r="J1096" i="2"/>
  <c r="K1096" i="2" a="1"/>
  <c r="K1096" i="2"/>
  <c r="I1161" i="2"/>
  <c r="J1161" i="2" a="1"/>
  <c r="J1161" i="2"/>
  <c r="K1161" i="2" a="1"/>
  <c r="K1161" i="2"/>
  <c r="I1083" i="2"/>
  <c r="J1083" i="2" a="1"/>
  <c r="J1083" i="2"/>
  <c r="K1083" i="2" a="1"/>
  <c r="K1083" i="2"/>
  <c r="I2260" i="2"/>
  <c r="J2260" i="2" a="1"/>
  <c r="J2260" i="2"/>
  <c r="K2260" i="2" a="1"/>
  <c r="K2260" i="2"/>
  <c r="I1697" i="2"/>
  <c r="J1697" i="2" a="1"/>
  <c r="J1697" i="2"/>
  <c r="K1697" i="2" a="1"/>
  <c r="K1697" i="2"/>
  <c r="I331" i="2"/>
  <c r="J331" i="2" a="1"/>
  <c r="J331" i="2"/>
  <c r="K331" i="2" a="1"/>
  <c r="K331" i="2"/>
  <c r="I1099" i="2"/>
  <c r="J1099" i="2" a="1"/>
  <c r="J1099" i="2"/>
  <c r="K1099" i="2" a="1"/>
  <c r="K1099" i="2"/>
  <c r="I2203" i="2"/>
  <c r="J2203" i="2" a="1"/>
  <c r="J2203" i="2"/>
  <c r="K2203" i="2" a="1"/>
  <c r="K2203" i="2"/>
  <c r="I2223" i="2"/>
  <c r="J2223" i="2" a="1"/>
  <c r="J2223" i="2"/>
  <c r="K2223" i="2" a="1"/>
  <c r="K2223" i="2"/>
  <c r="I2309" i="2"/>
  <c r="J2309" i="2" a="1"/>
  <c r="J2309" i="2"/>
  <c r="K2309" i="2" a="1"/>
  <c r="K2309" i="2"/>
  <c r="I528" i="2"/>
  <c r="J528" i="2" a="1"/>
  <c r="J528" i="2"/>
  <c r="K528" i="2" a="1"/>
  <c r="K528" i="2"/>
  <c r="I1457" i="2"/>
  <c r="J1457" i="2" a="1"/>
  <c r="J1457" i="2"/>
  <c r="K1457" i="2" a="1"/>
  <c r="K1457" i="2"/>
  <c r="I2102" i="2"/>
  <c r="J2102" i="2" a="1"/>
  <c r="J2102" i="2"/>
  <c r="K2102" i="2" a="1"/>
  <c r="K2102" i="2"/>
  <c r="I937" i="2"/>
  <c r="J937" i="2" a="1"/>
  <c r="J937" i="2"/>
  <c r="K937" i="2" a="1"/>
  <c r="K937" i="2"/>
  <c r="I2305" i="2"/>
  <c r="J2305" i="2" a="1"/>
  <c r="J2305" i="2"/>
  <c r="K2305" i="2" a="1"/>
  <c r="K2305" i="2"/>
  <c r="I1758" i="2"/>
  <c r="J1758" i="2" a="1"/>
  <c r="J1758" i="2"/>
  <c r="K1758" i="2" a="1"/>
  <c r="K1758" i="2"/>
  <c r="I1991" i="2"/>
  <c r="J1991" i="2" a="1"/>
  <c r="J1991" i="2"/>
  <c r="K1991" i="2" a="1"/>
  <c r="K1991" i="2"/>
  <c r="I637" i="2"/>
  <c r="J637" i="2" a="1"/>
  <c r="J637" i="2"/>
  <c r="K637" i="2" a="1"/>
  <c r="K637" i="2"/>
  <c r="I1045" i="2"/>
  <c r="J1045" i="2" a="1"/>
  <c r="J1045" i="2"/>
  <c r="K1045" i="2" a="1"/>
  <c r="K1045" i="2"/>
  <c r="I1606" i="2"/>
  <c r="J1606" i="2" a="1"/>
  <c r="J1606" i="2"/>
  <c r="K1606" i="2" a="1"/>
  <c r="K1606" i="2"/>
  <c r="I1463" i="2"/>
  <c r="J1463" i="2" a="1"/>
  <c r="J1463" i="2"/>
  <c r="K1463" i="2" a="1"/>
  <c r="K1463" i="2"/>
  <c r="I1309" i="2"/>
  <c r="J1309" i="2" a="1"/>
  <c r="J1309" i="2"/>
  <c r="K1309" i="2" a="1"/>
  <c r="K1309" i="2"/>
  <c r="I1070" i="2"/>
  <c r="J1070" i="2" a="1"/>
  <c r="J1070" i="2"/>
  <c r="K1070" i="2" a="1"/>
  <c r="K1070" i="2"/>
  <c r="I1920" i="2"/>
  <c r="J1920" i="2" a="1"/>
  <c r="J1920" i="2"/>
  <c r="K1920" i="2" a="1"/>
  <c r="K1920" i="2"/>
  <c r="I2014" i="2"/>
  <c r="J2014" i="2" a="1"/>
  <c r="J2014" i="2"/>
  <c r="K2014" i="2" a="1"/>
  <c r="K2014" i="2"/>
  <c r="I765" i="2"/>
  <c r="J765" i="2" a="1"/>
  <c r="J765" i="2"/>
  <c r="K765" i="2" a="1"/>
  <c r="K765" i="2"/>
  <c r="I90" i="2"/>
  <c r="J90" i="2" a="1"/>
  <c r="J90" i="2"/>
  <c r="K90" i="2" a="1"/>
  <c r="K90" i="2"/>
  <c r="I1935" i="2"/>
  <c r="J1935" i="2" a="1"/>
  <c r="J1935" i="2"/>
  <c r="K1935" i="2" a="1"/>
  <c r="K1935" i="2"/>
  <c r="I721" i="2"/>
  <c r="J721" i="2" a="1"/>
  <c r="J721" i="2"/>
  <c r="K721" i="2" a="1"/>
  <c r="K721" i="2"/>
  <c r="I1059" i="2"/>
  <c r="J1059" i="2" a="1"/>
  <c r="J1059" i="2"/>
  <c r="K1059" i="2" a="1"/>
  <c r="K1059" i="2"/>
  <c r="I455" i="2"/>
  <c r="J455" i="2" a="1"/>
  <c r="J455" i="2"/>
  <c r="K455" i="2" a="1"/>
  <c r="K455" i="2"/>
  <c r="I392" i="2"/>
  <c r="J392" i="2" a="1"/>
  <c r="J392" i="2"/>
  <c r="K392" i="2" a="1"/>
  <c r="K392" i="2"/>
  <c r="I1206" i="2"/>
  <c r="J1206" i="2" a="1"/>
  <c r="J1206" i="2"/>
  <c r="K1206" i="2" a="1"/>
  <c r="K1206" i="2"/>
  <c r="I1089" i="2"/>
  <c r="J1089" i="2" a="1"/>
  <c r="J1089" i="2"/>
  <c r="K1089" i="2" a="1"/>
  <c r="K1089" i="2"/>
  <c r="I1730" i="2"/>
  <c r="J1730" i="2" a="1"/>
  <c r="J1730" i="2"/>
  <c r="K1730" i="2" a="1"/>
  <c r="K1730" i="2"/>
  <c r="I297" i="2"/>
  <c r="J297" i="2" a="1"/>
  <c r="J297" i="2"/>
  <c r="K297" i="2" a="1"/>
  <c r="K297" i="2"/>
  <c r="I1755" i="2"/>
  <c r="J1755" i="2" a="1"/>
  <c r="J1755" i="2"/>
  <c r="K1755" i="2" a="1"/>
  <c r="K1755" i="2"/>
  <c r="I767" i="2"/>
  <c r="J767" i="2" a="1"/>
  <c r="J767" i="2"/>
  <c r="K767" i="2" a="1"/>
  <c r="K767" i="2"/>
  <c r="I1535" i="2"/>
  <c r="J1535" i="2" a="1"/>
  <c r="J1535" i="2"/>
  <c r="K1535" i="2" a="1"/>
  <c r="K1535" i="2"/>
  <c r="I1683" i="2"/>
  <c r="J1683" i="2" a="1"/>
  <c r="J1683" i="2"/>
  <c r="K1683" i="2" a="1"/>
  <c r="K1683" i="2"/>
  <c r="I747" i="2"/>
  <c r="J747" i="2" a="1"/>
  <c r="J747" i="2"/>
  <c r="K747" i="2" a="1"/>
  <c r="K747" i="2"/>
  <c r="I2282" i="2"/>
  <c r="J2282" i="2" a="1"/>
  <c r="J2282" i="2"/>
  <c r="K2282" i="2" a="1"/>
  <c r="K2282" i="2"/>
  <c r="I1351" i="2"/>
  <c r="J1351" i="2" a="1"/>
  <c r="J1351" i="2"/>
  <c r="K1351" i="2" a="1"/>
  <c r="K1351" i="2"/>
  <c r="I520" i="2"/>
  <c r="J520" i="2" a="1"/>
  <c r="J520" i="2"/>
  <c r="K520" i="2" a="1"/>
  <c r="K520" i="2"/>
  <c r="I1214" i="2"/>
  <c r="J1214" i="2" a="1"/>
  <c r="J1214" i="2"/>
  <c r="K1214" i="2" a="1"/>
  <c r="K1214" i="2"/>
  <c r="I2142" i="2"/>
  <c r="J2142" i="2" a="1"/>
  <c r="J2142" i="2"/>
  <c r="K2142" i="2" a="1"/>
  <c r="K2142" i="2"/>
  <c r="I510" i="2"/>
  <c r="J510" i="2" a="1"/>
  <c r="J510" i="2"/>
  <c r="K510" i="2" a="1"/>
  <c r="K510" i="2"/>
  <c r="I1377" i="2"/>
  <c r="J1377" i="2" a="1"/>
  <c r="J1377" i="2"/>
  <c r="K1377" i="2" a="1"/>
  <c r="K1377" i="2"/>
  <c r="I1715" i="2"/>
  <c r="J1715" i="2" a="1"/>
  <c r="J1715" i="2"/>
  <c r="K1715" i="2" a="1"/>
  <c r="K1715" i="2"/>
  <c r="I486" i="2"/>
  <c r="J486" i="2" a="1"/>
  <c r="J486" i="2"/>
  <c r="K486" i="2" a="1"/>
  <c r="K486" i="2"/>
  <c r="I19" i="2"/>
  <c r="J19" i="2" a="1"/>
  <c r="J19" i="2"/>
  <c r="K19" i="2" a="1"/>
  <c r="K19" i="2"/>
  <c r="I38" i="2"/>
  <c r="J38" i="2" a="1"/>
  <c r="J38" i="2"/>
  <c r="K38" i="2" a="1"/>
  <c r="K38" i="2"/>
  <c r="I1731" i="2"/>
  <c r="J1731" i="2" a="1"/>
  <c r="J1731" i="2"/>
  <c r="K1731" i="2" a="1"/>
  <c r="K1731" i="2"/>
  <c r="I795" i="2"/>
  <c r="J795" i="2" a="1"/>
  <c r="J795" i="2"/>
  <c r="K795" i="2" a="1"/>
  <c r="K795" i="2"/>
  <c r="I1599" i="2"/>
  <c r="J1599" i="2" a="1"/>
  <c r="J1599" i="2"/>
  <c r="K1599" i="2" a="1"/>
  <c r="K1599" i="2"/>
  <c r="I1409" i="2"/>
  <c r="J1409" i="2" a="1"/>
  <c r="J1409" i="2"/>
  <c r="K1409" i="2" a="1"/>
  <c r="K1409" i="2"/>
  <c r="I1747" i="2"/>
  <c r="J1747" i="2" a="1"/>
  <c r="J1747" i="2"/>
  <c r="K1747" i="2" a="1"/>
  <c r="K1747" i="2"/>
  <c r="I518" i="2"/>
  <c r="J518" i="2" a="1"/>
  <c r="J518" i="2"/>
  <c r="K518" i="2" a="1"/>
  <c r="K518" i="2"/>
  <c r="I1286" i="2"/>
  <c r="J1286" i="2" a="1"/>
  <c r="J1286" i="2"/>
  <c r="K1286" i="2" a="1"/>
  <c r="K1286" i="2"/>
  <c r="I1213" i="2"/>
  <c r="J1213" i="2" a="1"/>
  <c r="J1213" i="2"/>
  <c r="K1213" i="2" a="1"/>
  <c r="K1213" i="2"/>
  <c r="I1387" i="2"/>
  <c r="J1387" i="2" a="1"/>
  <c r="J1387" i="2"/>
  <c r="K1387" i="2" a="1"/>
  <c r="K1387" i="2"/>
  <c r="I2308" i="2"/>
  <c r="J2308" i="2" a="1"/>
  <c r="J2308" i="2"/>
  <c r="K2308" i="2" a="1"/>
  <c r="K2308" i="2"/>
  <c r="I1117" i="2"/>
  <c r="J1117" i="2" a="1"/>
  <c r="J1117" i="2"/>
  <c r="K1117" i="2" a="1"/>
  <c r="K1117" i="2"/>
  <c r="I180" i="2"/>
  <c r="J180" i="2" a="1"/>
  <c r="J180" i="2"/>
  <c r="K180" i="2" a="1"/>
  <c r="K180" i="2"/>
  <c r="I83" i="2"/>
  <c r="J83" i="2" a="1"/>
  <c r="J83" i="2"/>
  <c r="K83" i="2" a="1"/>
  <c r="K83" i="2"/>
  <c r="I1505" i="2"/>
  <c r="J1505" i="2" a="1"/>
  <c r="J1505" i="2"/>
  <c r="K1505" i="2" a="1"/>
  <c r="K1505" i="2"/>
  <c r="I1740" i="2"/>
  <c r="J1740" i="2" a="1"/>
  <c r="J1740" i="2"/>
  <c r="K1740" i="2" a="1"/>
  <c r="K1740" i="2"/>
  <c r="I1394" i="2"/>
  <c r="J1394" i="2" a="1"/>
  <c r="J1394" i="2"/>
  <c r="K1394" i="2" a="1"/>
  <c r="K1394" i="2"/>
  <c r="I2215" i="2"/>
  <c r="J2215" i="2" a="1"/>
  <c r="J2215" i="2"/>
  <c r="K2215" i="2" a="1"/>
  <c r="K2215" i="2"/>
  <c r="I20" i="2"/>
  <c r="J20" i="2" a="1"/>
  <c r="J20" i="2"/>
  <c r="K20" i="2" a="1"/>
  <c r="K20" i="2"/>
  <c r="I2197" i="2"/>
  <c r="J2197" i="2" a="1"/>
  <c r="J2197" i="2"/>
  <c r="K2197" i="2" a="1"/>
  <c r="K2197" i="2"/>
  <c r="I2279" i="2"/>
  <c r="J2279" i="2" a="1"/>
  <c r="J2279" i="2"/>
  <c r="K2279" i="2" a="1"/>
  <c r="K2279" i="2"/>
  <c r="I126" i="2"/>
  <c r="J126" i="2" a="1"/>
  <c r="J126" i="2"/>
  <c r="K126" i="2" a="1"/>
  <c r="K126" i="2"/>
  <c r="I166" i="2"/>
  <c r="J166" i="2" a="1"/>
  <c r="J166" i="2"/>
  <c r="K166" i="2" a="1"/>
  <c r="K166" i="2"/>
  <c r="I136" i="2"/>
  <c r="J136" i="2" a="1"/>
  <c r="J136" i="2"/>
  <c r="K136" i="2" a="1"/>
  <c r="K136" i="2"/>
  <c r="I373" i="2"/>
  <c r="J373" i="2" a="1"/>
  <c r="J373" i="2"/>
  <c r="K373" i="2" a="1"/>
  <c r="K373" i="2"/>
  <c r="I17" i="2"/>
  <c r="J17" i="2" a="1"/>
  <c r="J17" i="2"/>
  <c r="K17" i="2" a="1"/>
  <c r="K17" i="2"/>
  <c r="I422" i="2"/>
  <c r="J422" i="2" a="1"/>
  <c r="J422" i="2"/>
  <c r="K422" i="2" a="1"/>
  <c r="K422" i="2"/>
  <c r="I1503" i="2"/>
  <c r="J1503" i="2" a="1"/>
  <c r="J1503" i="2"/>
  <c r="K1503" i="2" a="1"/>
  <c r="K1503" i="2"/>
  <c r="I1546" i="2"/>
  <c r="J1546" i="2" a="1"/>
  <c r="J1546" i="2"/>
  <c r="K1546" i="2" a="1"/>
  <c r="K1546" i="2"/>
  <c r="I266" i="2"/>
  <c r="J266" i="2" a="1"/>
  <c r="J266" i="2"/>
  <c r="K266" i="2" a="1"/>
  <c r="K266" i="2"/>
  <c r="I1702" i="2"/>
  <c r="J1702" i="2" a="1"/>
  <c r="J1702" i="2"/>
  <c r="K1702" i="2" a="1"/>
  <c r="K1702" i="2"/>
  <c r="I182" i="2"/>
  <c r="J182" i="2" a="1"/>
  <c r="J182" i="2"/>
  <c r="K182" i="2" a="1"/>
  <c r="K182" i="2"/>
  <c r="I1427" i="2"/>
  <c r="J1427" i="2" a="1"/>
  <c r="J1427" i="2"/>
  <c r="K1427" i="2" a="1"/>
  <c r="K1427" i="2"/>
  <c r="I232" i="2"/>
  <c r="J232" i="2" a="1"/>
  <c r="J232" i="2"/>
  <c r="K232" i="2" a="1"/>
  <c r="K232" i="2"/>
  <c r="I1499" i="2"/>
  <c r="J1499" i="2" a="1"/>
  <c r="J1499" i="2"/>
  <c r="K1499" i="2" a="1"/>
  <c r="K1499" i="2"/>
  <c r="I1184" i="2"/>
  <c r="J1184" i="2" a="1"/>
  <c r="J1184" i="2"/>
  <c r="K1184" i="2" a="1"/>
  <c r="K1184" i="2"/>
  <c r="I1974" i="2"/>
  <c r="J1974" i="2" a="1"/>
  <c r="J1974" i="2"/>
  <c r="K1974" i="2" a="1"/>
  <c r="K1974" i="2"/>
  <c r="I1628" i="2"/>
  <c r="J1628" i="2" a="1"/>
  <c r="J1628" i="2"/>
  <c r="K1628" i="2" a="1"/>
  <c r="K1628" i="2"/>
  <c r="I1884" i="2"/>
  <c r="J1884" i="2" a="1"/>
  <c r="J1884" i="2"/>
  <c r="K1884" i="2" a="1"/>
  <c r="K1884" i="2"/>
  <c r="I1644" i="2"/>
  <c r="J1644" i="2" a="1"/>
  <c r="J1644" i="2"/>
  <c r="K1644" i="2" a="1"/>
  <c r="K1644" i="2"/>
  <c r="I1923" i="2"/>
  <c r="J1923" i="2" a="1"/>
  <c r="J1923" i="2"/>
  <c r="K1923" i="2" a="1"/>
  <c r="K1923" i="2"/>
  <c r="I2092" i="2"/>
  <c r="J2092" i="2" a="1"/>
  <c r="J2092" i="2"/>
  <c r="K2092" i="2" a="1"/>
  <c r="K2092" i="2"/>
  <c r="I1776" i="2"/>
  <c r="J1776" i="2" a="1"/>
  <c r="J1776" i="2"/>
  <c r="K1776" i="2" a="1"/>
  <c r="K1776" i="2"/>
  <c r="I1148" i="2"/>
  <c r="J1148" i="2" a="1"/>
  <c r="J1148" i="2"/>
  <c r="K1148" i="2" a="1"/>
  <c r="K1148" i="2"/>
  <c r="I814" i="2"/>
  <c r="J814" i="2" a="1"/>
  <c r="J814" i="2"/>
  <c r="K814" i="2" a="1"/>
  <c r="K814" i="2"/>
  <c r="I237" i="2"/>
  <c r="J237" i="2" a="1"/>
  <c r="J237" i="2"/>
  <c r="K237" i="2" a="1"/>
  <c r="K237" i="2"/>
  <c r="I1706" i="2"/>
  <c r="J1706" i="2" a="1"/>
  <c r="J1706" i="2"/>
  <c r="K1706" i="2" a="1"/>
  <c r="K1706" i="2"/>
  <c r="I444" i="2"/>
  <c r="J444" i="2" a="1"/>
  <c r="J444" i="2"/>
  <c r="K444" i="2" a="1"/>
  <c r="K444" i="2"/>
  <c r="I1955" i="2"/>
  <c r="J1955" i="2" a="1"/>
  <c r="J1955" i="2"/>
  <c r="K1955" i="2" a="1"/>
  <c r="K1955" i="2"/>
  <c r="I1534" i="2"/>
  <c r="J1534" i="2" a="1"/>
  <c r="J1534" i="2"/>
  <c r="K1534" i="2" a="1"/>
  <c r="K1534" i="2"/>
  <c r="I1931" i="2"/>
  <c r="J1931" i="2" a="1"/>
  <c r="J1931" i="2"/>
  <c r="K1931" i="2" a="1"/>
  <c r="K1931" i="2"/>
  <c r="I1938" i="2"/>
  <c r="J1938" i="2" a="1"/>
  <c r="J1938" i="2"/>
  <c r="K1938" i="2" a="1"/>
  <c r="K1938" i="2"/>
  <c r="I250" i="2"/>
  <c r="J250" i="2" a="1"/>
  <c r="J250" i="2"/>
  <c r="K250" i="2" a="1"/>
  <c r="K250" i="2"/>
  <c r="I702" i="2"/>
  <c r="J702" i="2" a="1"/>
  <c r="J702" i="2"/>
  <c r="K702" i="2" a="1"/>
  <c r="K702" i="2"/>
  <c r="I2172" i="2"/>
  <c r="J2172" i="2" a="1"/>
  <c r="J2172" i="2"/>
  <c r="K2172" i="2" a="1"/>
  <c r="K2172" i="2"/>
  <c r="I15" i="2"/>
  <c r="J15" i="2" a="1"/>
  <c r="J15" i="2"/>
  <c r="K15" i="2" a="1"/>
  <c r="K15" i="2"/>
  <c r="I60" i="2"/>
  <c r="J60" i="2" a="1"/>
  <c r="J60" i="2"/>
  <c r="K60" i="2" a="1"/>
  <c r="K60" i="2"/>
  <c r="I210" i="2"/>
  <c r="J210" i="2" a="1"/>
  <c r="J210" i="2"/>
  <c r="K210" i="2" a="1"/>
  <c r="K210" i="2"/>
  <c r="I2264" i="2"/>
  <c r="J2264" i="2" a="1"/>
  <c r="J2264" i="2"/>
  <c r="K2264" i="2" a="1"/>
  <c r="K2264" i="2"/>
  <c r="I524" i="2"/>
  <c r="J524" i="2" a="1"/>
  <c r="J524" i="2"/>
  <c r="K524" i="2" a="1"/>
  <c r="K524" i="2"/>
  <c r="I66" i="2"/>
  <c r="J66" i="2" a="1"/>
  <c r="J66" i="2"/>
  <c r="K66" i="2" a="1"/>
  <c r="K66" i="2"/>
  <c r="I516" i="2"/>
  <c r="J516" i="2" a="1"/>
  <c r="J516" i="2"/>
  <c r="K516" i="2" a="1"/>
  <c r="K516" i="2"/>
  <c r="I1803" i="2"/>
  <c r="J1803" i="2" a="1"/>
  <c r="J1803" i="2"/>
  <c r="K1803" i="2" a="1"/>
  <c r="K1803" i="2"/>
  <c r="I303" i="2"/>
  <c r="J303" i="2" a="1"/>
  <c r="J303" i="2"/>
  <c r="K303" i="2" a="1"/>
  <c r="K303" i="2"/>
  <c r="I2171" i="2"/>
  <c r="J2171" i="2" a="1"/>
  <c r="J2171" i="2"/>
  <c r="K2171" i="2" a="1"/>
  <c r="K2171" i="2"/>
  <c r="I786" i="2"/>
  <c r="J786" i="2" a="1"/>
  <c r="J786" i="2"/>
  <c r="K786" i="2" a="1"/>
  <c r="K786" i="2"/>
  <c r="I34" i="2"/>
  <c r="J34" i="2" a="1"/>
  <c r="J34" i="2"/>
  <c r="K34" i="2" a="1"/>
  <c r="K34" i="2"/>
  <c r="I573" i="2"/>
  <c r="J573" i="2" a="1"/>
  <c r="J573" i="2"/>
  <c r="K573" i="2" a="1"/>
  <c r="K573" i="2"/>
  <c r="I890" i="2"/>
  <c r="J890" i="2" a="1"/>
  <c r="J890" i="2"/>
  <c r="K890" i="2" a="1"/>
  <c r="K890" i="2"/>
  <c r="I856" i="2"/>
  <c r="J856" i="2" a="1"/>
  <c r="J856" i="2"/>
  <c r="K856" i="2" a="1"/>
  <c r="K856" i="2"/>
  <c r="I1105" i="2"/>
  <c r="J1105" i="2" a="1"/>
  <c r="J1105" i="2"/>
  <c r="K1105" i="2" a="1"/>
  <c r="K1105" i="2"/>
  <c r="I1544" i="2"/>
  <c r="J1544" i="2" a="1"/>
  <c r="J1544" i="2"/>
  <c r="K1544" i="2" a="1"/>
  <c r="K1544" i="2"/>
  <c r="I1888" i="2"/>
  <c r="J1888" i="2" a="1"/>
  <c r="J1888" i="2"/>
  <c r="K1888" i="2" a="1"/>
  <c r="K1888" i="2"/>
  <c r="I527" i="2"/>
  <c r="J527" i="2" a="1"/>
  <c r="J527" i="2"/>
  <c r="K527" i="2" a="1"/>
  <c r="K527" i="2"/>
  <c r="I2137" i="2"/>
  <c r="J2137" i="2" a="1"/>
  <c r="J2137" i="2"/>
  <c r="K2137" i="2" a="1"/>
  <c r="K2137" i="2"/>
  <c r="I308" i="2"/>
  <c r="J308" i="2" a="1"/>
  <c r="J308" i="2"/>
  <c r="K308" i="2" a="1"/>
  <c r="K308" i="2"/>
  <c r="I1674" i="2"/>
  <c r="J1674" i="2" a="1"/>
  <c r="J1674" i="2"/>
  <c r="K1674" i="2" a="1"/>
  <c r="K1674" i="2"/>
  <c r="I1984" i="2"/>
  <c r="J1984" i="2" a="1"/>
  <c r="J1984" i="2"/>
  <c r="K1984" i="2" a="1"/>
  <c r="K1984" i="2"/>
  <c r="I1052" i="2"/>
  <c r="J1052" i="2" a="1"/>
  <c r="J1052" i="2"/>
  <c r="K1052" i="2" a="1"/>
  <c r="K1052" i="2"/>
  <c r="I317" i="2"/>
  <c r="J317" i="2" a="1"/>
  <c r="J317" i="2"/>
  <c r="K317" i="2" a="1"/>
  <c r="K317" i="2"/>
  <c r="I1742" i="2"/>
  <c r="J1742" i="2" a="1"/>
  <c r="J1742" i="2"/>
  <c r="K1742" i="2" a="1"/>
  <c r="K1742" i="2"/>
  <c r="I1665" i="2"/>
  <c r="J1665" i="2" a="1"/>
  <c r="J1665" i="2"/>
  <c r="K1665" i="2" a="1"/>
  <c r="K1665" i="2"/>
  <c r="I681" i="2"/>
  <c r="J681" i="2" a="1"/>
  <c r="J681" i="2"/>
  <c r="K681" i="2" a="1"/>
  <c r="K681" i="2"/>
  <c r="I2261" i="2"/>
  <c r="J2261" i="2" a="1"/>
  <c r="J2261" i="2"/>
  <c r="K2261" i="2" a="1"/>
  <c r="K2261" i="2"/>
  <c r="I1680" i="2"/>
  <c r="J1680" i="2" a="1"/>
  <c r="J1680" i="2"/>
  <c r="K1680" i="2" a="1"/>
  <c r="K1680" i="2"/>
  <c r="I1218" i="2"/>
  <c r="J1218" i="2" a="1"/>
  <c r="J1218" i="2"/>
  <c r="K1218" i="2" a="1"/>
  <c r="K1218" i="2"/>
  <c r="I926" i="2"/>
  <c r="J926" i="2" a="1"/>
  <c r="J926" i="2"/>
  <c r="K926" i="2" a="1"/>
  <c r="K926" i="2"/>
  <c r="I94" i="2"/>
  <c r="J94" i="2" a="1"/>
  <c r="J94" i="2"/>
  <c r="K94" i="2" a="1"/>
  <c r="K94" i="2"/>
  <c r="I1960" i="2"/>
  <c r="J1960" i="2" a="1"/>
  <c r="J1960" i="2"/>
  <c r="K1960" i="2" a="1"/>
  <c r="K1960" i="2"/>
  <c r="I1380" i="2"/>
  <c r="J1380" i="2" a="1"/>
  <c r="J1380" i="2"/>
  <c r="K1380" i="2" a="1"/>
  <c r="K1380" i="2"/>
  <c r="I1885" i="2"/>
  <c r="J1885" i="2" a="1"/>
  <c r="J1885" i="2"/>
  <c r="K1885" i="2" a="1"/>
  <c r="K1885" i="2"/>
  <c r="I2119" i="2"/>
  <c r="J2119" i="2" a="1"/>
  <c r="J2119" i="2"/>
  <c r="K2119" i="2" a="1"/>
  <c r="K2119" i="2"/>
  <c r="I2245" i="2"/>
  <c r="J2245" i="2" a="1"/>
  <c r="J2245" i="2"/>
  <c r="K2245" i="2" a="1"/>
  <c r="K2245" i="2"/>
  <c r="I2155" i="2"/>
  <c r="J2155" i="2" a="1"/>
  <c r="J2155" i="2"/>
  <c r="K2155" i="2" a="1"/>
  <c r="K2155" i="2"/>
  <c r="I1835" i="2"/>
  <c r="J1835" i="2" a="1"/>
  <c r="J1835" i="2"/>
  <c r="K1835" i="2" a="1"/>
  <c r="K1835" i="2"/>
  <c r="I240" i="2"/>
  <c r="J240" i="2" a="1"/>
  <c r="J240" i="2"/>
  <c r="K240" i="2" a="1"/>
  <c r="K240" i="2"/>
  <c r="I417" i="2"/>
  <c r="J417" i="2" a="1"/>
  <c r="J417" i="2"/>
  <c r="K417" i="2" a="1"/>
  <c r="K417" i="2"/>
  <c r="I501" i="2"/>
  <c r="J501" i="2" a="1"/>
  <c r="J501" i="2"/>
  <c r="K501" i="2" a="1"/>
  <c r="K501" i="2"/>
  <c r="I387" i="2"/>
  <c r="J387" i="2" a="1"/>
  <c r="J387" i="2"/>
  <c r="K387" i="2" a="1"/>
  <c r="K387" i="2"/>
  <c r="I1614" i="2"/>
  <c r="J1614" i="2" a="1"/>
  <c r="J1614" i="2"/>
  <c r="K1614" i="2" a="1"/>
  <c r="K1614" i="2"/>
  <c r="I401" i="2"/>
  <c r="J401" i="2" a="1"/>
  <c r="J401" i="2"/>
  <c r="K401" i="2" a="1"/>
  <c r="K401" i="2"/>
  <c r="I919" i="2"/>
  <c r="J919" i="2" a="1"/>
  <c r="J919" i="2"/>
  <c r="K919" i="2" a="1"/>
  <c r="K919" i="2"/>
  <c r="I1081" i="2"/>
  <c r="J1081" i="2" a="1"/>
  <c r="J1081" i="2"/>
  <c r="K1081" i="2" a="1"/>
  <c r="K1081" i="2"/>
  <c r="I1443" i="2"/>
  <c r="J1443" i="2" a="1"/>
  <c r="J1443" i="2"/>
  <c r="K1443" i="2" a="1"/>
  <c r="K1443" i="2"/>
  <c r="I2080" i="2"/>
  <c r="J2080" i="2" a="1"/>
  <c r="J2080" i="2"/>
  <c r="K2080" i="2" a="1"/>
  <c r="K2080" i="2"/>
  <c r="I1295" i="2"/>
  <c r="J1295" i="2" a="1"/>
  <c r="J1295" i="2"/>
  <c r="K1295" i="2" a="1"/>
  <c r="K1295" i="2"/>
  <c r="I1965" i="2"/>
  <c r="J1965" i="2" a="1"/>
  <c r="J1965" i="2"/>
  <c r="K1965" i="2" a="1"/>
  <c r="K1965" i="2"/>
  <c r="I2169" i="2"/>
  <c r="J2169" i="2" a="1"/>
  <c r="J2169" i="2"/>
  <c r="K2169" i="2" a="1"/>
  <c r="K2169" i="2"/>
  <c r="I1040" i="2"/>
  <c r="J1040" i="2" a="1"/>
  <c r="J1040" i="2"/>
  <c r="K1040" i="2" a="1"/>
  <c r="K1040" i="2"/>
  <c r="I982" i="2"/>
  <c r="J982" i="2" a="1"/>
  <c r="J982" i="2"/>
  <c r="K982" i="2" a="1"/>
  <c r="K982" i="2"/>
  <c r="I302" i="2"/>
  <c r="J302" i="2" a="1"/>
  <c r="J302" i="2"/>
  <c r="K302" i="2" a="1"/>
  <c r="K302" i="2"/>
  <c r="I1348" i="2"/>
  <c r="J1348" i="2" a="1"/>
  <c r="J1348" i="2"/>
  <c r="K1348" i="2" a="1"/>
  <c r="K1348" i="2"/>
  <c r="I1831" i="2"/>
  <c r="J1831" i="2" a="1"/>
  <c r="J1831" i="2"/>
  <c r="K1831" i="2" a="1"/>
  <c r="K1831" i="2"/>
  <c r="I104" i="2"/>
  <c r="J104" i="2" a="1"/>
  <c r="J104" i="2"/>
  <c r="K104" i="2" a="1"/>
  <c r="K104" i="2"/>
  <c r="I134" i="2"/>
  <c r="J134" i="2" a="1"/>
  <c r="J134" i="2"/>
  <c r="K134" i="2" a="1"/>
  <c r="K134" i="2"/>
  <c r="I2184" i="2"/>
  <c r="J2184" i="2" a="1"/>
  <c r="J2184" i="2"/>
  <c r="K2184" i="2" a="1"/>
  <c r="K2184" i="2"/>
  <c r="I2304" i="2"/>
  <c r="J2304" i="2" a="1"/>
  <c r="J2304" i="2"/>
  <c r="K2304" i="2" a="1"/>
  <c r="K2304" i="2"/>
  <c r="I427" i="2"/>
  <c r="J427" i="2" a="1"/>
  <c r="J427" i="2"/>
  <c r="K427" i="2" a="1"/>
  <c r="K427" i="2"/>
  <c r="I2032" i="2"/>
  <c r="J2032" i="2" a="1"/>
  <c r="J2032" i="2"/>
  <c r="K2032" i="2" a="1"/>
  <c r="K2032" i="2"/>
  <c r="I1274" i="2"/>
  <c r="J1274" i="2" a="1"/>
  <c r="J1274" i="2"/>
  <c r="K1274" i="2" a="1"/>
  <c r="K1274" i="2"/>
  <c r="I143" i="2"/>
  <c r="J143" i="2" a="1"/>
  <c r="J143" i="2"/>
  <c r="K143" i="2" a="1"/>
  <c r="K143" i="2"/>
  <c r="I1752" i="2"/>
  <c r="J1752" i="2" a="1"/>
  <c r="J1752" i="2"/>
  <c r="K1752" i="2" a="1"/>
  <c r="K1752" i="2"/>
  <c r="I1252" i="2"/>
  <c r="J1252" i="2" a="1"/>
  <c r="J1252" i="2"/>
  <c r="K1252" i="2" a="1"/>
  <c r="K1252" i="2"/>
  <c r="I551" i="2"/>
  <c r="J551" i="2" a="1"/>
  <c r="J551" i="2"/>
  <c r="K551" i="2" a="1"/>
  <c r="K551" i="2"/>
  <c r="I744" i="2"/>
  <c r="J744" i="2" a="1"/>
  <c r="J744" i="2"/>
  <c r="K744" i="2" a="1"/>
  <c r="K744" i="2"/>
  <c r="I1321" i="2"/>
  <c r="J1321" i="2" a="1"/>
  <c r="J1321" i="2"/>
  <c r="K1321" i="2" a="1"/>
  <c r="K1321" i="2"/>
  <c r="I1308" i="2"/>
  <c r="J1308" i="2" a="1"/>
  <c r="J1308" i="2"/>
  <c r="K1308" i="2" a="1"/>
  <c r="K1308" i="2"/>
  <c r="I450" i="2"/>
  <c r="J450" i="2" a="1"/>
  <c r="J450" i="2"/>
  <c r="K450" i="2" a="1"/>
  <c r="K450" i="2"/>
  <c r="I1478" i="2"/>
  <c r="J1478" i="2" a="1"/>
  <c r="J1478" i="2"/>
  <c r="K1478" i="2" a="1"/>
  <c r="K1478" i="2"/>
  <c r="I1594" i="2"/>
  <c r="J1594" i="2" a="1"/>
  <c r="J1594" i="2"/>
  <c r="K1594" i="2" a="1"/>
  <c r="K1594" i="2"/>
  <c r="I763" i="2"/>
  <c r="J763" i="2" a="1"/>
  <c r="J763" i="2"/>
  <c r="K763" i="2" a="1"/>
  <c r="K763" i="2"/>
  <c r="I949" i="2"/>
  <c r="J949" i="2" a="1"/>
  <c r="J949" i="2"/>
  <c r="K949" i="2" a="1"/>
  <c r="K949" i="2"/>
  <c r="I1510" i="2"/>
  <c r="J1510" i="2" a="1"/>
  <c r="J1510" i="2"/>
  <c r="K1510" i="2" a="1"/>
  <c r="K1510" i="2"/>
  <c r="I1367" i="2"/>
  <c r="J1367" i="2" a="1"/>
  <c r="J1367" i="2"/>
  <c r="K1367" i="2" a="1"/>
  <c r="K1367" i="2"/>
  <c r="I1357" i="2"/>
  <c r="J1357" i="2" a="1"/>
  <c r="J1357" i="2"/>
  <c r="K1357" i="2" a="1"/>
  <c r="K1357" i="2"/>
  <c r="I2225" i="2"/>
  <c r="J2225" i="2" a="1"/>
  <c r="J2225" i="2"/>
  <c r="K2225" i="2" a="1"/>
  <c r="K2225" i="2"/>
  <c r="I1839" i="2"/>
  <c r="J1839" i="2" a="1"/>
  <c r="J1839" i="2"/>
  <c r="K1839" i="2" a="1"/>
  <c r="K1839" i="2"/>
  <c r="I498" i="2"/>
  <c r="J498" i="2" a="1"/>
  <c r="J498" i="2"/>
  <c r="K498" i="2" a="1"/>
  <c r="K498" i="2"/>
  <c r="I451" i="2"/>
  <c r="J451" i="2" a="1"/>
  <c r="J451" i="2"/>
  <c r="K451" i="2" a="1"/>
  <c r="K451" i="2"/>
  <c r="I2084" i="2"/>
  <c r="J2084" i="2" a="1"/>
  <c r="J2084" i="2"/>
  <c r="K2084" i="2" a="1"/>
  <c r="K2084" i="2"/>
  <c r="I965" i="2"/>
  <c r="J965" i="2" a="1"/>
  <c r="J965" i="2"/>
  <c r="K965" i="2" a="1"/>
  <c r="K965" i="2"/>
  <c r="I758" i="2"/>
  <c r="J758" i="2" a="1"/>
  <c r="J758" i="2"/>
  <c r="K758" i="2" a="1"/>
  <c r="K758" i="2"/>
  <c r="I1526" i="2"/>
  <c r="J1526" i="2" a="1"/>
  <c r="J1526" i="2"/>
  <c r="K1526" i="2" a="1"/>
  <c r="K1526" i="2"/>
  <c r="I615" i="2"/>
  <c r="J615" i="2" a="1"/>
  <c r="J615" i="2"/>
  <c r="K615" i="2" a="1"/>
  <c r="K615" i="2"/>
  <c r="I1370" i="2"/>
  <c r="J1370" i="2" a="1"/>
  <c r="J1370" i="2"/>
  <c r="K1370" i="2" a="1"/>
  <c r="K1370" i="2"/>
  <c r="I283" i="2"/>
  <c r="J283" i="2" a="1"/>
  <c r="J283" i="2"/>
  <c r="K283" i="2" a="1"/>
  <c r="K283" i="2"/>
  <c r="I348" i="2"/>
  <c r="J348" i="2" a="1"/>
  <c r="J348" i="2"/>
  <c r="K348" i="2" a="1"/>
  <c r="K348" i="2"/>
  <c r="I669" i="2"/>
  <c r="J669" i="2" a="1"/>
  <c r="J669" i="2"/>
  <c r="K669" i="2" a="1"/>
  <c r="K669" i="2"/>
  <c r="I1485" i="2"/>
  <c r="J1485" i="2" a="1"/>
  <c r="J1485" i="2"/>
  <c r="K1485" i="2" a="1"/>
  <c r="K1485" i="2"/>
  <c r="I2241" i="2"/>
  <c r="J2241" i="2" a="1"/>
  <c r="J2241" i="2"/>
  <c r="K2241" i="2" a="1"/>
  <c r="K2241" i="2"/>
  <c r="I2100" i="2"/>
  <c r="J2100" i="2" a="1"/>
  <c r="J2100" i="2"/>
  <c r="K2100" i="2" a="1"/>
  <c r="K2100" i="2"/>
  <c r="I774" i="2"/>
  <c r="J774" i="2" a="1"/>
  <c r="J774" i="2"/>
  <c r="K774" i="2" a="1"/>
  <c r="K774" i="2"/>
  <c r="I631" i="2"/>
  <c r="J631" i="2" a="1"/>
  <c r="J631" i="2"/>
  <c r="K631" i="2" a="1"/>
  <c r="K631" i="2"/>
  <c r="I1598" i="2"/>
  <c r="J1598" i="2" a="1"/>
  <c r="J1598" i="2"/>
  <c r="K1598" i="2" a="1"/>
  <c r="K1598" i="2"/>
  <c r="I2257" i="2"/>
  <c r="J2257" i="2" a="1"/>
  <c r="J2257" i="2"/>
  <c r="K2257" i="2" a="1"/>
  <c r="K2257" i="2"/>
  <c r="I2278" i="2"/>
  <c r="J2278" i="2" a="1"/>
  <c r="J2278" i="2"/>
  <c r="K2278" i="2" a="1"/>
  <c r="K2278" i="2"/>
  <c r="I909" i="2"/>
  <c r="J909" i="2" a="1"/>
  <c r="J909" i="2"/>
  <c r="K909" i="2" a="1"/>
  <c r="K909" i="2"/>
  <c r="I1042" i="2"/>
  <c r="J1042" i="2" a="1"/>
  <c r="J1042" i="2"/>
  <c r="K1042" i="2" a="1"/>
  <c r="K1042" i="2"/>
  <c r="I1404" i="2"/>
  <c r="J1404" i="2" a="1"/>
  <c r="J1404" i="2"/>
  <c r="K1404" i="2" a="1"/>
  <c r="K1404" i="2"/>
  <c r="I2201" i="2"/>
  <c r="J2201" i="2" a="1"/>
  <c r="J2201" i="2"/>
  <c r="K2201" i="2" a="1"/>
  <c r="K2201" i="2"/>
  <c r="I1726" i="2"/>
  <c r="J1726" i="2" a="1"/>
  <c r="J1726" i="2"/>
  <c r="K1726" i="2" a="1"/>
  <c r="K1726" i="2"/>
  <c r="I755" i="2"/>
  <c r="J755" i="2" a="1"/>
  <c r="J755" i="2"/>
  <c r="K755" i="2" a="1"/>
  <c r="K755" i="2"/>
  <c r="I1779" i="2"/>
  <c r="J1779" i="2" a="1"/>
  <c r="J1779" i="2"/>
  <c r="K1779" i="2" a="1"/>
  <c r="K1779" i="2"/>
  <c r="I1269" i="2"/>
  <c r="J1269" i="2" a="1"/>
  <c r="J1269" i="2"/>
  <c r="K1269" i="2" a="1"/>
  <c r="K1269" i="2"/>
  <c r="I1687" i="2"/>
  <c r="J1687" i="2" a="1"/>
  <c r="J1687" i="2"/>
  <c r="K1687" i="2" a="1"/>
  <c r="K1687" i="2"/>
  <c r="I1930" i="2"/>
  <c r="J1930" i="2" a="1"/>
  <c r="J1930" i="2"/>
  <c r="K1930" i="2" a="1"/>
  <c r="K1930" i="2"/>
  <c r="I843" i="2"/>
  <c r="J843" i="2" a="1"/>
  <c r="J843" i="2"/>
  <c r="K843" i="2" a="1"/>
  <c r="K843" i="2"/>
  <c r="I652" i="2"/>
  <c r="J652" i="2" a="1"/>
  <c r="J652" i="2"/>
  <c r="K652" i="2" a="1"/>
  <c r="K652" i="2"/>
  <c r="I1833" i="2"/>
  <c r="J1833" i="2" a="1"/>
  <c r="J1833" i="2"/>
  <c r="K1833" i="2" a="1"/>
  <c r="K1833" i="2"/>
  <c r="I310" i="2"/>
  <c r="J310" i="2" a="1"/>
  <c r="J310" i="2"/>
  <c r="K310" i="2" a="1"/>
  <c r="K310" i="2"/>
  <c r="I1640" i="2"/>
  <c r="J1640" i="2" a="1"/>
  <c r="J1640" i="2"/>
  <c r="K1640" i="2" a="1"/>
  <c r="K1640" i="2"/>
  <c r="I1449" i="2"/>
  <c r="J1449" i="2" a="1"/>
  <c r="J1449" i="2"/>
  <c r="K1449" i="2" a="1"/>
  <c r="K1449" i="2"/>
  <c r="I1278" i="2"/>
  <c r="J1278" i="2" a="1"/>
  <c r="J1278" i="2"/>
  <c r="K1278" i="2" a="1"/>
  <c r="K1278" i="2"/>
  <c r="I1473" i="2"/>
  <c r="J1473" i="2" a="1"/>
  <c r="J1473" i="2"/>
  <c r="K1473" i="2" a="1"/>
  <c r="K1473" i="2"/>
  <c r="I1652" i="2"/>
  <c r="J1652" i="2" a="1"/>
  <c r="J1652" i="2"/>
  <c r="K1652" i="2" a="1"/>
  <c r="K1652" i="2"/>
  <c r="I2118" i="2"/>
  <c r="J2118" i="2" a="1"/>
  <c r="J2118" i="2"/>
  <c r="K2118" i="2" a="1"/>
  <c r="K2118" i="2"/>
  <c r="I376" i="2"/>
  <c r="J376" i="2" a="1"/>
  <c r="J376" i="2"/>
  <c r="K376" i="2" a="1"/>
  <c r="K376" i="2"/>
  <c r="I953" i="2"/>
  <c r="J953" i="2" a="1"/>
  <c r="J953" i="2"/>
  <c r="K953" i="2" a="1"/>
  <c r="K953" i="2"/>
  <c r="I2107" i="2"/>
  <c r="J2107" i="2" a="1"/>
  <c r="J2107" i="2"/>
  <c r="K2107" i="2" a="1"/>
  <c r="K2107" i="2"/>
  <c r="I750" i="2"/>
  <c r="J750" i="2" a="1"/>
  <c r="J750" i="2"/>
  <c r="K750" i="2" a="1"/>
  <c r="K750" i="2"/>
  <c r="I2168" i="2"/>
  <c r="J2168" i="2" a="1"/>
  <c r="J2168" i="2"/>
  <c r="K2168" i="2" a="1"/>
  <c r="K2168" i="2"/>
  <c r="I1571" i="2"/>
  <c r="J1571" i="2" a="1"/>
  <c r="J1571" i="2"/>
  <c r="K1571" i="2" a="1"/>
  <c r="K1571" i="2"/>
  <c r="I967" i="2"/>
  <c r="J967" i="2" a="1"/>
  <c r="J967" i="2"/>
  <c r="K967" i="2" a="1"/>
  <c r="K967" i="2"/>
  <c r="I904" i="2"/>
  <c r="J904" i="2" a="1"/>
  <c r="J904" i="2"/>
  <c r="K904" i="2" a="1"/>
  <c r="K904" i="2"/>
  <c r="I1722" i="2"/>
  <c r="J1722" i="2" a="1"/>
  <c r="J1722" i="2"/>
  <c r="K1722" i="2" a="1"/>
  <c r="K1722" i="2"/>
  <c r="I150" i="2"/>
  <c r="J150" i="2" a="1"/>
  <c r="J150" i="2"/>
  <c r="K150" i="2" a="1"/>
  <c r="K150" i="2"/>
  <c r="I1856" i="2"/>
  <c r="J1856" i="2" a="1"/>
  <c r="J1856" i="2"/>
  <c r="K1856" i="2" a="1"/>
  <c r="K1856" i="2"/>
  <c r="I1331" i="2"/>
  <c r="J1331" i="2" a="1"/>
  <c r="J1331" i="2"/>
  <c r="K1331" i="2" a="1"/>
  <c r="K1331" i="2"/>
  <c r="I1428" i="2"/>
  <c r="J1428" i="2" a="1"/>
  <c r="J1428" i="2"/>
  <c r="K1428" i="2" a="1"/>
  <c r="K1428" i="2"/>
  <c r="I1845" i="2"/>
  <c r="J1845" i="2" a="1"/>
  <c r="J1845" i="2"/>
  <c r="K1845" i="2" a="1"/>
  <c r="K1845" i="2"/>
  <c r="I1495" i="2"/>
  <c r="J1495" i="2" a="1"/>
  <c r="J1495" i="2"/>
  <c r="K1495" i="2" a="1"/>
  <c r="K1495" i="2"/>
  <c r="I664" i="2"/>
  <c r="J664" i="2" a="1"/>
  <c r="J664" i="2"/>
  <c r="K664" i="2" a="1"/>
  <c r="K664" i="2"/>
  <c r="I1565" i="2"/>
  <c r="J1565" i="2" a="1"/>
  <c r="J1565" i="2"/>
  <c r="K1565" i="2" a="1"/>
  <c r="K1565" i="2"/>
  <c r="I1677" i="2"/>
  <c r="J1677" i="2" a="1"/>
  <c r="J1677" i="2"/>
  <c r="K1677" i="2" a="1"/>
  <c r="K1677" i="2"/>
  <c r="I1455" i="2"/>
  <c r="J1455" i="2" a="1"/>
  <c r="J1455" i="2"/>
  <c r="K1455" i="2" a="1"/>
  <c r="K1455" i="2"/>
  <c r="I1603" i="2"/>
  <c r="J1603" i="2" a="1"/>
  <c r="J1603" i="2"/>
  <c r="K1603" i="2" a="1"/>
  <c r="K1603" i="2"/>
  <c r="I1444" i="2"/>
  <c r="J1444" i="2" a="1"/>
  <c r="J1444" i="2"/>
  <c r="K1444" i="2" a="1"/>
  <c r="K1444" i="2"/>
  <c r="I1910" i="2"/>
  <c r="J1910" i="2" a="1"/>
  <c r="J1910" i="2"/>
  <c r="K1910" i="2" a="1"/>
  <c r="K1910" i="2"/>
  <c r="I1454" i="2"/>
  <c r="J1454" i="2" a="1"/>
  <c r="J1454" i="2"/>
  <c r="K1454" i="2" a="1"/>
  <c r="K1454" i="2"/>
  <c r="I2206" i="2"/>
  <c r="J2206" i="2" a="1"/>
  <c r="J2206" i="2"/>
  <c r="K2206" i="2" a="1"/>
  <c r="K2206" i="2"/>
  <c r="I2131" i="2"/>
  <c r="J2131" i="2" a="1"/>
  <c r="J2131" i="2"/>
  <c r="K2131" i="2" a="1"/>
  <c r="K2131" i="2"/>
  <c r="I236" i="2"/>
  <c r="J236" i="2" a="1"/>
  <c r="J236" i="2"/>
  <c r="K236" i="2" a="1"/>
  <c r="K236" i="2"/>
  <c r="I1891" i="2"/>
  <c r="J1891" i="2" a="1"/>
  <c r="J1891" i="2"/>
  <c r="K1891" i="2" a="1"/>
  <c r="K1891" i="2"/>
  <c r="I1988" i="2"/>
  <c r="J1988" i="2" a="1"/>
  <c r="J1988" i="2"/>
  <c r="K1988" i="2" a="1"/>
  <c r="K1988" i="2"/>
  <c r="I1224" i="2"/>
  <c r="J1224" i="2" a="1"/>
  <c r="J1224" i="2"/>
  <c r="K1224" i="2" a="1"/>
  <c r="K1224" i="2"/>
  <c r="I1211" i="2"/>
  <c r="J1211" i="2" a="1"/>
  <c r="J1211" i="2"/>
  <c r="K1211" i="2" a="1"/>
  <c r="K1211" i="2"/>
  <c r="I1788" i="2"/>
  <c r="J1788" i="2" a="1"/>
  <c r="J1788" i="2"/>
  <c r="K1788" i="2" a="1"/>
  <c r="K1788" i="2"/>
  <c r="I1133" i="2"/>
  <c r="J1133" i="2" a="1"/>
  <c r="J1133" i="2"/>
  <c r="K1133" i="2" a="1"/>
  <c r="K1133" i="2"/>
  <c r="I2165" i="2"/>
  <c r="J2165" i="2" a="1"/>
  <c r="J2165" i="2"/>
  <c r="K2165" i="2" a="1"/>
  <c r="K2165" i="2"/>
  <c r="I2164" i="2"/>
  <c r="J2164" i="2" a="1"/>
  <c r="J2164" i="2"/>
  <c r="K2164" i="2" a="1"/>
  <c r="K2164" i="2"/>
  <c r="I51" i="2"/>
  <c r="J51" i="2" a="1"/>
  <c r="J51" i="2"/>
  <c r="K51" i="2" a="1"/>
  <c r="K51" i="2"/>
  <c r="I1496" i="2"/>
  <c r="J1496" i="2" a="1"/>
  <c r="J1496" i="2"/>
  <c r="K1496" i="2" a="1"/>
  <c r="K1496" i="2"/>
  <c r="I164" i="2"/>
  <c r="J164" i="2" a="1"/>
  <c r="J164" i="2"/>
  <c r="K164" i="2" a="1"/>
  <c r="K164" i="2"/>
  <c r="I472" i="2"/>
  <c r="J472" i="2" a="1"/>
  <c r="J472" i="2"/>
  <c r="K472" i="2" a="1"/>
  <c r="K472" i="2"/>
  <c r="I200" i="2"/>
  <c r="J200" i="2" a="1"/>
  <c r="J200" i="2"/>
  <c r="K200" i="2" a="1"/>
  <c r="K200" i="2"/>
  <c r="I984" i="2"/>
  <c r="J984" i="2" a="1"/>
  <c r="J984" i="2"/>
  <c r="K984" i="2" a="1"/>
  <c r="K984" i="2"/>
  <c r="I2161" i="2"/>
  <c r="J2161" i="2" a="1"/>
  <c r="J2161" i="2"/>
  <c r="K2161" i="2" a="1"/>
  <c r="K2161" i="2"/>
  <c r="I522" i="2"/>
  <c r="J522" i="2" a="1"/>
  <c r="J522" i="2"/>
  <c r="K522" i="2" a="1"/>
  <c r="K522" i="2"/>
  <c r="I991" i="2"/>
  <c r="J991" i="2" a="1"/>
  <c r="J991" i="2"/>
  <c r="K991" i="2" a="1"/>
  <c r="K991" i="2"/>
  <c r="I24" i="2"/>
  <c r="J24" i="2" a="1"/>
  <c r="J24" i="2"/>
  <c r="K24" i="2" a="1"/>
  <c r="K24" i="2"/>
  <c r="I129" i="2"/>
  <c r="J129" i="2" a="1"/>
  <c r="J129" i="2"/>
  <c r="K129" i="2" a="1"/>
  <c r="K129" i="2"/>
  <c r="I46" i="2"/>
  <c r="J46" i="2" a="1"/>
  <c r="J46" i="2"/>
  <c r="K46" i="2" a="1"/>
  <c r="K46" i="2"/>
  <c r="I190" i="2"/>
  <c r="J190" i="2" a="1"/>
  <c r="J190" i="2"/>
  <c r="K190" i="2" a="1"/>
  <c r="K190" i="2"/>
  <c r="I1962" i="2"/>
  <c r="J1962" i="2" a="1"/>
  <c r="J1962" i="2"/>
  <c r="K1962" i="2" a="1"/>
  <c r="K1962" i="2"/>
  <c r="I395" i="2"/>
  <c r="J395" i="2" a="1"/>
  <c r="J395" i="2"/>
  <c r="K395" i="2" a="1"/>
  <c r="K395" i="2"/>
  <c r="I1347" i="2"/>
  <c r="J1347" i="2" a="1"/>
  <c r="J1347" i="2"/>
  <c r="K1347" i="2" a="1"/>
  <c r="K1347" i="2"/>
  <c r="I1511" i="2"/>
  <c r="J1511" i="2" a="1"/>
  <c r="J1511" i="2"/>
  <c r="K1511" i="2" a="1"/>
  <c r="K1511" i="2"/>
  <c r="I1632" i="2"/>
  <c r="J1632" i="2" a="1"/>
  <c r="J1632" i="2"/>
  <c r="K1632" i="2" a="1"/>
  <c r="K1632" i="2"/>
  <c r="I1004" i="2"/>
  <c r="J1004" i="2" a="1"/>
  <c r="J1004" i="2"/>
  <c r="K1004" i="2" a="1"/>
  <c r="K1004" i="2"/>
  <c r="I2148" i="2"/>
  <c r="J2148" i="2" a="1"/>
  <c r="J2148" i="2"/>
  <c r="K2148" i="2" a="1"/>
  <c r="K2148" i="2"/>
  <c r="I1637" i="2"/>
  <c r="J1637" i="2" a="1"/>
  <c r="J1637" i="2"/>
  <c r="K1637" i="2" a="1"/>
  <c r="K1637" i="2"/>
  <c r="I2307" i="2"/>
  <c r="J2307" i="2" a="1"/>
  <c r="J2307" i="2"/>
  <c r="K2307" i="2" a="1"/>
  <c r="K2307" i="2"/>
  <c r="I1486" i="2"/>
  <c r="J1486" i="2" a="1"/>
  <c r="J1486" i="2"/>
  <c r="K1486" i="2" a="1"/>
  <c r="K1486" i="2"/>
  <c r="I31" i="2"/>
  <c r="J31" i="2" a="1"/>
  <c r="J31" i="2"/>
  <c r="K31" i="2" a="1"/>
  <c r="K31" i="2"/>
  <c r="I670" i="2"/>
  <c r="J670" i="2" a="1"/>
  <c r="J670" i="2"/>
  <c r="K670" i="2" a="1"/>
  <c r="K670" i="2"/>
  <c r="I934" i="2"/>
  <c r="J934" i="2" a="1"/>
  <c r="J934" i="2"/>
  <c r="K934" i="2" a="1"/>
  <c r="K934" i="2"/>
  <c r="I896" i="2"/>
  <c r="J896" i="2" a="1"/>
  <c r="J896" i="2"/>
  <c r="K896" i="2" a="1"/>
  <c r="K896" i="2"/>
  <c r="I728" i="2"/>
  <c r="J728" i="2" a="1"/>
  <c r="J728" i="2"/>
  <c r="K728" i="2" a="1"/>
  <c r="K728" i="2"/>
  <c r="I1548" i="2"/>
  <c r="J1548" i="2" a="1"/>
  <c r="J1548" i="2"/>
  <c r="K1548" i="2" a="1"/>
  <c r="K1548" i="2"/>
  <c r="I1240" i="2"/>
  <c r="J1240" i="2" a="1"/>
  <c r="J1240" i="2"/>
  <c r="K1240" i="2" a="1"/>
  <c r="K1240" i="2"/>
  <c r="I1909" i="2"/>
  <c r="J1909" i="2" a="1"/>
  <c r="J1909" i="2"/>
  <c r="K1909" i="2" a="1"/>
  <c r="K1909" i="2"/>
  <c r="I912" i="2"/>
  <c r="J912" i="2" a="1"/>
  <c r="J912" i="2"/>
  <c r="K912" i="2" a="1"/>
  <c r="K912" i="2"/>
  <c r="I1925" i="2"/>
  <c r="J1925" i="2" a="1"/>
  <c r="J1925" i="2"/>
  <c r="K1925" i="2" a="1"/>
  <c r="K1925" i="2"/>
  <c r="I1791" i="2"/>
  <c r="J1791" i="2" a="1"/>
  <c r="J1791" i="2"/>
  <c r="K1791" i="2" a="1"/>
  <c r="K1791" i="2"/>
  <c r="I2031" i="2"/>
  <c r="J2031" i="2" a="1"/>
  <c r="J2031" i="2"/>
  <c r="K2031" i="2" a="1"/>
  <c r="K2031" i="2"/>
  <c r="I389" i="2"/>
  <c r="J389" i="2" a="1"/>
  <c r="J389" i="2"/>
  <c r="K389" i="2" a="1"/>
  <c r="K389" i="2"/>
  <c r="I553" i="2"/>
  <c r="J553" i="2" a="1"/>
  <c r="J553" i="2"/>
  <c r="K553" i="2" a="1"/>
  <c r="K553" i="2"/>
  <c r="I1734" i="2"/>
  <c r="J1734" i="2" a="1"/>
  <c r="J1734" i="2"/>
  <c r="K1734" i="2" a="1"/>
  <c r="K1734" i="2"/>
  <c r="I1774" i="2"/>
  <c r="J1774" i="2" a="1"/>
  <c r="J1774" i="2"/>
  <c r="K1774" i="2" a="1"/>
  <c r="K1774" i="2"/>
  <c r="I1785" i="2"/>
  <c r="J1785" i="2" a="1"/>
  <c r="J1785" i="2"/>
  <c r="K1785" i="2" a="1"/>
  <c r="K1785" i="2"/>
  <c r="I1995" i="2"/>
  <c r="J1995" i="2" a="1"/>
  <c r="J1995" i="2"/>
  <c r="K1995" i="2" a="1"/>
  <c r="K1995" i="2"/>
  <c r="I1996" i="2"/>
  <c r="J1996" i="2" a="1"/>
  <c r="J1996" i="2"/>
  <c r="K1996" i="2" a="1"/>
  <c r="K1996" i="2"/>
  <c r="I1699" i="2"/>
  <c r="J1699" i="2" a="1"/>
  <c r="J1699" i="2"/>
  <c r="K1699" i="2" a="1"/>
  <c r="K1699" i="2"/>
  <c r="I1950" i="2"/>
  <c r="J1950" i="2" a="1"/>
  <c r="J1950" i="2"/>
  <c r="K1950" i="2" a="1"/>
  <c r="K1950" i="2"/>
  <c r="I2141" i="2"/>
  <c r="J2141" i="2" a="1"/>
  <c r="J2141" i="2"/>
  <c r="K2141" i="2" a="1"/>
  <c r="K2141" i="2"/>
  <c r="I1300" i="2"/>
  <c r="J1300" i="2" a="1"/>
  <c r="J1300" i="2"/>
  <c r="K1300" i="2" a="1"/>
  <c r="K1300" i="2"/>
  <c r="I332" i="2"/>
  <c r="J332" i="2" a="1"/>
  <c r="J332" i="2"/>
  <c r="K332" i="2" a="1"/>
  <c r="K332" i="2"/>
  <c r="I207" i="2"/>
  <c r="J207" i="2" a="1"/>
  <c r="J207" i="2"/>
  <c r="K207" i="2" a="1"/>
  <c r="K207" i="2"/>
  <c r="I1071" i="2"/>
  <c r="J1071" i="2" a="1"/>
  <c r="J1071" i="2"/>
  <c r="K1071" i="2" a="1"/>
  <c r="K1071" i="2"/>
  <c r="I1649" i="2"/>
  <c r="J1649" i="2" a="1"/>
  <c r="J1649" i="2"/>
  <c r="K1649" i="2" a="1"/>
  <c r="K1649" i="2"/>
  <c r="I1522" i="2"/>
  <c r="J1522" i="2" a="1"/>
  <c r="J1522" i="2"/>
  <c r="K1522" i="2" a="1"/>
  <c r="K1522" i="2"/>
  <c r="I1733" i="2"/>
  <c r="J1733" i="2" a="1"/>
  <c r="J1733" i="2"/>
  <c r="K1733" i="2" a="1"/>
  <c r="K1733" i="2"/>
  <c r="I1782" i="2"/>
  <c r="J1782" i="2" a="1"/>
  <c r="J1782" i="2"/>
  <c r="K1782" i="2" a="1"/>
  <c r="K1782" i="2"/>
  <c r="I1383" i="2"/>
  <c r="J1383" i="2" a="1"/>
  <c r="J1383" i="2"/>
  <c r="K1383" i="2" a="1"/>
  <c r="K1383" i="2"/>
  <c r="I1320" i="2"/>
  <c r="J1320" i="2" a="1"/>
  <c r="J1320" i="2"/>
  <c r="K1320" i="2" a="1"/>
  <c r="K1320" i="2"/>
  <c r="I2290" i="2"/>
  <c r="J2290" i="2" a="1"/>
  <c r="J2290" i="2"/>
  <c r="K2290" i="2" a="1"/>
  <c r="K2290" i="2"/>
  <c r="I1934" i="2"/>
  <c r="J1934" i="2" a="1"/>
  <c r="J1934" i="2"/>
  <c r="K1934" i="2" a="1"/>
  <c r="K1934" i="2"/>
  <c r="I1087" i="2"/>
  <c r="J1087" i="2" a="1"/>
  <c r="J1087" i="2"/>
  <c r="K1087" i="2" a="1"/>
  <c r="K1087" i="2"/>
  <c r="I2111" i="2"/>
  <c r="J2111" i="2" a="1"/>
  <c r="J2111" i="2"/>
  <c r="K2111" i="2" a="1"/>
  <c r="K2111" i="2"/>
  <c r="I1538" i="2"/>
  <c r="J1538" i="2" a="1"/>
  <c r="J1538" i="2"/>
  <c r="K1538" i="2" a="1"/>
  <c r="K1538" i="2"/>
  <c r="I1336" i="2"/>
  <c r="J1336" i="2" a="1"/>
  <c r="J1336" i="2"/>
  <c r="K1336" i="2" a="1"/>
  <c r="K1336" i="2"/>
  <c r="I618" i="2"/>
  <c r="J618" i="2" a="1"/>
  <c r="J618" i="2"/>
  <c r="K618" i="2" a="1"/>
  <c r="K618" i="2"/>
  <c r="I299" i="2"/>
  <c r="J299" i="2" a="1"/>
  <c r="J299" i="2"/>
  <c r="K299" i="2" a="1"/>
  <c r="K299" i="2"/>
  <c r="I2306" i="2"/>
  <c r="J2306" i="2" a="1"/>
  <c r="J2306" i="2"/>
  <c r="K2306" i="2" a="1"/>
  <c r="K2306" i="2"/>
  <c r="I2070" i="2"/>
  <c r="J2070" i="2" a="1"/>
  <c r="J2070" i="2"/>
  <c r="K2070" i="2" a="1"/>
  <c r="K2070" i="2"/>
  <c r="I905" i="2"/>
  <c r="J905" i="2" a="1"/>
  <c r="J905" i="2"/>
  <c r="K905" i="2" a="1"/>
  <c r="K905" i="2"/>
  <c r="I1992" i="2"/>
  <c r="J1992" i="2" a="1"/>
  <c r="J1992" i="2"/>
  <c r="K1992" i="2" a="1"/>
  <c r="K1992" i="2"/>
  <c r="I1826" i="2"/>
  <c r="J1826" i="2" a="1"/>
  <c r="J1826" i="2"/>
  <c r="K1826" i="2" a="1"/>
  <c r="K1826" i="2"/>
  <c r="I1689" i="2"/>
  <c r="J1689" i="2" a="1"/>
  <c r="J1689" i="2"/>
  <c r="K1689" i="2" a="1"/>
  <c r="K1689" i="2"/>
  <c r="I2016" i="2"/>
  <c r="J2016" i="2" a="1"/>
  <c r="J2016" i="2"/>
  <c r="K2016" i="2" a="1"/>
  <c r="K2016" i="2"/>
  <c r="I2133" i="2"/>
  <c r="J2133" i="2" a="1"/>
  <c r="J2133" i="2"/>
  <c r="K2133" i="2" a="1"/>
  <c r="K2133" i="2"/>
  <c r="I2136" i="2"/>
  <c r="J2136" i="2" a="1"/>
  <c r="J2136" i="2"/>
  <c r="K2136" i="2" a="1"/>
  <c r="K2136" i="2"/>
  <c r="I942" i="2"/>
  <c r="J942" i="2" a="1"/>
  <c r="J942" i="2"/>
  <c r="K942" i="2" a="1"/>
  <c r="K942" i="2"/>
  <c r="I2011" i="2"/>
  <c r="J2011" i="2" a="1"/>
  <c r="J2011" i="2"/>
  <c r="K2011" i="2" a="1"/>
  <c r="K2011" i="2"/>
  <c r="I365" i="2"/>
  <c r="J365" i="2" a="1"/>
  <c r="J365" i="2"/>
  <c r="K365" i="2" a="1"/>
  <c r="K365" i="2"/>
  <c r="I2043" i="2"/>
  <c r="J2043" i="2" a="1"/>
  <c r="J2043" i="2"/>
  <c r="K2043" i="2" a="1"/>
  <c r="K2043" i="2"/>
  <c r="I2152" i="2"/>
  <c r="J2152" i="2" a="1"/>
  <c r="J2152" i="2"/>
  <c r="K2152" i="2" a="1"/>
  <c r="K2152" i="2"/>
  <c r="I582" i="2"/>
  <c r="J582" i="2" a="1"/>
  <c r="J582" i="2"/>
  <c r="K582" i="2" a="1"/>
  <c r="K582" i="2"/>
  <c r="I439" i="2"/>
  <c r="J439" i="2" a="1"/>
  <c r="J439" i="2"/>
  <c r="K439" i="2" a="1"/>
  <c r="K439" i="2"/>
  <c r="I1194" i="2"/>
  <c r="J1194" i="2" a="1"/>
  <c r="J1194" i="2"/>
  <c r="K1194" i="2" a="1"/>
  <c r="K1194" i="2"/>
  <c r="I1708" i="2"/>
  <c r="J1708" i="2" a="1"/>
  <c r="J1708" i="2"/>
  <c r="K1708" i="2" a="1"/>
  <c r="K1708" i="2"/>
  <c r="I2028" i="2"/>
  <c r="J2028" i="2" a="1"/>
  <c r="J2028" i="2"/>
  <c r="K2028" i="2" a="1"/>
  <c r="K2028" i="2"/>
  <c r="I590" i="2"/>
  <c r="J590" i="2" a="1"/>
  <c r="J590" i="2"/>
  <c r="K590" i="2" a="1"/>
  <c r="K590" i="2"/>
  <c r="I73" i="2"/>
  <c r="J73" i="2" a="1"/>
  <c r="J73" i="2"/>
  <c r="K73" i="2" a="1"/>
  <c r="K73" i="2"/>
  <c r="I803" i="2"/>
  <c r="J803" i="2" a="1"/>
  <c r="J803" i="2"/>
  <c r="K803" i="2" a="1"/>
  <c r="K803" i="2"/>
  <c r="I900" i="2"/>
  <c r="J900" i="2" a="1"/>
  <c r="J900" i="2"/>
  <c r="K900" i="2" a="1"/>
  <c r="K900" i="2"/>
  <c r="I1317" i="2"/>
  <c r="J1317" i="2" a="1"/>
  <c r="J1317" i="2"/>
  <c r="K1317" i="2" a="1"/>
  <c r="K1317" i="2"/>
  <c r="I891" i="2"/>
  <c r="J891" i="2" a="1"/>
  <c r="J891" i="2"/>
  <c r="K891" i="2" a="1"/>
  <c r="K891" i="2"/>
  <c r="I1659" i="2"/>
  <c r="J1659" i="2" a="1"/>
  <c r="J1659" i="2"/>
  <c r="K1659" i="2" a="1"/>
  <c r="K1659" i="2"/>
  <c r="I1468" i="2"/>
  <c r="J1468" i="2" a="1"/>
  <c r="J1468" i="2"/>
  <c r="K1468" i="2" a="1"/>
  <c r="K1468" i="2"/>
  <c r="I718" i="2"/>
  <c r="J718" i="2" a="1"/>
  <c r="J718" i="2"/>
  <c r="K718" i="2" a="1"/>
  <c r="K718" i="2"/>
  <c r="I893" i="2"/>
  <c r="J893" i="2" a="1"/>
  <c r="J893" i="2"/>
  <c r="K893" i="2" a="1"/>
  <c r="K893" i="2"/>
  <c r="I1439" i="2"/>
  <c r="J1439" i="2" a="1"/>
  <c r="J1439" i="2"/>
  <c r="K1439" i="2" a="1"/>
  <c r="K1439" i="2"/>
  <c r="I866" i="2"/>
  <c r="J866" i="2" a="1"/>
  <c r="J866" i="2"/>
  <c r="K866" i="2" a="1"/>
  <c r="K866" i="2"/>
  <c r="I1587" i="2"/>
  <c r="J1587" i="2" a="1"/>
  <c r="J1587" i="2"/>
  <c r="K1587" i="2" a="1"/>
  <c r="K1587" i="2"/>
  <c r="I651" i="2"/>
  <c r="J651" i="2" a="1"/>
  <c r="J651" i="2"/>
  <c r="K651" i="2" a="1"/>
  <c r="K651" i="2"/>
  <c r="I1228" i="2"/>
  <c r="J1228" i="2" a="1"/>
  <c r="J1228" i="2"/>
  <c r="K1228" i="2" a="1"/>
  <c r="K1228" i="2"/>
  <c r="I813" i="2"/>
  <c r="J813" i="2" a="1"/>
  <c r="J813" i="2"/>
  <c r="K813" i="2" a="1"/>
  <c r="K813" i="2"/>
  <c r="I318" i="2"/>
  <c r="J318" i="2" a="1"/>
  <c r="J318" i="2"/>
  <c r="K318" i="2" a="1"/>
  <c r="K318" i="2"/>
  <c r="I333" i="2"/>
  <c r="J333" i="2" a="1"/>
  <c r="J333" i="2"/>
  <c r="K333" i="2" a="1"/>
  <c r="K333" i="2"/>
  <c r="I749" i="2"/>
  <c r="J749" i="2" a="1"/>
  <c r="J749" i="2"/>
  <c r="K749" i="2" a="1"/>
  <c r="K749" i="2"/>
  <c r="I1662" i="2"/>
  <c r="J1662" i="2" a="1"/>
  <c r="J1662" i="2"/>
  <c r="K1662" i="2" a="1"/>
  <c r="K1662" i="2"/>
  <c r="I2033" i="2"/>
  <c r="J2033" i="2" a="1"/>
  <c r="J2033" i="2"/>
  <c r="K2033" i="2" a="1"/>
  <c r="K2033" i="2"/>
  <c r="I325" i="2"/>
  <c r="J325" i="2" a="1"/>
  <c r="J325" i="2"/>
  <c r="K325" i="2" a="1"/>
  <c r="K325" i="2"/>
  <c r="I745" i="2"/>
  <c r="J745" i="2" a="1"/>
  <c r="J745" i="2"/>
  <c r="K745" i="2" a="1"/>
  <c r="K745" i="2"/>
  <c r="I1513" i="2"/>
  <c r="J1513" i="2" a="1"/>
  <c r="J1513" i="2"/>
  <c r="K1513" i="2" a="1"/>
  <c r="K1513" i="2"/>
  <c r="I476" i="2"/>
  <c r="J476" i="2" a="1"/>
  <c r="J476" i="2"/>
  <c r="K476" i="2" a="1"/>
  <c r="K476" i="2"/>
  <c r="I1983" i="2"/>
  <c r="J1983" i="2" a="1"/>
  <c r="J1983" i="2"/>
  <c r="K1983" i="2" a="1"/>
  <c r="K1983" i="2"/>
  <c r="I1120" i="2"/>
  <c r="J1120" i="2" a="1"/>
  <c r="J1120" i="2"/>
  <c r="K1120" i="2" a="1"/>
  <c r="K1120" i="2"/>
  <c r="I1025" i="2"/>
  <c r="J1025" i="2" a="1"/>
  <c r="J1025" i="2"/>
  <c r="K1025" i="2" a="1"/>
  <c r="K1025" i="2"/>
  <c r="I1670" i="2"/>
  <c r="J1670" i="2" a="1"/>
  <c r="J1670" i="2"/>
  <c r="K1670" i="2" a="1"/>
  <c r="K1670" i="2"/>
  <c r="I746" i="2"/>
  <c r="J746" i="2" a="1"/>
  <c r="J746" i="2"/>
  <c r="K746" i="2" a="1"/>
  <c r="K746" i="2"/>
  <c r="I1805" i="2"/>
  <c r="J1805" i="2" a="1"/>
  <c r="J1805" i="2"/>
  <c r="K1805" i="2" a="1"/>
  <c r="K1805" i="2"/>
  <c r="I589" i="2"/>
  <c r="J589" i="2" a="1"/>
  <c r="J589" i="2"/>
  <c r="K589" i="2" a="1"/>
  <c r="K589" i="2"/>
  <c r="I785" i="2"/>
  <c r="J785" i="2" a="1"/>
  <c r="J785" i="2"/>
  <c r="K785" i="2" a="1"/>
  <c r="K785" i="2"/>
  <c r="I1289" i="2"/>
  <c r="J1289" i="2" a="1"/>
  <c r="J1289" i="2"/>
  <c r="K1289" i="2" a="1"/>
  <c r="K1289" i="2"/>
  <c r="I1870" i="2"/>
  <c r="J1870" i="2" a="1"/>
  <c r="J1870" i="2"/>
  <c r="K1870" i="2" a="1"/>
  <c r="K1870" i="2"/>
  <c r="I1952" i="2"/>
  <c r="J1952" i="2" a="1"/>
  <c r="J1952" i="2"/>
  <c r="K1952" i="2" a="1"/>
  <c r="K1952" i="2"/>
  <c r="I973" i="2"/>
  <c r="J973" i="2" a="1"/>
  <c r="J973" i="2"/>
  <c r="K973" i="2" a="1"/>
  <c r="K973" i="2"/>
  <c r="I43" i="2"/>
  <c r="J43" i="2" a="1"/>
  <c r="J43" i="2"/>
  <c r="K43" i="2" a="1"/>
  <c r="K43" i="2"/>
  <c r="I61" i="2"/>
  <c r="J61" i="2" a="1"/>
  <c r="J61" i="2"/>
  <c r="K61" i="2" a="1"/>
  <c r="K61" i="2"/>
  <c r="I146" i="2"/>
  <c r="J146" i="2" a="1"/>
  <c r="J146" i="2"/>
  <c r="K146" i="2" a="1"/>
  <c r="K146" i="2"/>
  <c r="I225" i="2"/>
  <c r="J225" i="2" a="1"/>
  <c r="J225" i="2"/>
  <c r="K225" i="2" a="1"/>
  <c r="K225" i="2"/>
  <c r="I1561" i="2"/>
  <c r="J1561" i="2" a="1"/>
  <c r="J1561" i="2"/>
  <c r="K1561" i="2" a="1"/>
  <c r="K1561" i="2"/>
  <c r="I82" i="2"/>
  <c r="J82" i="2" a="1"/>
  <c r="J82" i="2"/>
  <c r="K82" i="2" a="1"/>
  <c r="K82" i="2"/>
  <c r="I535" i="2"/>
  <c r="J535" i="2" a="1"/>
  <c r="J535" i="2"/>
  <c r="K535" i="2" a="1"/>
  <c r="K535" i="2"/>
  <c r="I39" i="2"/>
  <c r="J39" i="2" a="1"/>
  <c r="J39" i="2"/>
  <c r="K39" i="2" a="1"/>
  <c r="K39" i="2"/>
  <c r="I1917" i="2"/>
  <c r="J1917" i="2" a="1"/>
  <c r="J1917" i="2"/>
  <c r="K1917" i="2" a="1"/>
  <c r="K1917" i="2"/>
  <c r="I92" i="2"/>
  <c r="J92" i="2" a="1"/>
  <c r="J92" i="2"/>
  <c r="K92" i="2" a="1"/>
  <c r="K92" i="2"/>
  <c r="I883" i="2"/>
  <c r="J883" i="2" a="1"/>
  <c r="J883" i="2"/>
  <c r="K883" i="2" a="1"/>
  <c r="K883" i="2"/>
  <c r="I41" i="2"/>
  <c r="J41" i="2" a="1"/>
  <c r="J41" i="2"/>
  <c r="K41" i="2" a="1"/>
  <c r="K41" i="2"/>
  <c r="I1263" i="2"/>
  <c r="J1263" i="2" a="1"/>
  <c r="J1263" i="2"/>
  <c r="K1263" i="2" a="1"/>
  <c r="K1263" i="2"/>
  <c r="I1841" i="2"/>
  <c r="J1841" i="2" a="1"/>
  <c r="J1841" i="2"/>
  <c r="K1841" i="2" a="1"/>
  <c r="K1841" i="2"/>
  <c r="I470" i="2"/>
  <c r="J470" i="2" a="1"/>
  <c r="J470" i="2"/>
  <c r="K470" i="2" a="1"/>
  <c r="K470" i="2"/>
  <c r="I2007" i="2"/>
  <c r="J2007" i="2" a="1"/>
  <c r="J2007" i="2"/>
  <c r="K2007" i="2" a="1"/>
  <c r="K2007" i="2"/>
  <c r="I1849" i="2"/>
  <c r="J1849" i="2" a="1"/>
  <c r="J1849" i="2"/>
  <c r="K1849" i="2" a="1"/>
  <c r="K1849" i="2"/>
  <c r="I1766" i="2"/>
  <c r="J1766" i="2" a="1"/>
  <c r="J1766" i="2"/>
  <c r="K1766" i="2" a="1"/>
  <c r="K1766" i="2"/>
  <c r="I1291" i="2"/>
  <c r="J1291" i="2" a="1"/>
  <c r="J1291" i="2"/>
  <c r="K1291" i="2" a="1"/>
  <c r="K1291" i="2"/>
  <c r="I541" i="2"/>
  <c r="J541" i="2" a="1"/>
  <c r="J541" i="2"/>
  <c r="K541" i="2" a="1"/>
  <c r="K541" i="2"/>
  <c r="I21" i="2"/>
  <c r="J21" i="2" a="1"/>
  <c r="J21" i="2"/>
  <c r="K21" i="2" a="1"/>
  <c r="K21" i="2"/>
  <c r="I881" i="2"/>
  <c r="J881" i="2" a="1"/>
  <c r="J881" i="2"/>
  <c r="K881" i="2" a="1"/>
  <c r="K881" i="2"/>
  <c r="I2005" i="2"/>
  <c r="J2005" i="2" a="1"/>
  <c r="J2005" i="2"/>
  <c r="K2005" i="2" a="1"/>
  <c r="K2005" i="2"/>
  <c r="I770" i="2"/>
  <c r="J770" i="2" a="1"/>
  <c r="J770" i="2"/>
  <c r="K770" i="2" a="1"/>
  <c r="K770" i="2"/>
  <c r="I1323" i="2"/>
  <c r="J1323" i="2" a="1"/>
  <c r="J1323" i="2"/>
  <c r="K1323" i="2" a="1"/>
  <c r="K1323" i="2"/>
  <c r="I1615" i="2"/>
  <c r="J1615" i="2" a="1"/>
  <c r="J1615" i="2"/>
  <c r="K1615" i="2" a="1"/>
  <c r="K1615" i="2"/>
  <c r="I739" i="2"/>
  <c r="J739" i="2" a="1"/>
  <c r="J739" i="2"/>
  <c r="K739" i="2" a="1"/>
  <c r="K739" i="2"/>
  <c r="I1763" i="2"/>
  <c r="J1763" i="2" a="1"/>
  <c r="J1763" i="2"/>
  <c r="K1763" i="2" a="1"/>
  <c r="K1763" i="2"/>
  <c r="I1253" i="2"/>
  <c r="J1253" i="2" a="1"/>
  <c r="J1253" i="2"/>
  <c r="K1253" i="2" a="1"/>
  <c r="K1253" i="2"/>
  <c r="I1302" i="2"/>
  <c r="J1302" i="2" a="1"/>
  <c r="J1302" i="2"/>
  <c r="K1302" i="2" a="1"/>
  <c r="K1302" i="2"/>
  <c r="I1671" i="2"/>
  <c r="J1671" i="2" a="1"/>
  <c r="J1671" i="2"/>
  <c r="K1671" i="2" a="1"/>
  <c r="K1671" i="2"/>
  <c r="I827" i="2"/>
  <c r="J827" i="2" a="1"/>
  <c r="J827" i="2"/>
  <c r="K827" i="2" a="1"/>
  <c r="K827" i="2"/>
  <c r="I1993" i="2"/>
  <c r="J1993" i="2" a="1"/>
  <c r="J1993" i="2"/>
  <c r="K1993" i="2" a="1"/>
  <c r="K1993" i="2"/>
  <c r="I512" i="2"/>
  <c r="J512" i="2" a="1"/>
  <c r="J512" i="2"/>
  <c r="K512" i="2" a="1"/>
  <c r="K512" i="2"/>
  <c r="I1620" i="2"/>
  <c r="J1620" i="2" a="1"/>
  <c r="J1620" i="2"/>
  <c r="K1620" i="2" a="1"/>
  <c r="K1620" i="2"/>
  <c r="I2086" i="2"/>
  <c r="J2086" i="2" a="1"/>
  <c r="J2086" i="2"/>
  <c r="K2086" i="2" a="1"/>
  <c r="K2086" i="2"/>
  <c r="I921" i="2"/>
  <c r="J921" i="2" a="1"/>
  <c r="J921" i="2"/>
  <c r="K921" i="2" a="1"/>
  <c r="K921" i="2"/>
  <c r="I1611" i="2"/>
  <c r="J1611" i="2" a="1"/>
  <c r="J1611" i="2"/>
  <c r="K1611" i="2" a="1"/>
  <c r="K1611" i="2"/>
  <c r="I1676" i="2"/>
  <c r="J1676" i="2" a="1"/>
  <c r="J1676" i="2"/>
  <c r="K1676" i="2" a="1"/>
  <c r="K1676" i="2"/>
  <c r="I2078" i="2"/>
  <c r="J2078" i="2" a="1"/>
  <c r="J2078" i="2"/>
  <c r="K2078" i="2" a="1"/>
  <c r="K2078" i="2"/>
  <c r="I1150" i="2"/>
  <c r="J1150" i="2" a="1"/>
  <c r="J1150" i="2"/>
  <c r="K1150" i="2" a="1"/>
  <c r="K1150" i="2"/>
  <c r="I1201" i="2"/>
  <c r="J1201" i="2" a="1"/>
  <c r="J1201" i="2"/>
  <c r="K1201" i="2" a="1"/>
  <c r="K1201" i="2"/>
  <c r="I1969" i="2"/>
  <c r="J1969" i="2" a="1"/>
  <c r="J1969" i="2"/>
  <c r="K1969" i="2" a="1"/>
  <c r="K1969" i="2"/>
  <c r="I1078" i="2"/>
  <c r="J1078" i="2" a="1"/>
  <c r="J1078" i="2"/>
  <c r="K1078" i="2" a="1"/>
  <c r="K1078" i="2"/>
  <c r="I429" i="2"/>
  <c r="J429" i="2" a="1"/>
  <c r="J429" i="2"/>
  <c r="K429" i="2" a="1"/>
  <c r="K429" i="2"/>
  <c r="I895" i="2"/>
  <c r="J895" i="2" a="1"/>
  <c r="J895" i="2"/>
  <c r="K895" i="2" a="1"/>
  <c r="K895" i="2"/>
  <c r="I1346" i="2"/>
  <c r="J1346" i="2" a="1"/>
  <c r="J1346" i="2"/>
  <c r="K1346" i="2" a="1"/>
  <c r="K1346" i="2"/>
  <c r="I1811" i="2"/>
  <c r="J1811" i="2" a="1"/>
  <c r="J1811" i="2"/>
  <c r="K1811" i="2" a="1"/>
  <c r="K1811" i="2"/>
  <c r="I1140" i="2"/>
  <c r="J1140" i="2" a="1"/>
  <c r="J1140" i="2"/>
  <c r="K1140" i="2" a="1"/>
  <c r="K1140" i="2"/>
  <c r="I1908" i="2"/>
  <c r="J1908" i="2" a="1"/>
  <c r="J1908" i="2"/>
  <c r="K1908" i="2" a="1"/>
  <c r="K1908" i="2"/>
  <c r="I1144" i="2"/>
  <c r="J1144" i="2" a="1"/>
  <c r="J1144" i="2"/>
  <c r="K1144" i="2" a="1"/>
  <c r="K1144" i="2"/>
  <c r="I441" i="2"/>
  <c r="J441" i="2" a="1"/>
  <c r="J441" i="2"/>
  <c r="K441" i="2" a="1"/>
  <c r="K441" i="2"/>
  <c r="I1131" i="2"/>
  <c r="J1131" i="2" a="1"/>
  <c r="J1131" i="2"/>
  <c r="K1131" i="2" a="1"/>
  <c r="K1131" i="2"/>
  <c r="I1868" i="2"/>
  <c r="J1868" i="2" a="1"/>
  <c r="J1868" i="2"/>
  <c r="K1868" i="2" a="1"/>
  <c r="K1868" i="2"/>
  <c r="I1328" i="2"/>
  <c r="J1328" i="2" a="1"/>
  <c r="J1328" i="2"/>
  <c r="K1328" i="2" a="1"/>
  <c r="K1328" i="2"/>
  <c r="I1874" i="2"/>
  <c r="J1874" i="2" a="1"/>
  <c r="J1874" i="2"/>
  <c r="K1874" i="2" a="1"/>
  <c r="K1874" i="2"/>
  <c r="I1737" i="2"/>
  <c r="J1737" i="2" a="1"/>
  <c r="J1737" i="2"/>
  <c r="K1737" i="2" a="1"/>
  <c r="K1737" i="2"/>
  <c r="I1978" i="2"/>
  <c r="J1978" i="2" a="1"/>
  <c r="J1978" i="2"/>
  <c r="K1978" i="2" a="1"/>
  <c r="K1978" i="2"/>
  <c r="I2271" i="2"/>
  <c r="J2271" i="2" a="1"/>
  <c r="J2271" i="2"/>
  <c r="K2271" i="2" a="1"/>
  <c r="K2271" i="2"/>
  <c r="I2183" i="2"/>
  <c r="J2183" i="2" a="1"/>
  <c r="J2183" i="2"/>
  <c r="K2183" i="2" a="1"/>
  <c r="K2183" i="2"/>
  <c r="I29" i="2"/>
  <c r="J29" i="2" a="1"/>
  <c r="J29" i="2"/>
  <c r="K29" i="2" a="1"/>
  <c r="K29" i="2"/>
  <c r="I33" i="2"/>
  <c r="J33" i="2" a="1"/>
  <c r="J33" i="2"/>
  <c r="K33" i="2" a="1"/>
  <c r="K33" i="2"/>
  <c r="I671" i="2"/>
  <c r="J671" i="2" a="1"/>
  <c r="J671" i="2"/>
  <c r="K671" i="2" a="1"/>
  <c r="K671" i="2"/>
  <c r="I309" i="2"/>
  <c r="J309" i="2" a="1"/>
  <c r="J309" i="2"/>
  <c r="K309" i="2" a="1"/>
  <c r="K309" i="2"/>
  <c r="I1497" i="2"/>
  <c r="J1497" i="2" a="1"/>
  <c r="J1497" i="2"/>
  <c r="K1497" i="2" a="1"/>
  <c r="K1497" i="2"/>
  <c r="I460" i="2"/>
  <c r="J460" i="2" a="1"/>
  <c r="J460" i="2"/>
  <c r="K460" i="2" a="1"/>
  <c r="K460" i="2"/>
  <c r="I2085" i="2"/>
  <c r="J2085" i="2" a="1"/>
  <c r="J2085" i="2"/>
  <c r="K2085" i="2" a="1"/>
  <c r="K2085" i="2"/>
  <c r="I2199" i="2"/>
  <c r="J2199" i="2" a="1"/>
  <c r="J2199" i="2"/>
  <c r="K2199" i="2" a="1"/>
  <c r="K2199" i="2"/>
  <c r="I2200" i="2"/>
  <c r="J2200" i="2" a="1"/>
  <c r="J2200" i="2"/>
  <c r="K2200" i="2" a="1"/>
  <c r="K2200" i="2"/>
  <c r="I497" i="2"/>
  <c r="J497" i="2" a="1"/>
  <c r="J497" i="2"/>
  <c r="K497" i="2" a="1"/>
  <c r="K497" i="2"/>
  <c r="I1142" i="2"/>
  <c r="J1142" i="2" a="1"/>
  <c r="J1142" i="2"/>
  <c r="K1142" i="2" a="1"/>
  <c r="K1142" i="2"/>
  <c r="I1769" i="2"/>
  <c r="J1769" i="2" a="1"/>
  <c r="J1769" i="2"/>
  <c r="K1769" i="2" a="1"/>
  <c r="K1769" i="2"/>
  <c r="I2275" i="2"/>
  <c r="J2275" i="2" a="1"/>
  <c r="J2275" i="2"/>
  <c r="K2275" i="2" a="1"/>
  <c r="K2275" i="2"/>
  <c r="I2130" i="2"/>
  <c r="J2130" i="2" a="1"/>
  <c r="J2130" i="2"/>
  <c r="K2130" i="2" a="1"/>
  <c r="K2130" i="2"/>
  <c r="I447" i="2"/>
  <c r="J447" i="2" a="1"/>
  <c r="J447" i="2"/>
  <c r="K447" i="2" a="1"/>
  <c r="K447" i="2"/>
  <c r="I1215" i="2"/>
  <c r="J1215" i="2" a="1"/>
  <c r="J1215" i="2"/>
  <c r="K1215" i="2" a="1"/>
  <c r="K1215" i="2"/>
  <c r="I759" i="2"/>
  <c r="J759" i="2" a="1"/>
  <c r="J759" i="2"/>
  <c r="K759" i="2" a="1"/>
  <c r="K759" i="2"/>
  <c r="I1464" i="2"/>
  <c r="J1464" i="2" a="1"/>
  <c r="J1464" i="2"/>
  <c r="K1464" i="2" a="1"/>
  <c r="K1464" i="2"/>
  <c r="I2000" i="2"/>
  <c r="J2000" i="2" a="1"/>
  <c r="J2000" i="2"/>
  <c r="K2000" i="2" a="1"/>
  <c r="K2000" i="2"/>
  <c r="I77" i="2"/>
  <c r="J77" i="2" a="1"/>
  <c r="J77" i="2"/>
  <c r="K77" i="2" a="1"/>
  <c r="K77" i="2"/>
  <c r="I880" i="2"/>
  <c r="J880" i="2" a="1"/>
  <c r="J880" i="2"/>
  <c r="K880" i="2" a="1"/>
  <c r="K880" i="2"/>
  <c r="I1648" i="2"/>
  <c r="J1648" i="2" a="1"/>
  <c r="J1648" i="2"/>
  <c r="K1648" i="2" a="1"/>
  <c r="K1648" i="2"/>
  <c r="I355" i="2"/>
  <c r="J355" i="2" a="1"/>
  <c r="J355" i="2"/>
  <c r="K355" i="2" a="1"/>
  <c r="K355" i="2"/>
  <c r="I452" i="2"/>
  <c r="J452" i="2" a="1"/>
  <c r="J452" i="2"/>
  <c r="K452" i="2" a="1"/>
  <c r="K452" i="2"/>
  <c r="I1893" i="2"/>
  <c r="J1893" i="2" a="1"/>
  <c r="J1893" i="2"/>
  <c r="K1893" i="2" a="1"/>
  <c r="K1893" i="2"/>
  <c r="I1287" i="2"/>
  <c r="J1287" i="2" a="1"/>
  <c r="J1287" i="2"/>
  <c r="K1287" i="2" a="1"/>
  <c r="K1287" i="2"/>
  <c r="I506" i="2"/>
  <c r="J506" i="2" a="1"/>
  <c r="J506" i="2"/>
  <c r="K506" i="2" a="1"/>
  <c r="K506" i="2"/>
  <c r="I443" i="2"/>
  <c r="J443" i="2" a="1"/>
  <c r="J443" i="2"/>
  <c r="K443" i="2" a="1"/>
  <c r="K443" i="2"/>
  <c r="I1020" i="2"/>
  <c r="J1020" i="2" a="1"/>
  <c r="J1020" i="2"/>
  <c r="K1020" i="2" a="1"/>
  <c r="K1020" i="2"/>
  <c r="I1900" i="2"/>
  <c r="J1900" i="2" a="1"/>
  <c r="J1900" i="2"/>
  <c r="K1900" i="2" a="1"/>
  <c r="K1900" i="2"/>
  <c r="I96" i="2"/>
  <c r="J96" i="2" a="1"/>
  <c r="J96" i="2"/>
  <c r="K96" i="2" a="1"/>
  <c r="K96" i="2"/>
  <c r="I1036" i="2"/>
  <c r="J1036" i="2" a="1"/>
  <c r="J1036" i="2"/>
  <c r="K1036" i="2" a="1"/>
  <c r="K1036" i="2"/>
  <c r="I212" i="2"/>
  <c r="J212" i="2" a="1"/>
  <c r="J212" i="2"/>
  <c r="K212" i="2" a="1"/>
  <c r="K212" i="2"/>
  <c r="I99" i="2"/>
  <c r="J99" i="2" a="1"/>
  <c r="J99" i="2"/>
  <c r="K99" i="2" a="1"/>
  <c r="K99" i="2"/>
  <c r="I1227" i="2"/>
  <c r="J1227" i="2" a="1"/>
  <c r="J1227" i="2"/>
  <c r="K1227" i="2" a="1"/>
  <c r="K1227" i="2"/>
  <c r="I109" i="2"/>
  <c r="J109" i="2" a="1"/>
  <c r="J109" i="2"/>
  <c r="K109" i="2" a="1"/>
  <c r="K109" i="2"/>
  <c r="I28" i="2"/>
  <c r="J28" i="2" a="1"/>
  <c r="J28" i="2"/>
  <c r="K28" i="2" a="1"/>
  <c r="K28" i="2"/>
  <c r="I224" i="2"/>
  <c r="J224" i="2" a="1"/>
  <c r="J224" i="2"/>
  <c r="K224" i="2" a="1"/>
  <c r="K224" i="2"/>
  <c r="I537" i="2"/>
  <c r="J537" i="2" a="1"/>
  <c r="J537" i="2"/>
  <c r="K537" i="2" a="1"/>
  <c r="K537" i="2"/>
  <c r="I2156" i="2"/>
  <c r="J2156" i="2" a="1"/>
  <c r="J2156" i="2"/>
  <c r="K2156" i="2" a="1"/>
  <c r="K2156" i="2"/>
  <c r="I69" i="2"/>
  <c r="J69" i="2" a="1"/>
  <c r="J69" i="2"/>
  <c r="K69" i="2" a="1"/>
  <c r="K69" i="2"/>
  <c r="I222" i="2"/>
  <c r="J222" i="2" a="1"/>
  <c r="J222" i="2"/>
  <c r="K222" i="2" a="1"/>
  <c r="K222" i="2"/>
  <c r="I281" i="2"/>
  <c r="J281" i="2" a="1"/>
  <c r="J281" i="2"/>
  <c r="K281" i="2" a="1"/>
  <c r="K281" i="2"/>
  <c r="I1821" i="2"/>
  <c r="J1821" i="2" a="1"/>
  <c r="J1821" i="2"/>
  <c r="K1821" i="2" a="1"/>
  <c r="K1821" i="2"/>
  <c r="I1664" i="2"/>
  <c r="J1664" i="2" a="1"/>
  <c r="J1664" i="2"/>
  <c r="K1664" i="2" a="1"/>
  <c r="K1664" i="2"/>
  <c r="I1261" i="2"/>
  <c r="J1261" i="2" a="1"/>
  <c r="J1261" i="2"/>
  <c r="K1261" i="2" a="1"/>
  <c r="K1261" i="2"/>
  <c r="I193" i="2"/>
  <c r="J193" i="2" a="1"/>
  <c r="J193" i="2"/>
  <c r="K193" i="2" a="1"/>
  <c r="K193" i="2"/>
  <c r="I2255" i="2"/>
  <c r="J2255" i="2" a="1"/>
  <c r="J2255" i="2"/>
  <c r="K2255" i="2" a="1"/>
  <c r="K2255" i="2"/>
  <c r="I549" i="2"/>
  <c r="J549" i="2" a="1"/>
  <c r="J549" i="2"/>
  <c r="K549" i="2" a="1"/>
  <c r="K549" i="2"/>
  <c r="I621" i="2"/>
  <c r="J621" i="2" a="1"/>
  <c r="J621" i="2"/>
  <c r="K621" i="2" a="1"/>
  <c r="K621" i="2"/>
  <c r="I1432" i="2"/>
  <c r="J1432" i="2" a="1"/>
  <c r="J1432" i="2"/>
  <c r="K1432" i="2" a="1"/>
  <c r="K1432" i="2"/>
  <c r="I1104" i="2"/>
  <c r="J1104" i="2" a="1"/>
  <c r="J1104" i="2"/>
  <c r="K1104" i="2" a="1"/>
  <c r="K1104" i="2"/>
  <c r="I1498" i="2"/>
  <c r="J1498" i="2" a="1"/>
  <c r="J1498" i="2"/>
  <c r="K1498" i="2" a="1"/>
  <c r="K1498" i="2"/>
  <c r="I853" i="2"/>
  <c r="J853" i="2" a="1"/>
  <c r="J853" i="2"/>
  <c r="K853" i="2" a="1"/>
  <c r="K853" i="2"/>
  <c r="I1271" i="2"/>
  <c r="J1271" i="2" a="1"/>
  <c r="J1271" i="2"/>
  <c r="K1271" i="2" a="1"/>
  <c r="K1271" i="2"/>
  <c r="I490" i="2"/>
  <c r="J490" i="2" a="1"/>
  <c r="J490" i="2"/>
  <c r="K490" i="2" a="1"/>
  <c r="K490" i="2"/>
  <c r="I1123" i="2"/>
  <c r="J1123" i="2" a="1"/>
  <c r="J1123" i="2"/>
  <c r="K1123" i="2" a="1"/>
  <c r="K1123" i="2"/>
  <c r="I1430" i="2"/>
  <c r="J1430" i="2" a="1"/>
  <c r="J1430" i="2"/>
  <c r="K1430" i="2" a="1"/>
  <c r="K1430" i="2"/>
  <c r="I265" i="2"/>
  <c r="J265" i="2" a="1"/>
  <c r="J265" i="2"/>
  <c r="K265" i="2" a="1"/>
  <c r="K265" i="2"/>
  <c r="I955" i="2"/>
  <c r="J955" i="2" a="1"/>
  <c r="J955" i="2"/>
  <c r="K955" i="2" a="1"/>
  <c r="K955" i="2"/>
  <c r="I542" i="2"/>
  <c r="J542" i="2" a="1"/>
  <c r="J542" i="2"/>
  <c r="K542" i="2" a="1"/>
  <c r="K542" i="2"/>
  <c r="I946" i="2"/>
  <c r="J946" i="2" a="1"/>
  <c r="J946" i="2"/>
  <c r="K946" i="2" a="1"/>
  <c r="K946" i="2"/>
  <c r="I1512" i="2"/>
  <c r="J1512" i="2" a="1"/>
  <c r="J1512" i="2"/>
  <c r="K1512" i="2" a="1"/>
  <c r="K1512" i="2"/>
  <c r="I285" i="2"/>
  <c r="J285" i="2" a="1"/>
  <c r="J285" i="2"/>
  <c r="K285" i="2" a="1"/>
  <c r="K285" i="2"/>
  <c r="I1916" i="2"/>
  <c r="J1916" i="2" a="1"/>
  <c r="J1916" i="2"/>
  <c r="K1916" i="2" a="1"/>
  <c r="K1916" i="2"/>
  <c r="I572" i="2"/>
  <c r="J572" i="2" a="1"/>
  <c r="J572" i="2"/>
  <c r="K572" i="2" a="1"/>
  <c r="K572" i="2"/>
  <c r="I794" i="2"/>
  <c r="J794" i="2" a="1"/>
  <c r="J794" i="2"/>
  <c r="K794" i="2" a="1"/>
  <c r="K794" i="2"/>
  <c r="I1562" i="2"/>
  <c r="J1562" i="2" a="1"/>
  <c r="J1562" i="2"/>
  <c r="K1562" i="2" a="1"/>
  <c r="K1562" i="2"/>
  <c r="I1945" i="2"/>
  <c r="J1945" i="2" a="1"/>
  <c r="J1945" i="2"/>
  <c r="K1945" i="2" a="1"/>
  <c r="K1945" i="2"/>
  <c r="I706" i="2"/>
  <c r="J706" i="2" a="1"/>
  <c r="J706" i="2"/>
  <c r="K706" i="2" a="1"/>
  <c r="K706" i="2"/>
  <c r="I1068" i="2"/>
  <c r="J1068" i="2" a="1"/>
  <c r="J1068" i="2"/>
  <c r="K1068" i="2" a="1"/>
  <c r="K1068" i="2"/>
  <c r="I1517" i="2"/>
  <c r="J1517" i="2" a="1"/>
  <c r="J1517" i="2"/>
  <c r="K1517" i="2" a="1"/>
  <c r="K1517" i="2"/>
  <c r="I2295" i="2"/>
  <c r="J2295" i="2" a="1"/>
  <c r="J2295" i="2"/>
  <c r="K2295" i="2" a="1"/>
  <c r="K2295" i="2"/>
  <c r="I2002" i="2"/>
  <c r="J2002" i="2" a="1"/>
  <c r="J2002" i="2"/>
  <c r="K2002" i="2" a="1"/>
  <c r="K2002" i="2"/>
  <c r="I2298" i="2"/>
  <c r="J2298" i="2" a="1"/>
  <c r="J2298" i="2"/>
  <c r="K2298" i="2" a="1"/>
  <c r="K2298" i="2"/>
  <c r="I2209" i="2"/>
  <c r="J2209" i="2" a="1"/>
  <c r="J2209" i="2"/>
  <c r="K2209" i="2" a="1"/>
  <c r="K2209" i="2"/>
  <c r="I1645" i="2"/>
  <c r="J1645" i="2" a="1"/>
  <c r="J1645" i="2"/>
  <c r="K1645" i="2" a="1"/>
  <c r="K1645" i="2"/>
  <c r="I2230" i="2"/>
  <c r="J2230" i="2" a="1"/>
  <c r="J2230" i="2"/>
  <c r="K2230" i="2" a="1"/>
  <c r="K2230" i="2"/>
  <c r="I525" i="2"/>
  <c r="J525" i="2" a="1"/>
  <c r="J525" i="2"/>
  <c r="K525" i="2" a="1"/>
  <c r="K525" i="2"/>
  <c r="I1728" i="2"/>
  <c r="J1728" i="2" a="1"/>
  <c r="J1728" i="2"/>
  <c r="K1728" i="2" a="1"/>
  <c r="K1728" i="2"/>
  <c r="I738" i="2"/>
  <c r="J738" i="2" a="1"/>
  <c r="J738" i="2"/>
  <c r="K738" i="2" a="1"/>
  <c r="K738" i="2"/>
  <c r="I586" i="2"/>
  <c r="J586" i="2" a="1"/>
  <c r="J586" i="2"/>
  <c r="K586" i="2" a="1"/>
  <c r="K586" i="2"/>
  <c r="I1100" i="2"/>
  <c r="J1100" i="2" a="1"/>
  <c r="J1100" i="2"/>
  <c r="K1100" i="2" a="1"/>
  <c r="K1100" i="2"/>
  <c r="I1979" i="2"/>
  <c r="J1979" i="2" a="1"/>
  <c r="J1979" i="2"/>
  <c r="K1979" i="2" a="1"/>
  <c r="K1979" i="2"/>
  <c r="I2045" i="2"/>
  <c r="J2045" i="2" a="1"/>
  <c r="J2045" i="2"/>
  <c r="K2045" i="2" a="1"/>
  <c r="K2045" i="2"/>
  <c r="I30" i="2"/>
  <c r="J30" i="2" a="1"/>
  <c r="J30" i="2"/>
  <c r="K30" i="2" a="1"/>
  <c r="K30" i="2"/>
  <c r="I1744" i="2"/>
  <c r="J1744" i="2" a="1"/>
  <c r="J1744" i="2"/>
  <c r="K1744" i="2" a="1"/>
  <c r="K1744" i="2"/>
  <c r="I1475" i="2"/>
  <c r="J1475" i="2" a="1"/>
  <c r="J1475" i="2"/>
  <c r="K1475" i="2" a="1"/>
  <c r="K1475" i="2"/>
  <c r="I1316" i="2"/>
  <c r="J1316" i="2" a="1"/>
  <c r="J1316" i="2"/>
  <c r="K1316" i="2" a="1"/>
  <c r="K1316" i="2"/>
  <c r="I602" i="2"/>
  <c r="J602" i="2" a="1"/>
  <c r="J602" i="2"/>
  <c r="K602" i="2" a="1"/>
  <c r="K602" i="2"/>
  <c r="I1246" i="2"/>
  <c r="J1246" i="2" a="1"/>
  <c r="J1246" i="2"/>
  <c r="K1246" i="2" a="1"/>
  <c r="K1246" i="2"/>
  <c r="I2071" i="2"/>
  <c r="J2071" i="2" a="1"/>
  <c r="J2071" i="2"/>
  <c r="K2071" i="2" a="1"/>
  <c r="K2071" i="2"/>
  <c r="I1760" i="2"/>
  <c r="J1760" i="2" a="1"/>
  <c r="J1760" i="2"/>
  <c r="K1760" i="2" a="1"/>
  <c r="K1760" i="2"/>
  <c r="I1491" i="2"/>
  <c r="J1491" i="2" a="1"/>
  <c r="J1491" i="2"/>
  <c r="K1491" i="2" a="1"/>
  <c r="K1491" i="2"/>
  <c r="I1798" i="2"/>
  <c r="J1798" i="2" a="1"/>
  <c r="J1798" i="2"/>
  <c r="K1798" i="2" a="1"/>
  <c r="K1798" i="2"/>
  <c r="I1399" i="2"/>
  <c r="J1399" i="2" a="1"/>
  <c r="J1399" i="2"/>
  <c r="K1399" i="2" a="1"/>
  <c r="K1399" i="2"/>
  <c r="I1132" i="2"/>
  <c r="J1132" i="2" a="1"/>
  <c r="J1132" i="2"/>
  <c r="K1132" i="2" a="1"/>
  <c r="K1132" i="2"/>
  <c r="I2192" i="2"/>
  <c r="J2192" i="2" a="1"/>
  <c r="J2192" i="2"/>
  <c r="K2192" i="2" a="1"/>
  <c r="K2192" i="2"/>
  <c r="I636" i="2"/>
  <c r="J636" i="2" a="1"/>
  <c r="J636" i="2"/>
  <c r="K636" i="2" a="1"/>
  <c r="K636" i="2"/>
  <c r="I1566" i="2"/>
  <c r="J1566" i="2" a="1"/>
  <c r="J1566" i="2"/>
  <c r="K1566" i="2" a="1"/>
  <c r="K1566" i="2"/>
  <c r="I1949" i="2"/>
  <c r="J1949" i="2" a="1"/>
  <c r="J1949" i="2"/>
  <c r="K1949" i="2" a="1"/>
  <c r="K1949" i="2"/>
  <c r="I550" i="2"/>
  <c r="J550" i="2" a="1"/>
  <c r="J550" i="2"/>
  <c r="K550" i="2" a="1"/>
  <c r="K550" i="2"/>
  <c r="I1977" i="2"/>
  <c r="J1977" i="2" a="1"/>
  <c r="J1977" i="2"/>
  <c r="K1977" i="2" a="1"/>
  <c r="K1977" i="2"/>
  <c r="I1085" i="2"/>
  <c r="J1085" i="2" a="1"/>
  <c r="J1085" i="2"/>
  <c r="K1085" i="2" a="1"/>
  <c r="K1085" i="2"/>
  <c r="I1630" i="2"/>
  <c r="J1630" i="2" a="1"/>
  <c r="J1630" i="2"/>
  <c r="K1630" i="2" a="1"/>
  <c r="K1630" i="2"/>
  <c r="I306" i="2"/>
  <c r="J306" i="2" a="1"/>
  <c r="J306" i="2"/>
  <c r="K306" i="2" a="1"/>
  <c r="K306" i="2"/>
  <c r="I1074" i="2"/>
  <c r="J1074" i="2" a="1"/>
  <c r="J1074" i="2"/>
  <c r="K1074" i="2" a="1"/>
  <c r="K1074" i="2"/>
  <c r="I1539" i="2"/>
  <c r="J1539" i="2" a="1"/>
  <c r="J1539" i="2"/>
  <c r="K1539" i="2" a="1"/>
  <c r="K1539" i="2"/>
  <c r="I935" i="2"/>
  <c r="J935" i="2" a="1"/>
  <c r="J935" i="2"/>
  <c r="K935" i="2" a="1"/>
  <c r="K935" i="2"/>
  <c r="I872" i="2"/>
  <c r="J872" i="2" a="1"/>
  <c r="J872" i="2"/>
  <c r="K872" i="2" a="1"/>
  <c r="K872" i="2"/>
  <c r="I1690" i="2"/>
  <c r="J1690" i="2" a="1"/>
  <c r="J1690" i="2"/>
  <c r="K1690" i="2" a="1"/>
  <c r="K1690" i="2"/>
  <c r="I2101" i="2"/>
  <c r="J2101" i="2" a="1"/>
  <c r="J2101" i="2"/>
  <c r="K2101" i="2" a="1"/>
  <c r="K2101" i="2"/>
  <c r="I705" i="2"/>
  <c r="J705" i="2" a="1"/>
  <c r="J705" i="2"/>
  <c r="K705" i="2" a="1"/>
  <c r="K705" i="2"/>
  <c r="I1729" i="2"/>
  <c r="J1729" i="2" a="1"/>
  <c r="J1729" i="2"/>
  <c r="K1729" i="2" a="1"/>
  <c r="K1729" i="2"/>
  <c r="I578" i="2"/>
  <c r="J578" i="2" a="1"/>
  <c r="J578" i="2"/>
  <c r="K578" i="2" a="1"/>
  <c r="K578" i="2"/>
  <c r="I1043" i="2"/>
  <c r="J1043" i="2" a="1"/>
  <c r="J1043" i="2"/>
  <c r="K1043" i="2" a="1"/>
  <c r="K1043" i="2"/>
  <c r="I372" i="2"/>
  <c r="J372" i="2" a="1"/>
  <c r="J372" i="2"/>
  <c r="K372" i="2" a="1"/>
  <c r="K372" i="2"/>
  <c r="I1557" i="2"/>
  <c r="J1557" i="2" a="1"/>
  <c r="J1557" i="2"/>
  <c r="K1557" i="2" a="1"/>
  <c r="K1557" i="2"/>
  <c r="I838" i="2"/>
  <c r="J838" i="2" a="1"/>
  <c r="J838" i="2"/>
  <c r="K838" i="2" a="1"/>
  <c r="K838" i="2"/>
  <c r="I1838" i="2"/>
  <c r="J1838" i="2" a="1"/>
  <c r="J1838" i="2"/>
  <c r="K1838" i="2" a="1"/>
  <c r="K1838" i="2"/>
  <c r="I1489" i="2"/>
  <c r="J1489" i="2" a="1"/>
  <c r="J1489" i="2"/>
  <c r="K1489" i="2" a="1"/>
  <c r="K1489" i="2"/>
  <c r="I1911" i="2"/>
  <c r="J1911" i="2" a="1"/>
  <c r="J1911" i="2"/>
  <c r="K1911" i="2" a="1"/>
  <c r="K1911" i="2"/>
  <c r="I1166" i="2"/>
  <c r="J1166" i="2" a="1"/>
  <c r="J1166" i="2"/>
  <c r="K1166" i="2" a="1"/>
  <c r="K1166" i="2"/>
  <c r="I320" i="2"/>
  <c r="J320" i="2" a="1"/>
  <c r="J320" i="2"/>
  <c r="K320" i="2" a="1"/>
  <c r="K320" i="2"/>
  <c r="I358" i="2"/>
  <c r="J358" i="2" a="1"/>
  <c r="J358" i="2"/>
  <c r="K358" i="2" a="1"/>
  <c r="K358" i="2"/>
  <c r="I1126" i="2"/>
  <c r="J1126" i="2" a="1"/>
  <c r="J1126" i="2"/>
  <c r="K1126" i="2" a="1"/>
  <c r="K1126" i="2"/>
  <c r="I1419" i="2"/>
  <c r="J1419" i="2" a="1"/>
  <c r="J1419" i="2"/>
  <c r="K1419" i="2" a="1"/>
  <c r="K1419" i="2"/>
  <c r="I2186" i="2"/>
  <c r="J2186" i="2" a="1"/>
  <c r="J2186" i="2"/>
  <c r="K2186" i="2" a="1"/>
  <c r="K2186" i="2"/>
  <c r="I2157" i="2"/>
  <c r="J2157" i="2" a="1"/>
  <c r="J2157" i="2"/>
  <c r="K2157" i="2" a="1"/>
  <c r="K2157" i="2"/>
  <c r="I592" i="2"/>
  <c r="J592" i="2" a="1"/>
  <c r="J592" i="2"/>
  <c r="K592" i="2" a="1"/>
  <c r="K592" i="2"/>
  <c r="I986" i="2"/>
  <c r="J986" i="2" a="1"/>
  <c r="J986" i="2"/>
  <c r="K986" i="2" a="1"/>
  <c r="K986" i="2"/>
  <c r="I667" i="2"/>
  <c r="J667" i="2" a="1"/>
  <c r="J667" i="2"/>
  <c r="K667" i="2" a="1"/>
  <c r="K667" i="2"/>
  <c r="I1666" i="2"/>
  <c r="J1666" i="2" a="1"/>
  <c r="J1666" i="2"/>
  <c r="K1666" i="2" a="1"/>
  <c r="K1666" i="2"/>
  <c r="I595" i="2"/>
  <c r="J595" i="2" a="1"/>
  <c r="J595" i="2"/>
  <c r="K595" i="2" a="1"/>
  <c r="K595" i="2"/>
  <c r="I1363" i="2"/>
  <c r="J1363" i="2" a="1"/>
  <c r="J1363" i="2"/>
  <c r="K1363" i="2" a="1"/>
  <c r="K1363" i="2"/>
  <c r="I1527" i="2"/>
  <c r="J1527" i="2" a="1"/>
  <c r="J1527" i="2"/>
  <c r="K1527" i="2" a="1"/>
  <c r="K1527" i="2"/>
  <c r="I1582" i="2"/>
  <c r="J1582" i="2" a="1"/>
  <c r="J1582" i="2"/>
  <c r="K1582" i="2" a="1"/>
  <c r="K1582" i="2"/>
  <c r="I2125" i="2"/>
  <c r="J2125" i="2" a="1"/>
  <c r="J2125" i="2"/>
  <c r="K2125" i="2" a="1"/>
  <c r="K2125" i="2"/>
  <c r="I1277" i="2"/>
  <c r="J1277" i="2" a="1"/>
  <c r="J1277" i="2"/>
  <c r="K1277" i="2" a="1"/>
  <c r="K1277" i="2"/>
  <c r="I111" i="2"/>
  <c r="J111" i="2" a="1"/>
  <c r="J111" i="2"/>
  <c r="K111" i="2" a="1"/>
  <c r="K111" i="2"/>
  <c r="I611" i="2"/>
  <c r="J611" i="2" a="1"/>
  <c r="J611" i="2"/>
  <c r="K611" i="2" a="1"/>
  <c r="K611" i="2"/>
  <c r="I1220" i="2"/>
  <c r="J1220" i="2" a="1"/>
  <c r="J1220" i="2"/>
  <c r="K1220" i="2" a="1"/>
  <c r="K1220" i="2"/>
  <c r="I519" i="2"/>
  <c r="J519" i="2" a="1"/>
  <c r="J519" i="2"/>
  <c r="K519" i="2" a="1"/>
  <c r="K519" i="2"/>
  <c r="I252" i="2"/>
  <c r="J252" i="2" a="1"/>
  <c r="J252" i="2"/>
  <c r="K252" i="2" a="1"/>
  <c r="K252" i="2"/>
  <c r="I2027" i="2"/>
  <c r="J2027" i="2" a="1"/>
  <c r="J2027" i="2"/>
  <c r="K2027" i="2" a="1"/>
  <c r="K2027" i="2"/>
  <c r="I127" i="2"/>
  <c r="J127" i="2" a="1"/>
  <c r="J127" i="2"/>
  <c r="K127" i="2" a="1"/>
  <c r="K127" i="2"/>
  <c r="I2076" i="2"/>
  <c r="J2076" i="2" a="1"/>
  <c r="J2076" i="2"/>
  <c r="K2076" i="2" a="1"/>
  <c r="K2076" i="2"/>
  <c r="I2270" i="2"/>
  <c r="J2270" i="2" a="1"/>
  <c r="J2270" i="2"/>
  <c r="K2270" i="2" a="1"/>
  <c r="K2270" i="2"/>
  <c r="I734" i="2"/>
  <c r="J734" i="2" a="1"/>
  <c r="J734" i="2"/>
  <c r="K734" i="2" a="1"/>
  <c r="K734" i="2"/>
  <c r="I122" i="2"/>
  <c r="J122" i="2" a="1"/>
  <c r="J122" i="2"/>
  <c r="K122" i="2" a="1"/>
  <c r="K122" i="2"/>
  <c r="I2250" i="2"/>
  <c r="J2250" i="2" a="1"/>
  <c r="J2250" i="2"/>
  <c r="K2250" i="2" a="1"/>
  <c r="K2250" i="2"/>
  <c r="I47" i="2"/>
  <c r="J47" i="2" a="1"/>
  <c r="J47" i="2"/>
  <c r="K47" i="2" a="1"/>
  <c r="K47" i="2"/>
  <c r="I175" i="2"/>
  <c r="J175" i="2" a="1"/>
  <c r="J175" i="2"/>
  <c r="K175" i="2" a="1"/>
  <c r="K175" i="2"/>
  <c r="I1698" i="2"/>
  <c r="J1698" i="2" a="1"/>
  <c r="J1698" i="2"/>
  <c r="K1698" i="2" a="1"/>
  <c r="K1698" i="2"/>
  <c r="I12" i="2"/>
  <c r="J12" i="2" a="1"/>
  <c r="J12" i="2"/>
  <c r="K12" i="2" a="1"/>
  <c r="K12" i="2"/>
  <c r="I735" i="2"/>
  <c r="J735" i="2" a="1"/>
  <c r="J735" i="2"/>
  <c r="K735" i="2" a="1"/>
  <c r="K735" i="2"/>
  <c r="I1034" i="2"/>
  <c r="J1034" i="2" a="1"/>
  <c r="J1034" i="2"/>
  <c r="K1034" i="2" a="1"/>
  <c r="K1034" i="2"/>
  <c r="I192" i="2"/>
  <c r="J192" i="2" a="1"/>
  <c r="J192" i="2"/>
  <c r="K192" i="2" a="1"/>
  <c r="K192" i="2"/>
  <c r="I195" i="2"/>
  <c r="J195" i="2" a="1"/>
  <c r="J195" i="2"/>
  <c r="K195" i="2" a="1"/>
  <c r="K195" i="2"/>
  <c r="I268" i="2"/>
  <c r="J268" i="2" a="1"/>
  <c r="J268" i="2"/>
  <c r="K268" i="2" a="1"/>
  <c r="K268" i="2"/>
  <c r="I910" i="2"/>
  <c r="J910" i="2" a="1"/>
  <c r="J910" i="2"/>
  <c r="K910" i="2" a="1"/>
  <c r="K910" i="2"/>
  <c r="I178" i="2"/>
  <c r="J178" i="2" a="1"/>
  <c r="J178" i="2"/>
  <c r="K178" i="2" a="1"/>
  <c r="K178" i="2"/>
  <c r="I2221" i="2"/>
  <c r="J2221" i="2" a="1"/>
  <c r="J2221" i="2"/>
  <c r="K2221" i="2" a="1"/>
  <c r="K2221" i="2"/>
  <c r="I226" i="2"/>
  <c r="J226" i="2" a="1"/>
  <c r="J226" i="2"/>
  <c r="K226" i="2" a="1"/>
  <c r="K226" i="2"/>
  <c r="I801" i="2"/>
  <c r="J801" i="2" a="1"/>
  <c r="J801" i="2"/>
  <c r="K801" i="2" a="1"/>
  <c r="K801" i="2"/>
  <c r="I50" i="2"/>
  <c r="J50" i="2" a="1"/>
  <c r="J50" i="2"/>
  <c r="K50" i="2" a="1"/>
  <c r="K50" i="2"/>
  <c r="I101" i="2"/>
  <c r="J101" i="2" a="1"/>
  <c r="J101" i="2"/>
  <c r="K101" i="2" a="1"/>
  <c r="K101" i="2"/>
  <c r="I2044" i="2"/>
  <c r="J2044" i="2" a="1"/>
  <c r="J2044" i="2"/>
  <c r="K2044" i="2" a="1"/>
  <c r="K2044" i="2"/>
  <c r="I1233" i="2"/>
  <c r="J1233" i="2" a="1"/>
  <c r="J1233" i="2"/>
  <c r="K1233" i="2" a="1"/>
  <c r="K1233" i="2"/>
  <c r="I415" i="2"/>
  <c r="J415" i="2" a="1"/>
  <c r="J415" i="2"/>
  <c r="K415" i="2" a="1"/>
  <c r="K415" i="2"/>
  <c r="I2144" i="2"/>
  <c r="J2144" i="2" a="1"/>
  <c r="J2144" i="2"/>
  <c r="K2144" i="2" a="1"/>
  <c r="K2144" i="2"/>
  <c r="I1650" i="2"/>
  <c r="J1650" i="2" a="1"/>
  <c r="J1650" i="2"/>
  <c r="K1650" i="2" a="1"/>
  <c r="K1650" i="2"/>
  <c r="I680" i="2"/>
  <c r="J680" i="2" a="1"/>
  <c r="J680" i="2"/>
  <c r="K680" i="2" a="1"/>
  <c r="K680" i="2"/>
  <c r="I1693" i="2"/>
  <c r="J1693" i="2" a="1"/>
  <c r="J1693" i="2"/>
  <c r="K1693" i="2" a="1"/>
  <c r="K1693" i="2"/>
  <c r="I2120" i="2"/>
  <c r="J2120" i="2" a="1"/>
  <c r="J2120" i="2"/>
  <c r="K2120" i="2" a="1"/>
  <c r="K2120" i="2"/>
  <c r="I662" i="2"/>
  <c r="J662" i="2" a="1"/>
  <c r="J662" i="2"/>
  <c r="K662" i="2" a="1"/>
  <c r="K662" i="2"/>
  <c r="I456" i="2"/>
  <c r="J456" i="2" a="1"/>
  <c r="J456" i="2"/>
  <c r="K456" i="2" a="1"/>
  <c r="K456" i="2"/>
  <c r="I269" i="2"/>
  <c r="J269" i="2" a="1"/>
  <c r="J269" i="2"/>
  <c r="K269" i="2" a="1"/>
  <c r="K269" i="2"/>
  <c r="I980" i="2"/>
  <c r="J980" i="2" a="1"/>
  <c r="J980" i="2"/>
  <c r="K980" i="2" a="1"/>
  <c r="K980" i="2"/>
  <c r="I400" i="2"/>
  <c r="J400" i="2" a="1"/>
  <c r="J400" i="2"/>
  <c r="K400" i="2" a="1"/>
  <c r="K400" i="2"/>
  <c r="I1073" i="2"/>
  <c r="J1073" i="2" a="1"/>
  <c r="J1073" i="2"/>
  <c r="K1073" i="2" a="1"/>
  <c r="K1073" i="2"/>
  <c r="I1411" i="2"/>
  <c r="J1411" i="2" a="1"/>
  <c r="J1411" i="2"/>
  <c r="K1411" i="2" a="1"/>
  <c r="K1411" i="2"/>
  <c r="I950" i="2"/>
  <c r="J950" i="2" a="1"/>
  <c r="J950" i="2"/>
  <c r="K950" i="2" a="1"/>
  <c r="K950" i="2"/>
  <c r="I1268" i="2"/>
  <c r="J1268" i="2" a="1"/>
  <c r="J1268" i="2"/>
  <c r="K1268" i="2" a="1"/>
  <c r="K1268" i="2"/>
  <c r="I1259" i="2"/>
  <c r="J1259" i="2" a="1"/>
  <c r="J1259" i="2"/>
  <c r="K1259" i="2" a="1"/>
  <c r="K1259" i="2"/>
  <c r="I2098" i="2"/>
  <c r="J2098" i="2" a="1"/>
  <c r="J2098" i="2"/>
  <c r="K2098" i="2" a="1"/>
  <c r="K2098" i="2"/>
  <c r="I1519" i="2"/>
  <c r="J1519" i="2" a="1"/>
  <c r="J1519" i="2"/>
  <c r="K1519" i="2" a="1"/>
  <c r="K1519" i="2"/>
  <c r="I1168" i="2"/>
  <c r="J1168" i="2" a="1"/>
  <c r="J1168" i="2"/>
  <c r="K1168" i="2" a="1"/>
  <c r="K1168" i="2"/>
  <c r="I1714" i="2"/>
  <c r="J1714" i="2" a="1"/>
  <c r="J1714" i="2"/>
  <c r="K1714" i="2" a="1"/>
  <c r="K1714" i="2"/>
  <c r="I643" i="2"/>
  <c r="J643" i="2" a="1"/>
  <c r="J643" i="2"/>
  <c r="K643" i="2" a="1"/>
  <c r="K643" i="2"/>
  <c r="I1508" i="2"/>
  <c r="J1508" i="2" a="1"/>
  <c r="J1508" i="2"/>
  <c r="K1508" i="2" a="1"/>
  <c r="K1508" i="2"/>
  <c r="I1157" i="2"/>
  <c r="J1157" i="2" a="1"/>
  <c r="J1157" i="2"/>
  <c r="K1157" i="2" a="1"/>
  <c r="K1157" i="2"/>
  <c r="I807" i="2"/>
  <c r="J807" i="2" a="1"/>
  <c r="J807" i="2"/>
  <c r="K807" i="2" a="1"/>
  <c r="K807" i="2"/>
  <c r="I1575" i="2"/>
  <c r="J1575" i="2" a="1"/>
  <c r="J1575" i="2"/>
  <c r="K1575" i="2" a="1"/>
  <c r="K1575" i="2"/>
  <c r="I1768" i="2"/>
  <c r="J1768" i="2" a="1"/>
  <c r="J1768" i="2"/>
  <c r="K1768" i="2" a="1"/>
  <c r="K1768" i="2"/>
  <c r="I809" i="2"/>
  <c r="J809" i="2" a="1"/>
  <c r="J809" i="2"/>
  <c r="K809" i="2" a="1"/>
  <c r="K809" i="2"/>
  <c r="I928" i="2"/>
  <c r="J928" i="2" a="1"/>
  <c r="J928" i="2"/>
  <c r="K928" i="2" a="1"/>
  <c r="K928" i="2"/>
  <c r="I1941" i="2"/>
  <c r="J1941" i="2" a="1"/>
  <c r="J1941" i="2"/>
  <c r="K1941" i="2" a="1"/>
  <c r="K1941" i="2"/>
  <c r="I760" i="2"/>
  <c r="J760" i="2" a="1"/>
  <c r="J760" i="2"/>
  <c r="K760" i="2" a="1"/>
  <c r="K760" i="2"/>
  <c r="I1980" i="2"/>
  <c r="J1980" i="2" a="1"/>
  <c r="J1980" i="2"/>
  <c r="K1980" i="2" a="1"/>
  <c r="K1980" i="2"/>
  <c r="I1101" i="2"/>
  <c r="J1101" i="2" a="1"/>
  <c r="J1101" i="2"/>
  <c r="K1101" i="2" a="1"/>
  <c r="K1101" i="2"/>
  <c r="I783" i="2"/>
  <c r="J783" i="2" a="1"/>
  <c r="J783" i="2"/>
  <c r="K783" i="2" a="1"/>
  <c r="K783" i="2"/>
  <c r="I1095" i="2"/>
  <c r="J1095" i="2" a="1"/>
  <c r="J1095" i="2"/>
  <c r="K1095" i="2" a="1"/>
  <c r="K1095" i="2"/>
  <c r="I1850" i="2"/>
  <c r="J1850" i="2" a="1"/>
  <c r="J1850" i="2"/>
  <c r="K1850" i="2" a="1"/>
  <c r="K1850" i="2"/>
  <c r="I1709" i="2"/>
  <c r="J1709" i="2" a="1"/>
  <c r="J1709" i="2"/>
  <c r="K1709" i="2" a="1"/>
  <c r="K1709" i="2"/>
  <c r="I2196" i="2"/>
  <c r="J2196" i="2" a="1"/>
  <c r="J2196" i="2"/>
  <c r="K2196" i="2" a="1"/>
  <c r="K2196" i="2"/>
  <c r="I18" i="2"/>
  <c r="J18" i="2" a="1"/>
  <c r="J18" i="2"/>
  <c r="K18" i="2" a="1"/>
  <c r="K18" i="2"/>
  <c r="I653" i="2"/>
  <c r="J653" i="2" a="1"/>
  <c r="J653" i="2"/>
  <c r="K653" i="2" a="1"/>
  <c r="K653" i="2"/>
  <c r="I976" i="2"/>
  <c r="J976" i="2" a="1"/>
  <c r="J976" i="2"/>
  <c r="K976" i="2" a="1"/>
  <c r="K976" i="2"/>
  <c r="I1385" i="2"/>
  <c r="J1385" i="2" a="1"/>
  <c r="J1385" i="2"/>
  <c r="K1385" i="2" a="1"/>
  <c r="K1385" i="2"/>
  <c r="I1869" i="2"/>
  <c r="J1869" i="2" a="1"/>
  <c r="J1869" i="2"/>
  <c r="K1869" i="2" a="1"/>
  <c r="K1869" i="2"/>
  <c r="I2057" i="2"/>
  <c r="J2057" i="2" a="1"/>
  <c r="J2057" i="2"/>
  <c r="K2057" i="2" a="1"/>
  <c r="K2057" i="2"/>
  <c r="I575" i="2"/>
  <c r="J575" i="2" a="1"/>
  <c r="J575" i="2"/>
  <c r="K575" i="2" a="1"/>
  <c r="K575" i="2"/>
  <c r="I992" i="2"/>
  <c r="J992" i="2" a="1"/>
  <c r="J992" i="2"/>
  <c r="K992" i="2" a="1"/>
  <c r="K992" i="2"/>
  <c r="I2277" i="2"/>
  <c r="J2277" i="2" a="1"/>
  <c r="J2277" i="2"/>
  <c r="K2277" i="2" a="1"/>
  <c r="K2277" i="2"/>
  <c r="I496" i="2"/>
  <c r="J496" i="2" a="1"/>
  <c r="J496" i="2"/>
  <c r="K496" i="2" a="1"/>
  <c r="K496" i="2"/>
  <c r="I1520" i="2"/>
  <c r="J1520" i="2" a="1"/>
  <c r="J1520" i="2"/>
  <c r="K1520" i="2" a="1"/>
  <c r="K1520" i="2"/>
  <c r="I1604" i="2"/>
  <c r="J1604" i="2" a="1"/>
  <c r="J1604" i="2"/>
  <c r="K1604" i="2" a="1"/>
  <c r="K1604" i="2"/>
  <c r="I892" i="2"/>
  <c r="J892" i="2" a="1"/>
  <c r="J892" i="2"/>
  <c r="K892" i="2" a="1"/>
  <c r="K892" i="2"/>
  <c r="I1660" i="2"/>
  <c r="J1660" i="2" a="1"/>
  <c r="J1660" i="2"/>
  <c r="K1660" i="2" a="1"/>
  <c r="K1660" i="2"/>
  <c r="I2273" i="2"/>
  <c r="J2273" i="2" a="1"/>
  <c r="J2273" i="2"/>
  <c r="K2273" i="2" a="1"/>
  <c r="K2273" i="2"/>
  <c r="I2294" i="2"/>
  <c r="J2294" i="2" a="1"/>
  <c r="J2294" i="2"/>
  <c r="K2294" i="2" a="1"/>
  <c r="K2294" i="2"/>
  <c r="I863" i="2"/>
  <c r="J863" i="2" a="1"/>
  <c r="J863" i="2"/>
  <c r="K863" i="2" a="1"/>
  <c r="K863" i="2"/>
  <c r="I768" i="2"/>
  <c r="J768" i="2" a="1"/>
  <c r="J768" i="2"/>
  <c r="K768" i="2" a="1"/>
  <c r="K768" i="2"/>
  <c r="I1441" i="2"/>
  <c r="J1441" i="2" a="1"/>
  <c r="J1441" i="2"/>
  <c r="K1441" i="2" a="1"/>
  <c r="K1441" i="2"/>
  <c r="I1314" i="2"/>
  <c r="J1314" i="2" a="1"/>
  <c r="J1314" i="2"/>
  <c r="K1314" i="2" a="1"/>
  <c r="K1314" i="2"/>
  <c r="I1112" i="2"/>
  <c r="J1112" i="2" a="1"/>
  <c r="J1112" i="2"/>
  <c r="K1112" i="2" a="1"/>
  <c r="K1112" i="2"/>
  <c r="I2289" i="2"/>
  <c r="J2289" i="2" a="1"/>
  <c r="J2289" i="2"/>
  <c r="K2289" i="2" a="1"/>
  <c r="K2289" i="2"/>
  <c r="I2276" i="2"/>
  <c r="J2276" i="2" a="1"/>
  <c r="J2276" i="2"/>
  <c r="K2276" i="2" a="1"/>
  <c r="K2276" i="2"/>
  <c r="I1296" i="2"/>
  <c r="J1296" i="2" a="1"/>
  <c r="J1296" i="2"/>
  <c r="K1296" i="2" a="1"/>
  <c r="K1296" i="2"/>
  <c r="I868" i="2"/>
  <c r="J868" i="2" a="1"/>
  <c r="J868" i="2"/>
  <c r="K868" i="2" a="1"/>
  <c r="K868" i="2"/>
  <c r="I1285" i="2"/>
  <c r="J1285" i="2" a="1"/>
  <c r="J1285" i="2"/>
  <c r="K1285" i="2" a="1"/>
  <c r="K1285" i="2"/>
  <c r="I566" i="2"/>
  <c r="J566" i="2" a="1"/>
  <c r="J566" i="2"/>
  <c r="K566" i="2" a="1"/>
  <c r="K566" i="2"/>
  <c r="I1703" i="2"/>
  <c r="J1703" i="2" a="1"/>
  <c r="J1703" i="2"/>
  <c r="K1703" i="2" a="1"/>
  <c r="K1703" i="2"/>
  <c r="I668" i="2"/>
  <c r="J668" i="2" a="1"/>
  <c r="J668" i="2"/>
  <c r="K668" i="2" a="1"/>
  <c r="K668" i="2"/>
  <c r="I1881" i="2"/>
  <c r="J1881" i="2" a="1"/>
  <c r="J1881" i="2"/>
  <c r="K1881" i="2" a="1"/>
  <c r="K1881" i="2"/>
  <c r="I1919" i="2"/>
  <c r="J1919" i="2" a="1"/>
  <c r="J1919" i="2"/>
  <c r="K1919" i="2" a="1"/>
  <c r="K1919" i="2"/>
  <c r="I1568" i="2"/>
  <c r="J1568" i="2" a="1"/>
  <c r="J1568" i="2"/>
  <c r="K1568" i="2" a="1"/>
  <c r="K1568" i="2"/>
  <c r="I275" i="2"/>
  <c r="J275" i="2" a="1"/>
  <c r="J275" i="2"/>
  <c r="K275" i="2" a="1"/>
  <c r="K275" i="2"/>
  <c r="I789" i="2"/>
  <c r="J789" i="2" a="1"/>
  <c r="J789" i="2"/>
  <c r="K789" i="2" a="1"/>
  <c r="K789" i="2"/>
  <c r="I1207" i="2"/>
  <c r="J1207" i="2" a="1"/>
  <c r="J1207" i="2"/>
  <c r="K1207" i="2" a="1"/>
  <c r="K1207" i="2"/>
  <c r="I1209" i="2"/>
  <c r="J1209" i="2" a="1"/>
  <c r="J1209" i="2"/>
  <c r="K1209" i="2" a="1"/>
  <c r="K1209" i="2"/>
  <c r="I426" i="2"/>
  <c r="J426" i="2" a="1"/>
  <c r="J426" i="2"/>
  <c r="K426" i="2" a="1"/>
  <c r="K426" i="2"/>
  <c r="I363" i="2"/>
  <c r="J363" i="2" a="1"/>
  <c r="J363" i="2"/>
  <c r="K363" i="2" a="1"/>
  <c r="K363" i="2"/>
  <c r="I1899" i="2"/>
  <c r="J1899" i="2" a="1"/>
  <c r="J1899" i="2"/>
  <c r="K1899" i="2" a="1"/>
  <c r="K1899" i="2"/>
  <c r="I940" i="2"/>
  <c r="J940" i="2" a="1"/>
  <c r="J940" i="2"/>
  <c r="K940" i="2" a="1"/>
  <c r="K940" i="2"/>
  <c r="I2158" i="2"/>
  <c r="J2158" i="2" a="1"/>
  <c r="J2158" i="2"/>
  <c r="K2158" i="2" a="1"/>
  <c r="K2158" i="2"/>
  <c r="I2094" i="2"/>
  <c r="J2094" i="2" a="1"/>
  <c r="J2094" i="2"/>
  <c r="K2094" i="2" a="1"/>
  <c r="K2094" i="2"/>
  <c r="I338" i="2"/>
  <c r="J338" i="2" a="1"/>
  <c r="J338" i="2"/>
  <c r="K338" i="2" a="1"/>
  <c r="K338" i="2"/>
  <c r="I1573" i="2"/>
  <c r="J1573" i="2" a="1"/>
  <c r="J1573" i="2"/>
  <c r="K1573" i="2" a="1"/>
  <c r="K1573" i="2"/>
  <c r="I1366" i="2"/>
  <c r="J1366" i="2" a="1"/>
  <c r="J1366" i="2"/>
  <c r="K1366" i="2" a="1"/>
  <c r="K1366" i="2"/>
  <c r="I1928" i="2"/>
  <c r="J1928" i="2" a="1"/>
  <c r="J1928" i="2"/>
  <c r="K1928" i="2" a="1"/>
  <c r="K1928" i="2"/>
  <c r="I1225" i="2"/>
  <c r="J1225" i="2" a="1"/>
  <c r="J1225" i="2"/>
  <c r="K1225" i="2" a="1"/>
  <c r="K1225" i="2"/>
  <c r="I1210" i="2"/>
  <c r="J1210" i="2" a="1"/>
  <c r="J1210" i="2"/>
  <c r="K1210" i="2" a="1"/>
  <c r="K1210" i="2"/>
  <c r="I1724" i="2"/>
  <c r="J1724" i="2" a="1"/>
  <c r="J1724" i="2"/>
  <c r="K1724" i="2" a="1"/>
  <c r="K1724" i="2"/>
  <c r="I2055" i="2"/>
  <c r="J2055" i="2" a="1"/>
  <c r="J2055" i="2"/>
  <c r="K2055" i="2" a="1"/>
  <c r="K2055" i="2"/>
  <c r="I2041" i="2"/>
  <c r="J2041" i="2" a="1"/>
  <c r="J2041" i="2"/>
  <c r="K2041" i="2" a="1"/>
  <c r="K2041" i="2"/>
  <c r="I1294" i="2"/>
  <c r="J1294" i="2" a="1"/>
  <c r="J1294" i="2"/>
  <c r="K1294" i="2" a="1"/>
  <c r="K1294" i="2"/>
  <c r="I1249" i="2"/>
  <c r="J1249" i="2" a="1"/>
  <c r="J1249" i="2"/>
  <c r="K1249" i="2" a="1"/>
  <c r="K1249" i="2"/>
  <c r="I2017" i="2"/>
  <c r="J2017" i="2" a="1"/>
  <c r="J2017" i="2"/>
  <c r="K2017" i="2" a="1"/>
  <c r="K2017" i="2"/>
  <c r="I660" i="2"/>
  <c r="J660" i="2" a="1"/>
  <c r="J660" i="2"/>
  <c r="K660" i="2" a="1"/>
  <c r="K660" i="2"/>
  <c r="I970" i="2"/>
  <c r="J970" i="2" a="1"/>
  <c r="J970" i="2"/>
  <c r="K970" i="2" a="1"/>
  <c r="K970" i="2"/>
  <c r="I1700" i="2"/>
  <c r="J1700" i="2" a="1"/>
  <c r="J1700" i="2"/>
  <c r="K1700" i="2" a="1"/>
  <c r="K1700" i="2"/>
  <c r="I999" i="2"/>
  <c r="J999" i="2" a="1"/>
  <c r="J999" i="2"/>
  <c r="K999" i="2" a="1"/>
  <c r="K999" i="2"/>
  <c r="I936" i="2"/>
  <c r="J936" i="2" a="1"/>
  <c r="J936" i="2"/>
  <c r="K936" i="2" a="1"/>
  <c r="K936" i="2"/>
  <c r="I1754" i="2"/>
  <c r="J1754" i="2" a="1"/>
  <c r="J1754" i="2"/>
  <c r="K1754" i="2" a="1"/>
  <c r="K1754" i="2"/>
  <c r="I2202" i="2"/>
  <c r="J2202" i="2" a="1"/>
  <c r="J2202" i="2"/>
  <c r="K2202" i="2" a="1"/>
  <c r="K2202" i="2"/>
  <c r="I974" i="2"/>
  <c r="J974" i="2" a="1"/>
  <c r="J974" i="2"/>
  <c r="K974" i="2" a="1"/>
  <c r="K974" i="2"/>
  <c r="I1471" i="2"/>
  <c r="J1471" i="2" a="1"/>
  <c r="J1471" i="2"/>
  <c r="K1471" i="2" a="1"/>
  <c r="K1471" i="2"/>
  <c r="I352" i="2"/>
  <c r="J352" i="2" a="1"/>
  <c r="J352" i="2"/>
  <c r="K352" i="2" a="1"/>
  <c r="K352" i="2"/>
  <c r="I1619" i="2"/>
  <c r="J1619" i="2" a="1"/>
  <c r="J1619" i="2"/>
  <c r="K1619" i="2" a="1"/>
  <c r="K1619" i="2"/>
  <c r="I1460" i="2"/>
  <c r="J1460" i="2" a="1"/>
  <c r="J1460" i="2"/>
  <c r="K1460" i="2" a="1"/>
  <c r="K1460" i="2"/>
  <c r="I1109" i="2"/>
  <c r="J1109" i="2" a="1"/>
  <c r="J1109" i="2"/>
  <c r="K1109" i="2" a="1"/>
  <c r="K1109" i="2"/>
  <c r="I1451" i="2"/>
  <c r="J1451" i="2" a="1"/>
  <c r="J1451" i="2"/>
  <c r="K1451" i="2" a="1"/>
  <c r="K1451" i="2"/>
  <c r="I1260" i="2"/>
  <c r="J1260" i="2" a="1"/>
  <c r="J1260" i="2"/>
  <c r="K1260" i="2" a="1"/>
  <c r="K1260" i="2"/>
  <c r="I1999" i="2"/>
  <c r="J1999" i="2" a="1"/>
  <c r="J1999" i="2"/>
  <c r="K1999" i="2" a="1"/>
  <c r="K1999" i="2"/>
  <c r="I273" i="2"/>
  <c r="J273" i="2" a="1"/>
  <c r="J273" i="2"/>
  <c r="K273" i="2" a="1"/>
  <c r="K273" i="2"/>
  <c r="I176" i="2"/>
  <c r="J176" i="2" a="1"/>
  <c r="J176" i="2"/>
  <c r="K176" i="2" a="1"/>
  <c r="K176" i="2"/>
  <c r="I2177" i="2"/>
  <c r="J2177" i="2" a="1"/>
  <c r="J2177" i="2"/>
  <c r="K2177" i="2" a="1"/>
  <c r="K2177" i="2"/>
  <c r="I1971" i="2"/>
  <c r="J1971" i="2" a="1"/>
  <c r="J1971" i="2"/>
  <c r="K1971" i="2" a="1"/>
  <c r="K1971" i="2"/>
  <c r="I37" i="2"/>
  <c r="J37" i="2" a="1"/>
  <c r="J37" i="2"/>
  <c r="K37" i="2" a="1"/>
  <c r="K37" i="2"/>
  <c r="I1492" i="2"/>
  <c r="J1492" i="2" a="1"/>
  <c r="J1492" i="2"/>
  <c r="K1492" i="2" a="1"/>
  <c r="K1492" i="2"/>
  <c r="I197" i="2"/>
  <c r="J197" i="2" a="1"/>
  <c r="J197" i="2"/>
  <c r="K197" i="2" a="1"/>
  <c r="K197" i="2"/>
  <c r="I1303" i="2"/>
  <c r="J1303" i="2" a="1"/>
  <c r="J1303" i="2"/>
  <c r="K1303" i="2" a="1"/>
  <c r="K1303" i="2"/>
  <c r="I2053" i="2"/>
  <c r="J2053" i="2" a="1"/>
  <c r="J2053" i="2"/>
  <c r="K2053" i="2" a="1"/>
  <c r="K2053" i="2"/>
  <c r="I25" i="2"/>
  <c r="J25" i="2" a="1"/>
  <c r="J25" i="2"/>
  <c r="K25" i="2" a="1"/>
  <c r="K25" i="2"/>
  <c r="I2083" i="2"/>
  <c r="J2083" i="2" a="1"/>
  <c r="J2083" i="2"/>
  <c r="K2083" i="2" a="1"/>
  <c r="K2083" i="2"/>
  <c r="I196" i="2"/>
  <c r="J196" i="2" a="1"/>
  <c r="J196" i="2"/>
  <c r="K196" i="2" a="1"/>
  <c r="K196" i="2"/>
  <c r="I110" i="2"/>
  <c r="J110" i="2" a="1"/>
  <c r="J110" i="2"/>
  <c r="K110" i="2" a="1"/>
  <c r="K110" i="2"/>
  <c r="I2040" i="2"/>
  <c r="J2040" i="2" a="1"/>
  <c r="J2040" i="2"/>
  <c r="K2040" i="2" a="1"/>
  <c r="K2040" i="2"/>
  <c r="I157" i="2"/>
  <c r="J157" i="2" a="1"/>
  <c r="J157" i="2"/>
  <c r="K157" i="2" a="1"/>
  <c r="K157" i="2"/>
  <c r="I1139" i="2"/>
  <c r="J1139" i="2" a="1"/>
  <c r="J1139" i="2"/>
  <c r="K1139" i="2" a="1"/>
  <c r="K1139" i="2"/>
  <c r="I65" i="2"/>
  <c r="J65" i="2" a="1"/>
  <c r="J65" i="2"/>
  <c r="K65" i="2" a="1"/>
  <c r="K65" i="2"/>
  <c r="I1325" i="2"/>
  <c r="J1325" i="2" a="1"/>
  <c r="J1325" i="2"/>
  <c r="K1325" i="2" a="1"/>
  <c r="K1325" i="2"/>
  <c r="I438" i="2"/>
  <c r="J438" i="2" a="1"/>
  <c r="J438" i="2"/>
  <c r="K438" i="2" a="1"/>
  <c r="K438" i="2"/>
  <c r="I1050" i="2"/>
  <c r="J1050" i="2" a="1"/>
  <c r="J1050" i="2"/>
  <c r="K1050" i="2" a="1"/>
  <c r="K1050" i="2"/>
  <c r="I1324" i="2"/>
  <c r="J1324" i="2" a="1"/>
  <c r="J1324" i="2"/>
  <c r="K1324" i="2" a="1"/>
  <c r="K1324" i="2"/>
  <c r="I2214" i="2"/>
  <c r="J2214" i="2" a="1"/>
  <c r="J2214" i="2"/>
  <c r="K2214" i="2" a="1"/>
  <c r="K2214" i="2"/>
  <c r="I1796" i="2"/>
  <c r="J1796" i="2" a="1"/>
  <c r="J1796" i="2"/>
  <c r="K1796" i="2" a="1"/>
  <c r="K1796" i="2"/>
  <c r="I327" i="2"/>
  <c r="J327" i="2" a="1"/>
  <c r="J327" i="2"/>
  <c r="K327" i="2" a="1"/>
  <c r="K327" i="2"/>
  <c r="I314" i="2"/>
  <c r="J314" i="2" a="1"/>
  <c r="J314" i="2"/>
  <c r="K314" i="2" a="1"/>
  <c r="K314" i="2"/>
  <c r="I22" i="2"/>
  <c r="J22" i="2" a="1"/>
  <c r="J22" i="2"/>
  <c r="K22" i="2" a="1"/>
  <c r="K22" i="2"/>
  <c r="I855" i="2"/>
  <c r="J855" i="2" a="1"/>
  <c r="J855" i="2"/>
  <c r="K855" i="2" a="1"/>
  <c r="K855" i="2"/>
  <c r="I523" i="2"/>
  <c r="J523" i="2" a="1"/>
  <c r="J523" i="2"/>
  <c r="K523" i="2" a="1"/>
  <c r="K523" i="2"/>
  <c r="I1356" i="2"/>
  <c r="J1356" i="2" a="1"/>
  <c r="J1356" i="2"/>
  <c r="K1356" i="2" a="1"/>
  <c r="K1356" i="2"/>
  <c r="I219" i="2"/>
  <c r="J219" i="2" a="1"/>
  <c r="J219" i="2"/>
  <c r="K219" i="2" a="1"/>
  <c r="K219" i="2"/>
  <c r="I214" i="2"/>
  <c r="J214" i="2" a="1"/>
  <c r="J214" i="2"/>
  <c r="K214" i="2" a="1"/>
  <c r="K214" i="2"/>
  <c r="I246" i="2"/>
  <c r="J246" i="2" a="1"/>
  <c r="J246" i="2"/>
  <c r="K246" i="2" a="1"/>
  <c r="K246" i="2"/>
  <c r="I539" i="2"/>
  <c r="J539" i="2" a="1"/>
  <c r="J539" i="2"/>
  <c r="K539" i="2" a="1"/>
  <c r="K539" i="2"/>
  <c r="I262" i="2"/>
  <c r="J262" i="2" a="1"/>
  <c r="J262" i="2"/>
  <c r="K262" i="2" a="1"/>
  <c r="K262" i="2"/>
  <c r="I874" i="2"/>
  <c r="J874" i="2" a="1"/>
  <c r="J874" i="2"/>
  <c r="K874" i="2" a="1"/>
  <c r="K874" i="2"/>
  <c r="I270" i="2"/>
  <c r="J270" i="2" a="1"/>
  <c r="J270" i="2"/>
  <c r="K270" i="2" a="1"/>
  <c r="K270" i="2"/>
  <c r="I227" i="2"/>
  <c r="J227" i="2" a="1"/>
  <c r="J227" i="2"/>
  <c r="K227" i="2" a="1"/>
  <c r="K227" i="2"/>
  <c r="I391" i="2"/>
  <c r="J391" i="2" a="1"/>
  <c r="J391" i="2"/>
  <c r="K391" i="2" a="1"/>
  <c r="K391" i="2"/>
  <c r="I378" i="2"/>
  <c r="J378" i="2" a="1"/>
  <c r="J378" i="2"/>
  <c r="K378" i="2" a="1"/>
  <c r="K378" i="2"/>
  <c r="I1914" i="2"/>
  <c r="J1914" i="2" a="1"/>
  <c r="J1914" i="2"/>
  <c r="K1914" i="2" a="1"/>
  <c r="K1914" i="2"/>
  <c r="I340" i="2"/>
  <c r="J340" i="2" a="1"/>
  <c r="J340" i="2"/>
  <c r="K340" i="2" a="1"/>
  <c r="K340" i="2"/>
  <c r="I1876" i="2"/>
  <c r="J1876" i="2" a="1"/>
  <c r="J1876" i="2"/>
  <c r="K1876" i="2" a="1"/>
  <c r="K1876" i="2"/>
  <c r="I407" i="2"/>
  <c r="J407" i="2" a="1"/>
  <c r="J407" i="2"/>
  <c r="K407" i="2" a="1"/>
  <c r="K407" i="2"/>
  <c r="I1177" i="2"/>
  <c r="J1177" i="2" a="1"/>
  <c r="J1177" i="2"/>
  <c r="K1177" i="2" a="1"/>
  <c r="K1177" i="2"/>
  <c r="I1692" i="2"/>
  <c r="J1692" i="2" a="1"/>
  <c r="J1692" i="2"/>
  <c r="K1692" i="2" a="1"/>
  <c r="K1692" i="2"/>
  <c r="I97" i="2"/>
  <c r="J97" i="2" a="1"/>
  <c r="J97" i="2"/>
  <c r="K97" i="2" a="1"/>
  <c r="K97" i="2"/>
  <c r="I1362" i="2"/>
  <c r="J1362" i="2" a="1"/>
  <c r="J1362" i="2"/>
  <c r="K1362" i="2" a="1"/>
  <c r="K1362" i="2"/>
  <c r="I1924" i="2"/>
  <c r="J1924" i="2" a="1"/>
  <c r="J1924" i="2"/>
  <c r="K1924" i="2" a="1"/>
  <c r="K1924" i="2"/>
  <c r="I457" i="2"/>
  <c r="J457" i="2" a="1"/>
  <c r="J457" i="2"/>
  <c r="K457" i="2" a="1"/>
  <c r="K457" i="2"/>
  <c r="I138" i="2"/>
  <c r="J138" i="2" a="1"/>
  <c r="J138" i="2"/>
  <c r="K138" i="2" a="1"/>
  <c r="K138" i="2"/>
  <c r="I2251" i="2"/>
  <c r="J2251" i="2" a="1"/>
  <c r="J2251" i="2"/>
  <c r="K2251" i="2" a="1"/>
  <c r="K2251" i="2"/>
  <c r="I1198" i="2"/>
  <c r="J1198" i="2" a="1"/>
  <c r="J1198" i="2"/>
  <c r="K1198" i="2" a="1"/>
  <c r="K1198" i="2"/>
  <c r="I2061" i="2"/>
  <c r="J2061" i="2" a="1"/>
  <c r="J2061" i="2"/>
  <c r="K2061" i="2" a="1"/>
  <c r="K2061" i="2"/>
  <c r="I2091" i="2"/>
  <c r="J2091" i="2" a="1"/>
  <c r="J2091" i="2"/>
  <c r="K2091" i="2" a="1"/>
  <c r="K2091" i="2"/>
  <c r="I103" i="2"/>
  <c r="J103" i="2" a="1"/>
  <c r="J103" i="2"/>
  <c r="K103" i="2" a="1"/>
  <c r="K103" i="2"/>
  <c r="I716" i="2"/>
  <c r="J716" i="2" a="1"/>
  <c r="J716" i="2"/>
  <c r="K716" i="2" a="1"/>
  <c r="K716" i="2"/>
  <c r="I1484" i="2"/>
  <c r="J1484" i="2" a="1"/>
  <c r="J1484" i="2"/>
  <c r="K1484" i="2" a="1"/>
  <c r="K1484" i="2"/>
  <c r="I1982" i="2"/>
  <c r="J1982" i="2" a="1"/>
  <c r="J1982" i="2"/>
  <c r="K1982" i="2" a="1"/>
  <c r="K1982" i="2"/>
  <c r="I1245" i="2"/>
  <c r="J1245" i="2" a="1"/>
  <c r="J1245" i="2"/>
  <c r="K1245" i="2" a="1"/>
  <c r="K1245" i="2"/>
  <c r="I1021" i="2"/>
  <c r="J1021" i="2" a="1"/>
  <c r="J1021" i="2"/>
  <c r="K1021" i="2" a="1"/>
  <c r="K1021" i="2"/>
  <c r="I1360" i="2"/>
  <c r="J1360" i="2" a="1"/>
  <c r="J1360" i="2"/>
  <c r="K1360" i="2" a="1"/>
  <c r="K1360" i="2"/>
  <c r="I1906" i="2"/>
  <c r="J1906" i="2" a="1"/>
  <c r="J1906" i="2"/>
  <c r="K1906" i="2" a="1"/>
  <c r="K1906" i="2"/>
  <c r="I1091" i="2"/>
  <c r="J1091" i="2" a="1"/>
  <c r="J1091" i="2"/>
  <c r="K1091" i="2" a="1"/>
  <c r="K1091" i="2"/>
  <c r="I932" i="2"/>
  <c r="J932" i="2" a="1"/>
  <c r="J932" i="2"/>
  <c r="K932" i="2" a="1"/>
  <c r="K932" i="2"/>
  <c r="I581" i="2"/>
  <c r="J581" i="2" a="1"/>
  <c r="J581" i="2"/>
  <c r="K581" i="2" a="1"/>
  <c r="K581" i="2"/>
  <c r="I231" i="2"/>
  <c r="J231" i="2" a="1"/>
  <c r="J231" i="2"/>
  <c r="K231" i="2" a="1"/>
  <c r="K231" i="2"/>
  <c r="I2010" i="2"/>
  <c r="J2010" i="2" a="1"/>
  <c r="J2010" i="2"/>
  <c r="K2010" i="2" a="1"/>
  <c r="K2010" i="2"/>
  <c r="I2106" i="2"/>
  <c r="J2106" i="2" a="1"/>
  <c r="J2106" i="2"/>
  <c r="K2106" i="2" a="1"/>
  <c r="K2106" i="2"/>
  <c r="I513" i="2"/>
  <c r="J513" i="2" a="1"/>
  <c r="J513" i="2"/>
  <c r="K513" i="2" a="1"/>
  <c r="K513" i="2"/>
  <c r="I1158" i="2"/>
  <c r="J1158" i="2" a="1"/>
  <c r="J1158" i="2"/>
  <c r="K1158" i="2" a="1"/>
  <c r="K1158" i="2"/>
  <c r="I1720" i="2"/>
  <c r="J1720" i="2" a="1"/>
  <c r="J1720" i="2"/>
  <c r="K1720" i="2" a="1"/>
  <c r="K1720" i="2"/>
  <c r="I234" i="2"/>
  <c r="J234" i="2" a="1"/>
  <c r="J234" i="2"/>
  <c r="K234" i="2" a="1"/>
  <c r="K234" i="2"/>
  <c r="I2218" i="2"/>
  <c r="J2218" i="2" a="1"/>
  <c r="J2218" i="2"/>
  <c r="K2218" i="2" a="1"/>
  <c r="K2218" i="2"/>
  <c r="I574" i="2"/>
  <c r="J574" i="2" a="1"/>
  <c r="J574" i="2"/>
  <c r="K574" i="2" a="1"/>
  <c r="K574" i="2"/>
  <c r="I1501" i="2"/>
  <c r="J1501" i="2" a="1"/>
  <c r="J1501" i="2"/>
  <c r="K1501" i="2" a="1"/>
  <c r="K1501" i="2"/>
  <c r="I2109" i="2"/>
  <c r="J2109" i="2" a="1"/>
  <c r="J2109" i="2"/>
  <c r="K2109" i="2" a="1"/>
  <c r="K2109" i="2"/>
  <c r="I1136" i="2"/>
  <c r="J1136" i="2" a="1"/>
  <c r="J1136" i="2"/>
  <c r="K1136" i="2" a="1"/>
  <c r="K1136" i="2"/>
  <c r="I1379" i="2"/>
  <c r="J1379" i="2" a="1"/>
  <c r="J1379" i="2"/>
  <c r="K1379" i="2" a="1"/>
  <c r="K1379" i="2"/>
  <c r="I775" i="2"/>
  <c r="J775" i="2" a="1"/>
  <c r="J775" i="2"/>
  <c r="K775" i="2" a="1"/>
  <c r="K775" i="2"/>
  <c r="I1543" i="2"/>
  <c r="J1543" i="2" a="1"/>
  <c r="J1543" i="2"/>
  <c r="K1543" i="2" a="1"/>
  <c r="K1543" i="2"/>
  <c r="I712" i="2"/>
  <c r="J712" i="2" a="1"/>
  <c r="J712" i="2"/>
  <c r="K712" i="2" a="1"/>
  <c r="K712" i="2"/>
  <c r="I777" i="2"/>
  <c r="J777" i="2" a="1"/>
  <c r="J777" i="2"/>
  <c r="K777" i="2" a="1"/>
  <c r="K777" i="2"/>
  <c r="I1865" i="2"/>
  <c r="J1865" i="2" a="1"/>
  <c r="J1865" i="2"/>
  <c r="K1865" i="2" a="1"/>
  <c r="K1865" i="2"/>
  <c r="I1197" i="2"/>
  <c r="J1197" i="2" a="1"/>
  <c r="J1197" i="2"/>
  <c r="K1197" i="2" a="1"/>
  <c r="K1197" i="2"/>
  <c r="I2143" i="2"/>
  <c r="J2143" i="2" a="1"/>
  <c r="J2143" i="2"/>
  <c r="K2143" i="2" a="1"/>
  <c r="K2143" i="2"/>
  <c r="I177" i="2"/>
  <c r="J177" i="2" a="1"/>
  <c r="J177" i="2"/>
  <c r="K177" i="2" a="1"/>
  <c r="K177" i="2"/>
  <c r="I1453" i="2"/>
  <c r="J1453" i="2" a="1"/>
  <c r="J1453" i="2"/>
  <c r="K1453" i="2" a="1"/>
  <c r="K1453" i="2"/>
  <c r="I1661" i="2"/>
  <c r="J1661" i="2" a="1"/>
  <c r="J1661" i="2"/>
  <c r="K1661" i="2" a="1"/>
  <c r="K1661" i="2"/>
  <c r="I71" i="2"/>
  <c r="J71" i="2" a="1"/>
  <c r="J71" i="2"/>
  <c r="K71" i="2" a="1"/>
  <c r="K71" i="2"/>
  <c r="I209" i="2"/>
  <c r="J209" i="2" a="1"/>
  <c r="J209" i="2"/>
  <c r="K209" i="2" a="1"/>
  <c r="K209" i="2"/>
  <c r="I215" i="2"/>
  <c r="J215" i="2" a="1"/>
  <c r="J215" i="2"/>
  <c r="K215" i="2" a="1"/>
  <c r="K215" i="2"/>
  <c r="I201" i="2"/>
  <c r="J201" i="2" a="1"/>
  <c r="J201" i="2"/>
  <c r="K201" i="2" a="1"/>
  <c r="K201" i="2"/>
  <c r="I155" i="2"/>
  <c r="J155" i="2" a="1"/>
  <c r="J155" i="2"/>
  <c r="K155" i="2" a="1"/>
  <c r="K155" i="2"/>
  <c r="I218" i="2"/>
  <c r="J218" i="2" a="1"/>
  <c r="J218" i="2"/>
  <c r="K218" i="2" a="1"/>
  <c r="K218" i="2"/>
  <c r="I606" i="2"/>
  <c r="J606" i="2" a="1"/>
  <c r="J606" i="2"/>
  <c r="K606" i="2" a="1"/>
  <c r="K606" i="2"/>
  <c r="I1954" i="2"/>
  <c r="J1954" i="2" a="1"/>
  <c r="J1954" i="2"/>
  <c r="K1954" i="2" a="1"/>
  <c r="K1954" i="2"/>
  <c r="I191" i="2"/>
  <c r="J191" i="2" a="1"/>
  <c r="J191" i="2"/>
  <c r="K191" i="2" a="1"/>
  <c r="K191" i="2"/>
  <c r="I199" i="2"/>
  <c r="J199" i="2" a="1"/>
  <c r="J199" i="2"/>
  <c r="K199" i="2" a="1"/>
  <c r="K199" i="2"/>
  <c r="I885" i="2"/>
  <c r="J885" i="2" a="1"/>
  <c r="J885" i="2"/>
  <c r="K885" i="2" a="1"/>
  <c r="K885" i="2"/>
  <c r="I213" i="2"/>
  <c r="J213" i="2" a="1"/>
  <c r="J213" i="2"/>
  <c r="K213" i="2" a="1"/>
  <c r="K213" i="2"/>
  <c r="I2097" i="2"/>
  <c r="J2097" i="2" a="1"/>
  <c r="J2097" i="2"/>
  <c r="K2097" i="2" a="1"/>
  <c r="K2097" i="2"/>
  <c r="I740" i="2"/>
  <c r="J740" i="2" a="1"/>
  <c r="J740" i="2"/>
  <c r="K740" i="2" a="1"/>
  <c r="K740" i="2"/>
  <c r="I282" i="2"/>
  <c r="J282" i="2" a="1"/>
  <c r="J282" i="2"/>
  <c r="K282" i="2" a="1"/>
  <c r="K282" i="2"/>
  <c r="I1818" i="2"/>
  <c r="J1818" i="2" a="1"/>
  <c r="J1818" i="2"/>
  <c r="K1818" i="2" a="1"/>
  <c r="K1818" i="2"/>
  <c r="I731" i="2"/>
  <c r="J731" i="2" a="1"/>
  <c r="J731" i="2"/>
  <c r="K731" i="2" a="1"/>
  <c r="K731" i="2"/>
  <c r="I1578" i="2"/>
  <c r="J1578" i="2" a="1"/>
  <c r="J1578" i="2"/>
  <c r="K1578" i="2" a="1"/>
  <c r="K1578" i="2"/>
  <c r="I1975" i="2"/>
  <c r="J1975" i="2" a="1"/>
  <c r="J1975" i="2"/>
  <c r="K1975" i="2" a="1"/>
  <c r="K1975" i="2"/>
  <c r="I2180" i="2"/>
  <c r="J2180" i="2" a="1"/>
  <c r="J2180" i="2"/>
  <c r="K2180" i="2" a="1"/>
  <c r="K2180" i="2"/>
  <c r="I688" i="2"/>
  <c r="J688" i="2" a="1"/>
  <c r="J688" i="2"/>
  <c r="K688" i="2" a="1"/>
  <c r="K688" i="2"/>
  <c r="I1187" i="2"/>
  <c r="J1187" i="2" a="1"/>
  <c r="J1187" i="2"/>
  <c r="K1187" i="2" a="1"/>
  <c r="K1187" i="2"/>
  <c r="I1028" i="2"/>
  <c r="J1028" i="2" a="1"/>
  <c r="J1028" i="2"/>
  <c r="K1028" i="2" a="1"/>
  <c r="K1028" i="2"/>
  <c r="I329" i="2"/>
  <c r="J329" i="2" a="1"/>
  <c r="J329" i="2"/>
  <c r="K329" i="2" a="1"/>
  <c r="K329" i="2"/>
  <c r="I828" i="2"/>
  <c r="J828" i="2" a="1"/>
  <c r="J828" i="2"/>
  <c r="K828" i="2" a="1"/>
  <c r="K828" i="2"/>
  <c r="I2302" i="2"/>
  <c r="J2302" i="2" a="1"/>
  <c r="J2302" i="2"/>
  <c r="K2302" i="2" a="1"/>
  <c r="K2302" i="2"/>
  <c r="I990" i="2"/>
  <c r="J990" i="2" a="1"/>
  <c r="J990" i="2"/>
  <c r="K990" i="2" a="1"/>
  <c r="K990" i="2"/>
  <c r="I2229" i="2"/>
  <c r="J2229" i="2" a="1"/>
  <c r="J2229" i="2"/>
  <c r="K2229" i="2" a="1"/>
  <c r="K2229" i="2"/>
  <c r="I1567" i="2"/>
  <c r="J1567" i="2" a="1"/>
  <c r="J1567" i="2"/>
  <c r="K1567" i="2" a="1"/>
  <c r="K1567" i="2"/>
  <c r="I1121" i="2"/>
  <c r="J1121" i="2" a="1"/>
  <c r="J1121" i="2"/>
  <c r="K1121" i="2" a="1"/>
  <c r="K1121" i="2"/>
  <c r="I437" i="2"/>
  <c r="J437" i="2" a="1"/>
  <c r="J437" i="2"/>
  <c r="K437" i="2" a="1"/>
  <c r="K437" i="2"/>
  <c r="I792" i="2"/>
  <c r="J792" i="2" a="1"/>
  <c r="J792" i="2"/>
  <c r="K792" i="2" a="1"/>
  <c r="K792" i="2"/>
  <c r="I857" i="2"/>
  <c r="J857" i="2" a="1"/>
  <c r="J857" i="2"/>
  <c r="K857" i="2" a="1"/>
  <c r="K857" i="2"/>
  <c r="I1610" i="2"/>
  <c r="J1610" i="2" a="1"/>
  <c r="J1610" i="2"/>
  <c r="K1610" i="2" a="1"/>
  <c r="K1610" i="2"/>
  <c r="I779" i="2"/>
  <c r="J779" i="2" a="1"/>
  <c r="J779" i="2"/>
  <c r="K779" i="2" a="1"/>
  <c r="K779" i="2"/>
  <c r="I588" i="2"/>
  <c r="J588" i="2" a="1"/>
  <c r="J588" i="2"/>
  <c r="K588" i="2" a="1"/>
  <c r="K588" i="2"/>
  <c r="I2025" i="2"/>
  <c r="J2025" i="2" a="1"/>
  <c r="J2025" i="2"/>
  <c r="K2025" i="2" a="1"/>
  <c r="K2025" i="2"/>
  <c r="I1961" i="2"/>
  <c r="J1961" i="2" a="1"/>
  <c r="J1961" i="2"/>
  <c r="K1961" i="2" a="1"/>
  <c r="K1961" i="2"/>
  <c r="I808" i="2"/>
  <c r="J808" i="2" a="1"/>
  <c r="J808" i="2"/>
  <c r="K808" i="2" a="1"/>
  <c r="K808" i="2"/>
  <c r="I1626" i="2"/>
  <c r="J1626" i="2" a="1"/>
  <c r="J1626" i="2"/>
  <c r="K1626" i="2" a="1"/>
  <c r="K1626" i="2"/>
  <c r="I604" i="2"/>
  <c r="J604" i="2" a="1"/>
  <c r="J604" i="2"/>
  <c r="K604" i="2" a="1"/>
  <c r="K604" i="2"/>
  <c r="I2051" i="2"/>
  <c r="J2051" i="2" a="1"/>
  <c r="J2051" i="2"/>
  <c r="K2051" i="2" a="1"/>
  <c r="K2051" i="2"/>
  <c r="I349" i="2"/>
  <c r="J349" i="2" a="1"/>
  <c r="J349" i="2"/>
  <c r="K349" i="2" a="1"/>
  <c r="K349" i="2"/>
  <c r="I2146" i="2"/>
  <c r="J2146" i="2" a="1"/>
  <c r="J2146" i="2"/>
  <c r="K2146" i="2" a="1"/>
  <c r="K2146" i="2"/>
  <c r="I1248" i="2"/>
  <c r="J1248" i="2" a="1"/>
  <c r="J1248" i="2"/>
  <c r="K1248" i="2" a="1"/>
  <c r="K1248" i="2"/>
  <c r="I469" i="2"/>
  <c r="J469" i="2" a="1"/>
  <c r="J469" i="2"/>
  <c r="K469" i="2" a="1"/>
  <c r="K469" i="2"/>
  <c r="I2054" i="2"/>
  <c r="J2054" i="2" a="1"/>
  <c r="J2054" i="2"/>
  <c r="K2054" i="2" a="1"/>
  <c r="K2054" i="2"/>
  <c r="I824" i="2"/>
  <c r="J824" i="2" a="1"/>
  <c r="J824" i="2"/>
  <c r="K824" i="2" a="1"/>
  <c r="K824" i="2"/>
  <c r="I1642" i="2"/>
  <c r="J1642" i="2" a="1"/>
  <c r="J1642" i="2"/>
  <c r="K1642" i="2" a="1"/>
  <c r="K1642" i="2"/>
  <c r="I477" i="2"/>
  <c r="J477" i="2" a="1"/>
  <c r="J477" i="2"/>
  <c r="K477" i="2" a="1"/>
  <c r="K477" i="2"/>
  <c r="I894" i="2"/>
  <c r="J894" i="2" a="1"/>
  <c r="J894" i="2"/>
  <c r="K894" i="2" a="1"/>
  <c r="K894" i="2"/>
  <c r="I2093" i="2"/>
  <c r="J2093" i="2" a="1"/>
  <c r="J2093" i="2"/>
  <c r="K2093" i="2" a="1"/>
  <c r="K2093" i="2"/>
  <c r="I1092" i="2"/>
  <c r="J1092" i="2" a="1"/>
  <c r="J1092" i="2"/>
  <c r="K1092" i="2" a="1"/>
  <c r="K1092" i="2"/>
  <c r="I1860" i="2"/>
  <c r="J1860" i="2" a="1"/>
  <c r="J1860" i="2"/>
  <c r="K1860" i="2" a="1"/>
  <c r="K1860" i="2"/>
  <c r="I790" i="2"/>
  <c r="J790" i="2" a="1"/>
  <c r="J790" i="2"/>
  <c r="K790" i="2" a="1"/>
  <c r="K790" i="2"/>
  <c r="I2187" i="2"/>
  <c r="J2187" i="2" a="1"/>
  <c r="J2187" i="2"/>
  <c r="K2187" i="2" a="1"/>
  <c r="K2187" i="2"/>
  <c r="I1867" i="2"/>
  <c r="J1867" i="2" a="1"/>
  <c r="J1867" i="2"/>
  <c r="K1867" i="2" a="1"/>
  <c r="K1867" i="2"/>
  <c r="I733" i="2"/>
  <c r="J733" i="2" a="1"/>
  <c r="J733" i="2"/>
  <c r="K733" i="2" a="1"/>
  <c r="K733" i="2"/>
  <c r="I784" i="2"/>
  <c r="J784" i="2" a="1"/>
  <c r="J784" i="2"/>
  <c r="K784" i="2" a="1"/>
  <c r="K784" i="2"/>
  <c r="I1334" i="2"/>
  <c r="J1334" i="2" a="1"/>
  <c r="J1334" i="2"/>
  <c r="K1334" i="2" a="1"/>
  <c r="K1334" i="2"/>
  <c r="I1896" i="2"/>
  <c r="J1896" i="2" a="1"/>
  <c r="J1896" i="2"/>
  <c r="K1896" i="2" a="1"/>
  <c r="K1896" i="2"/>
  <c r="I1946" i="2"/>
  <c r="J1946" i="2" a="1"/>
  <c r="J1946" i="2"/>
  <c r="K1946" i="2" a="1"/>
  <c r="K1946" i="2"/>
  <c r="I859" i="2"/>
  <c r="J859" i="2" a="1"/>
  <c r="J859" i="2"/>
  <c r="K859" i="2" a="1"/>
  <c r="K859" i="2"/>
  <c r="I1806" i="2"/>
  <c r="J1806" i="2" a="1"/>
  <c r="J1806" i="2"/>
  <c r="K1806" i="2" a="1"/>
  <c r="K1806" i="2"/>
  <c r="I2003" i="2"/>
  <c r="J2003" i="2" a="1"/>
  <c r="J2003" i="2"/>
  <c r="K2003" i="2" a="1"/>
  <c r="K2003" i="2"/>
  <c r="I1151" i="2"/>
  <c r="J1151" i="2" a="1"/>
  <c r="J1151" i="2"/>
  <c r="K1151" i="2" a="1"/>
  <c r="K1151" i="2"/>
  <c r="I1400" i="2"/>
  <c r="J1400" i="2" a="1"/>
  <c r="J1400" i="2"/>
  <c r="K1400" i="2" a="1"/>
  <c r="K1400" i="2"/>
  <c r="I1918" i="2"/>
  <c r="J1918" i="2" a="1"/>
  <c r="J1918" i="2"/>
  <c r="K1918" i="2" a="1"/>
  <c r="K1918" i="2"/>
  <c r="I816" i="2"/>
  <c r="J816" i="2" a="1"/>
  <c r="J816" i="2"/>
  <c r="K816" i="2" a="1"/>
  <c r="K816" i="2"/>
  <c r="I1584" i="2"/>
  <c r="J1584" i="2" a="1"/>
  <c r="J1584" i="2"/>
  <c r="K1584" i="2" a="1"/>
  <c r="K1584" i="2"/>
  <c r="I291" i="2"/>
  <c r="J291" i="2" a="1"/>
  <c r="J291" i="2"/>
  <c r="K291" i="2" a="1"/>
  <c r="K291" i="2"/>
  <c r="I1156" i="2"/>
  <c r="J1156" i="2" a="1"/>
  <c r="J1156" i="2"/>
  <c r="K1156" i="2" a="1"/>
  <c r="K1156" i="2"/>
  <c r="I805" i="2"/>
  <c r="J805" i="2" a="1"/>
  <c r="J805" i="2"/>
  <c r="K805" i="2" a="1"/>
  <c r="K805" i="2"/>
  <c r="I1223" i="2"/>
  <c r="J1223" i="2" a="1"/>
  <c r="J1223" i="2"/>
  <c r="K1223" i="2" a="1"/>
  <c r="K1223" i="2"/>
  <c r="I442" i="2"/>
  <c r="J442" i="2" a="1"/>
  <c r="J442" i="2"/>
  <c r="K442" i="2" a="1"/>
  <c r="K442" i="2"/>
  <c r="I956" i="2"/>
  <c r="J956" i="2" a="1"/>
  <c r="J956" i="2"/>
  <c r="K956" i="2" a="1"/>
  <c r="K956" i="2"/>
  <c r="I1959" i="2"/>
  <c r="J1959" i="2" a="1"/>
  <c r="J1959" i="2"/>
  <c r="K1959" i="2" a="1"/>
  <c r="K1959" i="2"/>
  <c r="I63" i="2"/>
  <c r="J63" i="2" a="1"/>
  <c r="J63" i="2"/>
  <c r="K63" i="2" a="1"/>
  <c r="K63" i="2"/>
  <c r="I1890" i="2"/>
  <c r="J1890" i="2" a="1"/>
  <c r="J1890" i="2"/>
  <c r="K1890" i="2" a="1"/>
  <c r="K1890" i="2"/>
  <c r="I1684" i="2"/>
  <c r="J1684" i="2" a="1"/>
  <c r="J1684" i="2"/>
  <c r="K1684" i="2" a="1"/>
  <c r="K1684" i="2"/>
  <c r="I1675" i="2"/>
  <c r="J1675" i="2" a="1"/>
  <c r="J1675" i="2"/>
  <c r="K1675" i="2" a="1"/>
  <c r="K1675" i="2"/>
  <c r="I1981" i="2"/>
  <c r="J1981" i="2" a="1"/>
  <c r="J1981" i="2"/>
  <c r="K1981" i="2" a="1"/>
  <c r="K1981" i="2"/>
  <c r="I1711" i="2"/>
  <c r="J1711" i="2" a="1"/>
  <c r="J1711" i="2"/>
  <c r="K1711" i="2" a="1"/>
  <c r="K1711" i="2"/>
  <c r="I1521" i="2"/>
  <c r="J1521" i="2" a="1"/>
  <c r="J1521" i="2"/>
  <c r="K1521" i="2" a="1"/>
  <c r="K1521" i="2"/>
  <c r="I1138" i="2"/>
  <c r="J1138" i="2" a="1"/>
  <c r="J1138" i="2"/>
  <c r="K1138" i="2" a="1"/>
  <c r="K1138" i="2"/>
  <c r="I424" i="2"/>
  <c r="J424" i="2" a="1"/>
  <c r="J424" i="2"/>
  <c r="K424" i="2" a="1"/>
  <c r="K424" i="2"/>
  <c r="I1001" i="2"/>
  <c r="J1001" i="2" a="1"/>
  <c r="J1001" i="2"/>
  <c r="K1001" i="2" a="1"/>
  <c r="K1001" i="2"/>
  <c r="I923" i="2"/>
  <c r="J923" i="2" a="1"/>
  <c r="J923" i="2"/>
  <c r="K923" i="2" a="1"/>
  <c r="K923" i="2"/>
  <c r="I286" i="2"/>
  <c r="J286" i="2" a="1"/>
  <c r="J286" i="2"/>
  <c r="K286" i="2" a="1"/>
  <c r="K286" i="2"/>
  <c r="I2173" i="2"/>
  <c r="J2173" i="2" a="1"/>
  <c r="J2173" i="2"/>
  <c r="K2173" i="2" a="1"/>
  <c r="K2173" i="2"/>
  <c r="I1281" i="2"/>
  <c r="J1281" i="2" a="1"/>
  <c r="J1281" i="2"/>
  <c r="K1281" i="2" a="1"/>
  <c r="K1281" i="2"/>
  <c r="I851" i="2"/>
  <c r="J851" i="2" a="1"/>
  <c r="J851" i="2"/>
  <c r="K851" i="2" a="1"/>
  <c r="K851" i="2"/>
  <c r="I692" i="2"/>
  <c r="J692" i="2" a="1"/>
  <c r="J692" i="2"/>
  <c r="K692" i="2" a="1"/>
  <c r="K692" i="2"/>
  <c r="I1002" i="2"/>
  <c r="J1002" i="2" a="1"/>
  <c r="J1002" i="2"/>
  <c r="K1002" i="2" a="1"/>
  <c r="K1002" i="2"/>
  <c r="I683" i="2"/>
  <c r="J683" i="2" a="1"/>
  <c r="J683" i="2"/>
  <c r="K683" i="2" a="1"/>
  <c r="K683" i="2"/>
  <c r="I748" i="2"/>
  <c r="J748" i="2" a="1"/>
  <c r="J748" i="2"/>
  <c r="K748" i="2" a="1"/>
  <c r="K748" i="2"/>
  <c r="I2299" i="2"/>
  <c r="J2299" i="2" a="1"/>
  <c r="J2299" i="2"/>
  <c r="K2299" i="2" a="1"/>
  <c r="K2299" i="2"/>
  <c r="I2149" i="2"/>
  <c r="J2149" i="2" a="1"/>
  <c r="J2149" i="2"/>
  <c r="K2149" i="2" a="1"/>
  <c r="K2149" i="2"/>
  <c r="I1487" i="2"/>
  <c r="J1487" i="2" a="1"/>
  <c r="J1487" i="2"/>
  <c r="K1487" i="2" a="1"/>
  <c r="K1487" i="2"/>
  <c r="I368" i="2"/>
  <c r="J368" i="2" a="1"/>
  <c r="J368" i="2"/>
  <c r="K368" i="2" a="1"/>
  <c r="K368" i="2"/>
  <c r="I1635" i="2"/>
  <c r="J1635" i="2" a="1"/>
  <c r="J1635" i="2"/>
  <c r="K1635" i="2" a="1"/>
  <c r="K1635" i="2"/>
  <c r="I1125" i="2"/>
  <c r="J1125" i="2" a="1"/>
  <c r="J1125" i="2"/>
  <c r="K1125" i="2" a="1"/>
  <c r="K1125" i="2"/>
  <c r="I2238" i="2"/>
  <c r="J2238" i="2" a="1"/>
  <c r="J2238" i="2"/>
  <c r="K2238" i="2" a="1"/>
  <c r="K2238" i="2"/>
  <c r="I1646" i="2"/>
  <c r="J1646" i="2" a="1"/>
  <c r="J1646" i="2"/>
  <c r="K1646" i="2" a="1"/>
  <c r="K1646" i="2"/>
  <c r="I1358" i="2"/>
  <c r="J1358" i="2" a="1"/>
  <c r="J1358" i="2"/>
  <c r="K1358" i="2" a="1"/>
  <c r="K1358" i="2"/>
  <c r="I79" i="2"/>
  <c r="J79" i="2" a="1"/>
  <c r="J79" i="2"/>
  <c r="K79" i="2" a="1"/>
  <c r="K79" i="2"/>
  <c r="I830" i="2"/>
  <c r="J830" i="2" a="1"/>
  <c r="J830" i="2"/>
  <c r="K830" i="2" a="1"/>
  <c r="K830" i="2"/>
  <c r="I2210" i="2"/>
  <c r="J2210" i="2" a="1"/>
  <c r="J2210" i="2"/>
  <c r="K2210" i="2" a="1"/>
  <c r="K2210" i="2"/>
  <c r="I153" i="2"/>
  <c r="J153" i="2" a="1"/>
  <c r="J153" i="2"/>
  <c r="K153" i="2" a="1"/>
  <c r="K153" i="2"/>
  <c r="I81" i="2"/>
  <c r="J81" i="2" a="1"/>
  <c r="J81" i="2"/>
  <c r="K81" i="2" a="1"/>
  <c r="K81" i="2"/>
  <c r="I116" i="2"/>
  <c r="J116" i="2" a="1"/>
  <c r="J116" i="2"/>
  <c r="K116" i="2" a="1"/>
  <c r="K116" i="2"/>
  <c r="I128" i="2"/>
  <c r="J128" i="2" a="1"/>
  <c r="J128" i="2"/>
  <c r="K128" i="2" a="1"/>
  <c r="K128" i="2"/>
  <c r="I1518" i="2"/>
  <c r="J1518" i="2" a="1"/>
  <c r="J1518" i="2"/>
  <c r="K1518" i="2" a="1"/>
  <c r="K1518" i="2"/>
  <c r="I1186" i="2"/>
  <c r="J1186" i="2" a="1"/>
  <c r="J1186" i="2"/>
  <c r="K1186" i="2" a="1"/>
  <c r="K1186" i="2"/>
  <c r="I221" i="2"/>
  <c r="J221" i="2" a="1"/>
  <c r="J221" i="2"/>
  <c r="K221" i="2" a="1"/>
  <c r="K221" i="2"/>
  <c r="I2176" i="2"/>
  <c r="J2176" i="2" a="1"/>
  <c r="J2176" i="2"/>
  <c r="K2176" i="2" a="1"/>
  <c r="K2176" i="2"/>
  <c r="I385" i="2"/>
  <c r="J385" i="2" a="1"/>
  <c r="J385" i="2"/>
  <c r="K385" i="2" a="1"/>
  <c r="K385" i="2"/>
  <c r="I723" i="2"/>
  <c r="J723" i="2" a="1"/>
  <c r="J723" i="2"/>
  <c r="K723" i="2" a="1"/>
  <c r="K723" i="2"/>
  <c r="I1237" i="2"/>
  <c r="J1237" i="2" a="1"/>
  <c r="J1237" i="2"/>
  <c r="K1237" i="2" a="1"/>
  <c r="K1237" i="2"/>
  <c r="I1655" i="2"/>
  <c r="J1655" i="2" a="1"/>
  <c r="J1655" i="2"/>
  <c r="K1655" i="2" a="1"/>
  <c r="K1655" i="2"/>
  <c r="I829" i="2"/>
  <c r="J829" i="2" a="1"/>
  <c r="J829" i="2"/>
  <c r="K829" i="2" a="1"/>
  <c r="K829" i="2"/>
  <c r="I752" i="2"/>
  <c r="J752" i="2" a="1"/>
  <c r="J752" i="2"/>
  <c r="K752" i="2" a="1"/>
  <c r="K752" i="2"/>
  <c r="I741" i="2"/>
  <c r="J741" i="2" a="1"/>
  <c r="J741" i="2"/>
  <c r="K741" i="2" a="1"/>
  <c r="K741" i="2"/>
  <c r="I1159" i="2"/>
  <c r="J1159" i="2" a="1"/>
  <c r="J1159" i="2"/>
  <c r="K1159" i="2" a="1"/>
  <c r="K1159" i="2"/>
  <c r="I393" i="2"/>
  <c r="J393" i="2" a="1"/>
  <c r="J393" i="2"/>
  <c r="K393" i="2" a="1"/>
  <c r="K393" i="2"/>
  <c r="I957" i="2"/>
  <c r="J957" i="2" a="1"/>
  <c r="J957" i="2"/>
  <c r="K957" i="2" a="1"/>
  <c r="K957" i="2"/>
  <c r="I2207" i="2"/>
  <c r="J2207" i="2" a="1"/>
  <c r="J2207" i="2"/>
  <c r="K2207" i="2" a="1"/>
  <c r="K2207" i="2"/>
  <c r="I2293" i="2"/>
  <c r="J2293" i="2" a="1"/>
  <c r="J2293" i="2"/>
  <c r="K2293" i="2" a="1"/>
  <c r="K2293" i="2"/>
  <c r="I806" i="2"/>
  <c r="J806" i="2" a="1"/>
  <c r="J806" i="2"/>
  <c r="K806" i="2" a="1"/>
  <c r="K806" i="2"/>
  <c r="I2284" i="2"/>
  <c r="J2284" i="2" a="1"/>
  <c r="J2284" i="2"/>
  <c r="K2284" i="2" a="1"/>
  <c r="K2284" i="2"/>
  <c r="I2195" i="2"/>
  <c r="J2195" i="2" a="1"/>
  <c r="J2195" i="2"/>
  <c r="K2195" i="2" a="1"/>
  <c r="K2195" i="2"/>
  <c r="I2132" i="2"/>
  <c r="J2132" i="2" a="1"/>
  <c r="J2132" i="2"/>
  <c r="K2132" i="2" a="1"/>
  <c r="K2132" i="2"/>
  <c r="I259" i="2"/>
  <c r="J259" i="2" a="1"/>
  <c r="J259" i="2"/>
  <c r="K259" i="2" a="1"/>
  <c r="K259" i="2"/>
  <c r="I1795" i="2"/>
  <c r="J1795" i="2" a="1"/>
  <c r="J1795" i="2"/>
  <c r="K1795" i="2" a="1"/>
  <c r="K1795" i="2"/>
  <c r="I360" i="2"/>
  <c r="J360" i="2" a="1"/>
  <c r="J360" i="2"/>
  <c r="K360" i="2" a="1"/>
  <c r="K360" i="2"/>
  <c r="I1128" i="2"/>
  <c r="J1128" i="2" a="1"/>
  <c r="J1128" i="2"/>
  <c r="K1128" i="2" a="1"/>
  <c r="K1128" i="2"/>
  <c r="I1824" i="2"/>
  <c r="J1824" i="2" a="1"/>
  <c r="J1824" i="2"/>
  <c r="K1824" i="2" a="1"/>
  <c r="K1824" i="2"/>
  <c r="I531" i="2"/>
  <c r="J531" i="2" a="1"/>
  <c r="J531" i="2"/>
  <c r="K531" i="2" a="1"/>
  <c r="K531" i="2"/>
  <c r="I1450" i="2"/>
  <c r="J1450" i="2" a="1"/>
  <c r="J1450" i="2"/>
  <c r="K1450" i="2" a="1"/>
  <c r="K1450" i="2"/>
  <c r="I594" i="2"/>
  <c r="J594" i="2" a="1"/>
  <c r="J594" i="2"/>
  <c r="K594" i="2" a="1"/>
  <c r="K594" i="2"/>
  <c r="I1915" i="2"/>
  <c r="J1915" i="2" a="1"/>
  <c r="J1915" i="2"/>
  <c r="K1915" i="2" a="1"/>
  <c r="K1915" i="2"/>
  <c r="I878" i="2"/>
  <c r="J878" i="2" a="1"/>
  <c r="J878" i="2"/>
  <c r="K878" i="2" a="1"/>
  <c r="K878" i="2"/>
  <c r="I106" i="2"/>
  <c r="J106" i="2" a="1"/>
  <c r="J106" i="2"/>
  <c r="K106" i="2" a="1"/>
  <c r="K106" i="2"/>
  <c r="I2150" i="2"/>
  <c r="J2150" i="2" a="1"/>
  <c r="J2150" i="2"/>
  <c r="K2150" i="2" a="1"/>
  <c r="K2150" i="2"/>
  <c r="I985" i="2"/>
  <c r="J985" i="2" a="1"/>
  <c r="J985" i="2"/>
  <c r="K985" i="2" a="1"/>
  <c r="K985" i="2"/>
  <c r="I1597" i="2"/>
  <c r="J1597" i="2" a="1"/>
  <c r="J1597" i="2"/>
  <c r="K1597" i="2" a="1"/>
  <c r="K1597" i="2"/>
  <c r="I370" i="2"/>
  <c r="J370" i="2" a="1"/>
  <c r="J370" i="2"/>
  <c r="K370" i="2" a="1"/>
  <c r="K370" i="2"/>
  <c r="I630" i="2"/>
  <c r="J630" i="2" a="1"/>
  <c r="J630" i="2"/>
  <c r="K630" i="2" a="1"/>
  <c r="K630" i="2"/>
  <c r="I1398" i="2"/>
  <c r="J1398" i="2" a="1"/>
  <c r="J1398" i="2"/>
  <c r="K1398" i="2" a="1"/>
  <c r="K1398" i="2"/>
  <c r="I2217" i="2"/>
  <c r="J2217" i="2" a="1"/>
  <c r="J2217" i="2"/>
  <c r="K2217" i="2" a="1"/>
  <c r="K2217" i="2"/>
  <c r="I952" i="2"/>
  <c r="J952" i="2" a="1"/>
  <c r="J952" i="2"/>
  <c r="K952" i="2" a="1"/>
  <c r="K952" i="2"/>
  <c r="I1770" i="2"/>
  <c r="J1770" i="2" a="1"/>
  <c r="J1770" i="2"/>
  <c r="K1770" i="2" a="1"/>
  <c r="K1770" i="2"/>
  <c r="I2116" i="2"/>
  <c r="J2116" i="2" a="1"/>
  <c r="J2116" i="2"/>
  <c r="K2116" i="2" a="1"/>
  <c r="K2116" i="2"/>
  <c r="I2073" i="2"/>
  <c r="J2073" i="2" a="1"/>
  <c r="J2073" i="2"/>
  <c r="K2073" i="2" a="1"/>
  <c r="K2073" i="2"/>
  <c r="I1545" i="2"/>
  <c r="J1545" i="2" a="1"/>
  <c r="J1545" i="2"/>
  <c r="K1545" i="2" a="1"/>
  <c r="K1545" i="2"/>
  <c r="I508" i="2"/>
  <c r="J508" i="2" a="1"/>
  <c r="J508" i="2"/>
  <c r="K508" i="2" a="1"/>
  <c r="K508" i="2"/>
  <c r="I2064" i="2"/>
  <c r="J2064" i="2" a="1"/>
  <c r="J2064" i="2"/>
  <c r="K2064" i="2" a="1"/>
  <c r="K2064" i="2"/>
  <c r="I220" i="2"/>
  <c r="J220" i="2" a="1"/>
  <c r="J220" i="2"/>
  <c r="K220" i="2" a="1"/>
  <c r="K220" i="2"/>
  <c r="I1236" i="2"/>
  <c r="J1236" i="2" a="1"/>
  <c r="J1236" i="2"/>
  <c r="K1236" i="2" a="1"/>
  <c r="K1236" i="2"/>
  <c r="I1305" i="2"/>
  <c r="J1305" i="2" a="1"/>
  <c r="J1305" i="2"/>
  <c r="K1305" i="2" a="1"/>
  <c r="K1305" i="2"/>
  <c r="I715" i="2"/>
  <c r="J715" i="2" a="1"/>
  <c r="J715" i="2"/>
  <c r="K715" i="2" a="1"/>
  <c r="K715" i="2"/>
  <c r="I971" i="2"/>
  <c r="J971" i="2" a="1"/>
  <c r="J971" i="2"/>
  <c r="K971" i="2" a="1"/>
  <c r="K971" i="2"/>
  <c r="I1533" i="2"/>
  <c r="J1533" i="2" a="1"/>
  <c r="J1533" i="2"/>
  <c r="K1533" i="2" a="1"/>
  <c r="K1533" i="2"/>
  <c r="I23" i="2"/>
  <c r="J23" i="2" a="1"/>
  <c r="J23" i="2"/>
  <c r="K23" i="2" a="1"/>
  <c r="K23" i="2"/>
  <c r="I121" i="2"/>
  <c r="J121" i="2" a="1"/>
  <c r="J121" i="2"/>
  <c r="K121" i="2" a="1"/>
  <c r="K121" i="2"/>
  <c r="I74" i="2"/>
  <c r="J74" i="2" a="1"/>
  <c r="J74" i="2"/>
  <c r="K74" i="2" a="1"/>
  <c r="K74" i="2"/>
  <c r="I1563" i="2"/>
  <c r="J1563" i="2" a="1"/>
  <c r="J1563" i="2"/>
  <c r="K1563" i="2" a="1"/>
  <c r="K1563" i="2"/>
  <c r="I1413" i="2"/>
  <c r="J1413" i="2" a="1"/>
  <c r="J1413" i="2"/>
  <c r="K1413" i="2" a="1"/>
  <c r="K1413" i="2"/>
  <c r="I1063" i="2"/>
  <c r="J1063" i="2" a="1"/>
  <c r="J1063" i="2"/>
  <c r="K1063" i="2" a="1"/>
  <c r="K1063" i="2"/>
  <c r="I2074" i="2"/>
  <c r="J2074" i="2" a="1"/>
  <c r="J2074" i="2"/>
  <c r="K2074" i="2" a="1"/>
  <c r="K2074" i="2"/>
  <c r="I796" i="2"/>
  <c r="J796" i="2" a="1"/>
  <c r="J796" i="2"/>
  <c r="K796" i="2" a="1"/>
  <c r="K796" i="2"/>
  <c r="I1564" i="2"/>
  <c r="J1564" i="2" a="1"/>
  <c r="J1564" i="2"/>
  <c r="K1564" i="2" a="1"/>
  <c r="K1564" i="2"/>
  <c r="I1345" i="2"/>
  <c r="J1345" i="2" a="1"/>
  <c r="J1345" i="2"/>
  <c r="K1345" i="2" a="1"/>
  <c r="K1345" i="2"/>
  <c r="I405" i="2"/>
  <c r="J405" i="2" a="1"/>
  <c r="J405" i="2"/>
  <c r="K405" i="2" a="1"/>
  <c r="K405" i="2"/>
  <c r="I454" i="2"/>
  <c r="J454" i="2" a="1"/>
  <c r="J454" i="2"/>
  <c r="K454" i="2" a="1"/>
  <c r="K454" i="2"/>
  <c r="I1222" i="2"/>
  <c r="J1222" i="2" a="1"/>
  <c r="J1222" i="2"/>
  <c r="K1222" i="2" a="1"/>
  <c r="K1222" i="2"/>
  <c r="I1593" i="2"/>
  <c r="J1593" i="2" a="1"/>
  <c r="J1593" i="2"/>
  <c r="K1593" i="2" a="1"/>
  <c r="K1593" i="2"/>
  <c r="I556" i="2"/>
  <c r="J556" i="2" a="1"/>
  <c r="J556" i="2"/>
  <c r="K556" i="2" a="1"/>
  <c r="K556" i="2"/>
  <c r="I2286" i="2"/>
  <c r="J2286" i="2" a="1"/>
  <c r="J2286" i="2"/>
  <c r="K2286" i="2" a="1"/>
  <c r="K2286" i="2"/>
  <c r="I782" i="2"/>
  <c r="J782" i="2" a="1"/>
  <c r="J782" i="2"/>
  <c r="K782" i="2" a="1"/>
  <c r="K782" i="2"/>
  <c r="I2213" i="2"/>
  <c r="J2213" i="2" a="1"/>
  <c r="J2213" i="2"/>
  <c r="K2213" i="2" a="1"/>
  <c r="K2213" i="2"/>
  <c r="I271" i="2"/>
  <c r="J271" i="2" a="1"/>
  <c r="J271" i="2"/>
  <c r="K271" i="2" a="1"/>
  <c r="K271" i="2"/>
  <c r="I1807" i="2"/>
  <c r="J1807" i="2" a="1"/>
  <c r="J1807" i="2"/>
  <c r="K1807" i="2" a="1"/>
  <c r="K1807" i="2"/>
  <c r="I466" i="2"/>
  <c r="J466" i="2" a="1"/>
  <c r="J466" i="2"/>
  <c r="K466" i="2" a="1"/>
  <c r="K466" i="2"/>
  <c r="I933" i="2"/>
  <c r="J933" i="2" a="1"/>
  <c r="J933" i="2"/>
  <c r="K933" i="2" a="1"/>
  <c r="K933" i="2"/>
  <c r="I1494" i="2"/>
  <c r="J1494" i="2" a="1"/>
  <c r="J1494" i="2"/>
  <c r="K1494" i="2" a="1"/>
  <c r="K1494" i="2"/>
  <c r="I1338" i="2"/>
  <c r="J1338" i="2" a="1"/>
  <c r="J1338" i="2"/>
  <c r="K1338" i="2" a="1"/>
  <c r="K1338" i="2"/>
  <c r="I1019" i="2"/>
  <c r="J1019" i="2" a="1"/>
  <c r="J1019" i="2"/>
  <c r="K1019" i="2" a="1"/>
  <c r="K1019" i="2"/>
  <c r="I609" i="2"/>
  <c r="J609" i="2" a="1"/>
  <c r="J609" i="2"/>
  <c r="K609" i="2" a="1"/>
  <c r="K609" i="2"/>
  <c r="I1762" i="2"/>
  <c r="J1762" i="2" a="1"/>
  <c r="J1762" i="2"/>
  <c r="K1762" i="2" a="1"/>
  <c r="K1762" i="2"/>
  <c r="I1556" i="2"/>
  <c r="J1556" i="2" a="1"/>
  <c r="J1556" i="2"/>
  <c r="K1556" i="2" a="1"/>
  <c r="K1556" i="2"/>
  <c r="I1625" i="2"/>
  <c r="J1625" i="2" a="1"/>
  <c r="J1625" i="2"/>
  <c r="K1625" i="2" a="1"/>
  <c r="K1625" i="2"/>
  <c r="I1393" i="2"/>
  <c r="J1393" i="2" a="1"/>
  <c r="J1393" i="2"/>
  <c r="K1393" i="2" a="1"/>
  <c r="K1393" i="2"/>
  <c r="I1310" i="2"/>
  <c r="J1310" i="2" a="1"/>
  <c r="J1310" i="2"/>
  <c r="K1310" i="2" a="1"/>
  <c r="K1310" i="2"/>
  <c r="I1933" i="2"/>
  <c r="J1933" i="2" a="1"/>
  <c r="J1933" i="2"/>
  <c r="K1933" i="2" a="1"/>
  <c r="K1933" i="2"/>
  <c r="I1794" i="2"/>
  <c r="J1794" i="2" a="1"/>
  <c r="J1794" i="2"/>
  <c r="K1794" i="2" a="1"/>
  <c r="K1794" i="2"/>
  <c r="I1657" i="2"/>
  <c r="J1657" i="2" a="1"/>
  <c r="J1657" i="2"/>
  <c r="K1657" i="2" a="1"/>
  <c r="K1657" i="2"/>
  <c r="I2191" i="2"/>
  <c r="J2191" i="2" a="1"/>
  <c r="J2191" i="2"/>
  <c r="K2191" i="2" a="1"/>
  <c r="K2191" i="2"/>
  <c r="I238" i="2"/>
  <c r="J238" i="2" a="1"/>
  <c r="J238" i="2"/>
  <c r="K238" i="2" a="1"/>
  <c r="K238" i="2"/>
  <c r="I253" i="2"/>
  <c r="J253" i="2" a="1"/>
  <c r="J253" i="2"/>
  <c r="K253" i="2" a="1"/>
  <c r="K253" i="2"/>
  <c r="I913" i="2"/>
  <c r="J913" i="2" a="1"/>
  <c r="J913" i="2"/>
  <c r="K913" i="2" a="1"/>
  <c r="K913" i="2"/>
  <c r="I1251" i="2"/>
  <c r="J1251" i="2" a="1"/>
  <c r="J1251" i="2"/>
  <c r="K1251" i="2" a="1"/>
  <c r="K1251" i="2"/>
  <c r="I324" i="2"/>
  <c r="J324" i="2" a="1"/>
  <c r="J324" i="2"/>
  <c r="K324" i="2" a="1"/>
  <c r="K324" i="2"/>
  <c r="I1851" i="2"/>
  <c r="J1851" i="2" a="1"/>
  <c r="J1851" i="2"/>
  <c r="K1851" i="2" a="1"/>
  <c r="K1851" i="2"/>
  <c r="I1119" i="2"/>
  <c r="J1119" i="2" a="1"/>
  <c r="J1119" i="2"/>
  <c r="K1119" i="2" a="1"/>
  <c r="K1119" i="2"/>
  <c r="I499" i="2"/>
  <c r="J499" i="2" a="1"/>
  <c r="J499" i="2"/>
  <c r="K499" i="2" a="1"/>
  <c r="K499" i="2"/>
  <c r="I1368" i="2"/>
  <c r="J1368" i="2" a="1"/>
  <c r="J1368" i="2"/>
  <c r="K1368" i="2" a="1"/>
  <c r="K1368" i="2"/>
  <c r="I665" i="2"/>
  <c r="J665" i="2" a="1"/>
  <c r="J665" i="2"/>
  <c r="K665" i="2" a="1"/>
  <c r="K665" i="2"/>
  <c r="I1053" i="2"/>
  <c r="J1053" i="2" a="1"/>
  <c r="J1053" i="2"/>
  <c r="K1053" i="2" a="1"/>
  <c r="K1053" i="2"/>
  <c r="I1422" i="2"/>
  <c r="J1422" i="2" a="1"/>
  <c r="J1422" i="2"/>
  <c r="K1422" i="2" a="1"/>
  <c r="K1422" i="2"/>
  <c r="I689" i="2"/>
  <c r="J689" i="2" a="1"/>
  <c r="J689" i="2"/>
  <c r="K689" i="2" a="1"/>
  <c r="K689" i="2"/>
  <c r="I1027" i="2"/>
  <c r="J1027" i="2" a="1"/>
  <c r="J1027" i="2"/>
  <c r="K1027" i="2" a="1"/>
  <c r="K1027" i="2"/>
  <c r="I356" i="2"/>
  <c r="J356" i="2" a="1"/>
  <c r="J356" i="2"/>
  <c r="K356" i="2" a="1"/>
  <c r="K356" i="2"/>
  <c r="I1541" i="2"/>
  <c r="J1541" i="2" a="1"/>
  <c r="J1541" i="2"/>
  <c r="K1541" i="2" a="1"/>
  <c r="K1541" i="2"/>
  <c r="I822" i="2"/>
  <c r="J822" i="2" a="1"/>
  <c r="J822" i="2"/>
  <c r="K822" i="2" a="1"/>
  <c r="K822" i="2"/>
  <c r="I2219" i="2"/>
  <c r="J2219" i="2" a="1"/>
  <c r="J2219" i="2"/>
  <c r="K2219" i="2" a="1"/>
  <c r="K2219" i="2"/>
  <c r="I2240" i="2"/>
  <c r="J2240" i="2" a="1"/>
  <c r="J2240" i="2"/>
  <c r="K2240" i="2" a="1"/>
  <c r="K2240" i="2"/>
  <c r="I2151" i="2"/>
  <c r="J2151" i="2" a="1"/>
  <c r="J2151" i="2"/>
  <c r="K2151" i="2" a="1"/>
  <c r="K2151" i="2"/>
  <c r="I1196" i="2"/>
  <c r="J1196" i="2" a="1"/>
  <c r="J1196" i="2"/>
  <c r="K1196" i="2" a="1"/>
  <c r="K1196" i="2"/>
  <c r="I557" i="2"/>
  <c r="J557" i="2" a="1"/>
  <c r="J557" i="2"/>
  <c r="K557" i="2" a="1"/>
  <c r="K557" i="2"/>
  <c r="I989" i="2"/>
  <c r="J989" i="2" a="1"/>
  <c r="J989" i="2"/>
  <c r="K989" i="2" a="1"/>
  <c r="K989" i="2"/>
  <c r="I2167" i="2"/>
  <c r="J2167" i="2" a="1"/>
  <c r="J2167" i="2"/>
  <c r="K2167" i="2" a="1"/>
  <c r="K2167" i="2"/>
  <c r="I399" i="2"/>
  <c r="J399" i="2" a="1"/>
  <c r="J399" i="2"/>
  <c r="K399" i="2" a="1"/>
  <c r="K399" i="2"/>
  <c r="I977" i="2"/>
  <c r="J977" i="2" a="1"/>
  <c r="J977" i="2"/>
  <c r="K977" i="2" a="1"/>
  <c r="K977" i="2"/>
  <c r="I1622" i="2"/>
  <c r="J1622" i="2" a="1"/>
  <c r="J1622" i="2"/>
  <c r="K1622" i="2" a="1"/>
  <c r="K1622" i="2"/>
  <c r="I1437" i="2"/>
  <c r="J1437" i="2" a="1"/>
  <c r="J1437" i="2"/>
  <c r="K1437" i="2" a="1"/>
  <c r="K1437" i="2"/>
  <c r="I75" i="2"/>
  <c r="J75" i="2" a="1"/>
  <c r="J75" i="2"/>
  <c r="K75" i="2" a="1"/>
  <c r="K75" i="2"/>
  <c r="I1944" i="2"/>
  <c r="J1944" i="2" a="1"/>
  <c r="J1944" i="2"/>
  <c r="K1944" i="2" a="1"/>
  <c r="K1944" i="2"/>
  <c r="I1226" i="2"/>
  <c r="J1226" i="2" a="1"/>
  <c r="J1226" i="2"/>
  <c r="K1226" i="2" a="1"/>
  <c r="K1226" i="2"/>
  <c r="I907" i="2"/>
  <c r="J907" i="2" a="1"/>
  <c r="J907" i="2"/>
  <c r="K907" i="2" a="1"/>
  <c r="K907" i="2"/>
  <c r="I2077" i="2"/>
  <c r="J2077" i="2" a="1"/>
  <c r="J2077" i="2"/>
  <c r="K2077" i="2" a="1"/>
  <c r="K2077" i="2"/>
  <c r="I1929" i="2"/>
  <c r="J1929" i="2" a="1"/>
  <c r="J1929" i="2"/>
  <c r="K1929" i="2" a="1"/>
  <c r="K1929" i="2"/>
  <c r="I943" i="2"/>
  <c r="J943" i="2" a="1"/>
  <c r="J943" i="2"/>
  <c r="K943" i="2" a="1"/>
  <c r="K943" i="2"/>
  <c r="I1859" i="2"/>
  <c r="J1859" i="2" a="1"/>
  <c r="J1859" i="2"/>
  <c r="K1859" i="2" a="1"/>
  <c r="K1859" i="2"/>
  <c r="I1192" i="2"/>
  <c r="J1192" i="2" a="1"/>
  <c r="J1192" i="2"/>
  <c r="K1192" i="2" a="1"/>
  <c r="K1192" i="2"/>
  <c r="I1257" i="2"/>
  <c r="J1257" i="2" a="1"/>
  <c r="J1257" i="2"/>
  <c r="K1257" i="2" a="1"/>
  <c r="K1257" i="2"/>
  <c r="I1179" i="2"/>
  <c r="J1179" i="2" a="1"/>
  <c r="J1179" i="2"/>
  <c r="K1179" i="2" a="1"/>
  <c r="K1179" i="2"/>
  <c r="I1756" i="2"/>
  <c r="J1756" i="2" a="1"/>
  <c r="J1756" i="2"/>
  <c r="K1756" i="2" a="1"/>
  <c r="K1756" i="2"/>
  <c r="I2216" i="2"/>
  <c r="J2216" i="2" a="1"/>
  <c r="J2216" i="2"/>
  <c r="K2216" i="2" a="1"/>
  <c r="K2216" i="2"/>
  <c r="I1376" i="2"/>
  <c r="J1376" i="2" a="1"/>
  <c r="J1376" i="2"/>
  <c r="K1376" i="2" a="1"/>
  <c r="K1376" i="2"/>
  <c r="I948" i="2"/>
  <c r="J948" i="2" a="1"/>
  <c r="J948" i="2"/>
  <c r="K948" i="2" a="1"/>
  <c r="K948" i="2"/>
  <c r="I1365" i="2"/>
  <c r="J1365" i="2" a="1"/>
  <c r="J1365" i="2"/>
  <c r="K1365" i="2" a="1"/>
  <c r="K1365" i="2"/>
  <c r="I1015" i="2"/>
  <c r="J1015" i="2" a="1"/>
  <c r="J1015" i="2"/>
  <c r="K1015" i="2" a="1"/>
  <c r="K1015" i="2"/>
  <c r="I1783" i="2"/>
  <c r="J1783" i="2" a="1"/>
  <c r="J1783" i="2"/>
  <c r="K1783" i="2" a="1"/>
  <c r="K1783" i="2"/>
  <c r="I2026" i="2"/>
  <c r="J2026" i="2" a="1"/>
  <c r="J2026" i="2"/>
  <c r="K2026" i="2" a="1"/>
  <c r="K2026" i="2"/>
  <c r="I1516" i="2"/>
  <c r="J1516" i="2" a="1"/>
  <c r="J1516" i="2"/>
  <c r="K1516" i="2" a="1"/>
  <c r="K1516" i="2"/>
  <c r="I2035" i="2"/>
  <c r="J2035" i="2" a="1"/>
  <c r="J2035" i="2"/>
  <c r="K2035" i="2" a="1"/>
  <c r="K2035" i="2"/>
  <c r="I2178" i="2"/>
  <c r="J2178" i="2" a="1"/>
  <c r="J2178" i="2"/>
  <c r="K2178" i="2" a="1"/>
  <c r="K2178" i="2"/>
  <c r="I1476" i="2"/>
  <c r="J1476" i="2" a="1"/>
  <c r="J1476" i="2"/>
  <c r="K1476" i="2" a="1"/>
  <c r="K1476" i="2"/>
  <c r="I406" i="2"/>
  <c r="J406" i="2" a="1"/>
  <c r="J406" i="2"/>
  <c r="K406" i="2" a="1"/>
  <c r="K406" i="2"/>
  <c r="I1174" i="2"/>
  <c r="J1174" i="2" a="1"/>
  <c r="J1174" i="2"/>
  <c r="K1174" i="2" a="1"/>
  <c r="K1174" i="2"/>
  <c r="I1736" i="2"/>
  <c r="J1736" i="2" a="1"/>
  <c r="J1736" i="2"/>
  <c r="K1736" i="2" a="1"/>
  <c r="K1736" i="2"/>
  <c r="I699" i="2"/>
  <c r="J699" i="2" a="1"/>
  <c r="J699" i="2"/>
  <c r="K699" i="2" a="1"/>
  <c r="K699" i="2"/>
  <c r="I764" i="2"/>
  <c r="J764" i="2" a="1"/>
  <c r="J764" i="2"/>
  <c r="K764" i="2" a="1"/>
  <c r="K764" i="2"/>
  <c r="I2205" i="2"/>
  <c r="J2205" i="2" a="1"/>
  <c r="J2205" i="2"/>
  <c r="K2205" i="2" a="1"/>
  <c r="K2205" i="2"/>
  <c r="I2128" i="2"/>
  <c r="J2128" i="2" a="1"/>
  <c r="J2128" i="2"/>
  <c r="K2128" i="2" a="1"/>
  <c r="K2128" i="2"/>
  <c r="I958" i="2"/>
  <c r="J958" i="2" a="1"/>
  <c r="J958" i="2"/>
  <c r="K958" i="2" a="1"/>
  <c r="K958" i="2"/>
  <c r="I2280" i="2"/>
  <c r="J2280" i="2" a="1"/>
  <c r="J2280" i="2"/>
  <c r="K2280" i="2" a="1"/>
  <c r="K2280" i="2"/>
  <c r="I479" i="2"/>
  <c r="J479" i="2" a="1"/>
  <c r="J479" i="2"/>
  <c r="K479" i="2" a="1"/>
  <c r="K479" i="2"/>
  <c r="I32" i="2"/>
  <c r="J32" i="2" a="1"/>
  <c r="J32" i="2"/>
  <c r="K32" i="2" a="1"/>
  <c r="K32" i="2"/>
  <c r="I170" i="2"/>
  <c r="J170" i="2" a="1"/>
  <c r="J170" i="2"/>
  <c r="K170" i="2" a="1"/>
  <c r="K170" i="2"/>
  <c r="I1483" i="2"/>
  <c r="J1483" i="2" a="1"/>
  <c r="J1483" i="2"/>
  <c r="K1483" i="2" a="1"/>
  <c r="K1483" i="2"/>
  <c r="I149" i="2"/>
  <c r="J149" i="2" a="1"/>
  <c r="J149" i="2"/>
  <c r="K149" i="2" a="1"/>
  <c r="K149" i="2"/>
  <c r="I2113" i="2"/>
  <c r="J2113" i="2" a="1"/>
  <c r="J2113" i="2"/>
  <c r="K2113" i="2" a="1"/>
  <c r="K2113" i="2"/>
  <c r="I1986" i="2"/>
  <c r="J1986" i="2" a="1"/>
  <c r="J1986" i="2"/>
  <c r="K1986" i="2" a="1"/>
  <c r="K1986" i="2"/>
  <c r="I1784" i="2"/>
  <c r="J1784" i="2" a="1"/>
  <c r="J1784" i="2"/>
  <c r="K1784" i="2" a="1"/>
  <c r="K1784" i="2"/>
  <c r="I298" i="2"/>
  <c r="J298" i="2" a="1"/>
  <c r="J298" i="2"/>
  <c r="K298" i="2" a="1"/>
  <c r="K298" i="2"/>
  <c r="I1515" i="2"/>
  <c r="J1515" i="2" a="1"/>
  <c r="J1515" i="2"/>
  <c r="K1515" i="2" a="1"/>
  <c r="K1515" i="2"/>
  <c r="I812" i="2"/>
  <c r="J812" i="2" a="1"/>
  <c r="J812" i="2"/>
  <c r="K812" i="2" a="1"/>
  <c r="K812" i="2"/>
  <c r="I2253" i="2"/>
  <c r="J2253" i="2" a="1"/>
  <c r="J2253" i="2"/>
  <c r="K2253" i="2" a="1"/>
  <c r="K2253" i="2"/>
  <c r="I1490" i="2"/>
  <c r="J1490" i="2" a="1"/>
  <c r="J1490" i="2"/>
  <c r="K1490" i="2" a="1"/>
  <c r="K1490" i="2"/>
  <c r="I2052" i="2"/>
  <c r="J2052" i="2" a="1"/>
  <c r="J2052" i="2"/>
  <c r="K2052" i="2" a="1"/>
  <c r="K2052" i="2"/>
  <c r="I1701" i="2"/>
  <c r="J1701" i="2" a="1"/>
  <c r="J1701" i="2"/>
  <c r="K1701" i="2" a="1"/>
  <c r="K1701" i="2"/>
  <c r="I316" i="2"/>
  <c r="J316" i="2" a="1"/>
  <c r="J316" i="2"/>
  <c r="K316" i="2" a="1"/>
  <c r="K316" i="2"/>
  <c r="I1054" i="2"/>
  <c r="J1054" i="2" a="1"/>
  <c r="J1054" i="2"/>
  <c r="K1054" i="2" a="1"/>
  <c r="K1054" i="2"/>
  <c r="I1997" i="2"/>
  <c r="J1997" i="2" a="1"/>
  <c r="J1997" i="2"/>
  <c r="K1997" i="2" a="1"/>
  <c r="K1997" i="2"/>
  <c r="I36" i="2"/>
  <c r="J36" i="2" a="1"/>
  <c r="J36" i="2"/>
  <c r="K36" i="2" a="1"/>
  <c r="K36" i="2"/>
  <c r="I448" i="2"/>
  <c r="J448" i="2" a="1"/>
  <c r="J448" i="2"/>
  <c r="K448" i="2" a="1"/>
  <c r="K448" i="2"/>
  <c r="I2018" i="2"/>
  <c r="J2018" i="2" a="1"/>
  <c r="J2018" i="2"/>
  <c r="K2018" i="2" a="1"/>
  <c r="K2018" i="2"/>
  <c r="I788" i="2"/>
  <c r="J788" i="2" a="1"/>
  <c r="J788" i="2"/>
  <c r="K788" i="2" a="1"/>
  <c r="K788" i="2"/>
  <c r="I1254" i="2"/>
  <c r="J1254" i="2" a="1"/>
  <c r="J1254" i="2"/>
  <c r="K1254" i="2" a="1"/>
  <c r="K1254" i="2"/>
  <c r="I2022" i="2"/>
  <c r="J2022" i="2" a="1"/>
  <c r="J2022" i="2"/>
  <c r="K2022" i="2" a="1"/>
  <c r="K2022" i="2"/>
  <c r="I1547" i="2"/>
  <c r="J1547" i="2" a="1"/>
  <c r="J1547" i="2"/>
  <c r="K1547" i="2" a="1"/>
  <c r="K1547" i="2"/>
  <c r="I2285" i="2"/>
  <c r="J2285" i="2" a="1"/>
  <c r="J2285" i="2"/>
  <c r="K2285" i="2" a="1"/>
  <c r="K2285" i="2"/>
  <c r="I42" i="2"/>
  <c r="J42" i="2" a="1"/>
  <c r="J42" i="2"/>
  <c r="K42" i="2" a="1"/>
  <c r="K42" i="2"/>
  <c r="I464" i="2"/>
  <c r="J464" i="2" a="1"/>
  <c r="J464" i="2"/>
  <c r="K464" i="2" a="1"/>
  <c r="K464" i="2"/>
  <c r="I1572" i="2"/>
  <c r="J1572" i="2" a="1"/>
  <c r="J1572" i="2"/>
  <c r="K1572" i="2" a="1"/>
  <c r="K1572" i="2"/>
  <c r="I502" i="2"/>
  <c r="J502" i="2" a="1"/>
  <c r="J502" i="2"/>
  <c r="K502" i="2" a="1"/>
  <c r="K502" i="2"/>
  <c r="I2038" i="2"/>
  <c r="J2038" i="2" a="1"/>
  <c r="J2038" i="2"/>
  <c r="K2038" i="2" a="1"/>
  <c r="K2038" i="2"/>
  <c r="I346" i="2"/>
  <c r="J346" i="2" a="1"/>
  <c r="J346" i="2"/>
  <c r="K346" i="2" a="1"/>
  <c r="K346" i="2"/>
  <c r="I2301" i="2"/>
  <c r="J2301" i="2" a="1"/>
  <c r="J2301" i="2"/>
  <c r="K2301" i="2" a="1"/>
  <c r="K2301" i="2"/>
  <c r="I480" i="2"/>
  <c r="J480" i="2" a="1"/>
  <c r="J480" i="2"/>
  <c r="K480" i="2" a="1"/>
  <c r="K480" i="2"/>
  <c r="I2050" i="2"/>
  <c r="J2050" i="2" a="1"/>
  <c r="J2050" i="2"/>
  <c r="K2050" i="2" a="1"/>
  <c r="K2050" i="2"/>
  <c r="I1588" i="2"/>
  <c r="J1588" i="2" a="1"/>
  <c r="J1588" i="2"/>
  <c r="K1588" i="2" a="1"/>
  <c r="K1588" i="2"/>
  <c r="I1579" i="2"/>
  <c r="J1579" i="2" a="1"/>
  <c r="J1579" i="2"/>
  <c r="K1579" i="2" a="1"/>
  <c r="K1579" i="2"/>
  <c r="I1438" i="2"/>
  <c r="J1438" i="2" a="1"/>
  <c r="J1438" i="2"/>
  <c r="K1438" i="2" a="1"/>
  <c r="K1438" i="2"/>
  <c r="I335" i="2"/>
  <c r="J335" i="2" a="1"/>
  <c r="J335" i="2"/>
  <c r="K335" i="2" a="1"/>
  <c r="K335" i="2"/>
  <c r="I1871" i="2"/>
  <c r="J1871" i="2" a="1"/>
  <c r="J1871" i="2"/>
  <c r="K1871" i="2" a="1"/>
  <c r="K1871" i="2"/>
  <c r="I1681" i="2"/>
  <c r="J1681" i="2" a="1"/>
  <c r="J1681" i="2"/>
  <c r="K1681" i="2" a="1"/>
  <c r="K1681" i="2"/>
  <c r="I530" i="2"/>
  <c r="J530" i="2" a="1"/>
  <c r="J530" i="2"/>
  <c r="K530" i="2" a="1"/>
  <c r="K530" i="2"/>
  <c r="I483" i="2"/>
  <c r="J483" i="2" a="1"/>
  <c r="J483" i="2"/>
  <c r="K483" i="2" a="1"/>
  <c r="K483" i="2"/>
  <c r="I997" i="2"/>
  <c r="J997" i="2" a="1"/>
  <c r="J997" i="2"/>
  <c r="K997" i="2" a="1"/>
  <c r="K997" i="2"/>
  <c r="I1558" i="2"/>
  <c r="J1558" i="2" a="1"/>
  <c r="J1558" i="2"/>
  <c r="K1558" i="2" a="1"/>
  <c r="K1558" i="2"/>
  <c r="I2179" i="2"/>
  <c r="J2179" i="2" a="1"/>
  <c r="J2179" i="2"/>
  <c r="K2179" i="2" a="1"/>
  <c r="K2179" i="2"/>
  <c r="I802" i="2"/>
  <c r="J802" i="2" a="1"/>
  <c r="J802" i="2"/>
  <c r="K802" i="2" a="1"/>
  <c r="K802" i="2"/>
  <c r="I1781" i="2"/>
  <c r="J1781" i="2" a="1"/>
  <c r="J1781" i="2"/>
  <c r="K1781" i="2" a="1"/>
  <c r="K1781" i="2"/>
  <c r="I1431" i="2"/>
  <c r="J1431" i="2" a="1"/>
  <c r="J1431" i="2"/>
  <c r="K1431" i="2" a="1"/>
  <c r="K1431" i="2"/>
  <c r="I600" i="2"/>
  <c r="J600" i="2" a="1"/>
  <c r="J600" i="2"/>
  <c r="K600" i="2" a="1"/>
  <c r="K600" i="2"/>
  <c r="I1355" i="2"/>
  <c r="J1355" i="2" a="1"/>
  <c r="J1355" i="2"/>
  <c r="K1355" i="2" a="1"/>
  <c r="K1355" i="2"/>
  <c r="I367" i="2"/>
  <c r="J367" i="2" a="1"/>
  <c r="J367" i="2"/>
  <c r="K367" i="2" a="1"/>
  <c r="K367" i="2"/>
  <c r="I1552" i="2"/>
  <c r="J1552" i="2" a="1"/>
  <c r="J1552" i="2"/>
  <c r="K1552" i="2" a="1"/>
  <c r="K1552" i="2"/>
  <c r="I1713" i="2"/>
  <c r="J1713" i="2" a="1"/>
  <c r="J1713" i="2"/>
  <c r="K1713" i="2" a="1"/>
  <c r="K1713" i="2"/>
  <c r="I1124" i="2"/>
  <c r="J1124" i="2" a="1"/>
  <c r="J1124" i="2"/>
  <c r="K1124" i="2" a="1"/>
  <c r="K1124" i="2"/>
  <c r="I773" i="2"/>
  <c r="J773" i="2" a="1"/>
  <c r="J773" i="2"/>
  <c r="K773" i="2" a="1"/>
  <c r="K773" i="2"/>
  <c r="I1191" i="2"/>
  <c r="J1191" i="2" a="1"/>
  <c r="J1191" i="2"/>
  <c r="K1191" i="2" a="1"/>
  <c r="K1191" i="2"/>
  <c r="I425" i="2"/>
  <c r="J425" i="2" a="1"/>
  <c r="J425" i="2"/>
  <c r="K425" i="2" a="1"/>
  <c r="K425" i="2"/>
  <c r="I924" i="2"/>
  <c r="J924" i="2" a="1"/>
  <c r="J924" i="2"/>
  <c r="K924" i="2" a="1"/>
  <c r="K924" i="2"/>
  <c r="I2239" i="2"/>
  <c r="J2239" i="2" a="1"/>
  <c r="J2239" i="2"/>
  <c r="K2239" i="2" a="1"/>
  <c r="K2239" i="2"/>
  <c r="I861" i="2"/>
  <c r="J861" i="2" a="1"/>
  <c r="J861" i="2"/>
  <c r="K861" i="2" a="1"/>
  <c r="K861" i="2"/>
  <c r="I938" i="2"/>
  <c r="J938" i="2" a="1"/>
  <c r="J938" i="2"/>
  <c r="K938" i="2" a="1"/>
  <c r="K938" i="2"/>
  <c r="I115" i="2"/>
  <c r="J115" i="2" a="1"/>
  <c r="J115" i="2"/>
  <c r="K115" i="2" a="1"/>
  <c r="K115" i="2"/>
  <c r="I2139" i="2"/>
  <c r="J2139" i="2" a="1"/>
  <c r="J2139" i="2"/>
  <c r="K2139" i="2" a="1"/>
  <c r="K2139" i="2"/>
  <c r="I2243" i="2"/>
  <c r="J2243" i="2" a="1"/>
  <c r="J2243" i="2"/>
  <c r="K2243" i="2" a="1"/>
  <c r="K2243" i="2"/>
  <c r="I2090" i="2"/>
  <c r="J2090" i="2" a="1"/>
  <c r="J2090" i="2"/>
  <c r="K2090" i="2" a="1"/>
  <c r="K2090" i="2"/>
  <c r="I927" i="2"/>
  <c r="J927" i="2" a="1"/>
  <c r="J927" i="2"/>
  <c r="K927" i="2" a="1"/>
  <c r="K927" i="2"/>
  <c r="I1378" i="2"/>
  <c r="J1378" i="2" a="1"/>
  <c r="J1378" i="2"/>
  <c r="K1378" i="2" a="1"/>
  <c r="K1378" i="2"/>
  <c r="I1843" i="2"/>
  <c r="J1843" i="2" a="1"/>
  <c r="J1843" i="2"/>
  <c r="K1843" i="2" a="1"/>
  <c r="K1843" i="2"/>
  <c r="I1172" i="2"/>
  <c r="J1172" i="2" a="1"/>
  <c r="J1172" i="2"/>
  <c r="K1172" i="2" a="1"/>
  <c r="K1172" i="2"/>
  <c r="I614" i="2"/>
  <c r="J614" i="2" a="1"/>
  <c r="J614" i="2"/>
  <c r="K614" i="2" a="1"/>
  <c r="K614" i="2"/>
  <c r="I1163" i="2"/>
  <c r="J1163" i="2" a="1"/>
  <c r="J1163" i="2"/>
  <c r="K1163" i="2" a="1"/>
  <c r="K1163" i="2"/>
  <c r="I1550" i="2"/>
  <c r="J1550" i="2" a="1"/>
  <c r="J1550" i="2"/>
  <c r="K1550" i="2" a="1"/>
  <c r="K1550" i="2"/>
  <c r="I753" i="2"/>
  <c r="J753" i="2" a="1"/>
  <c r="J753" i="2"/>
  <c r="K753" i="2" a="1"/>
  <c r="K753" i="2"/>
  <c r="I1956" i="2"/>
  <c r="J1956" i="2" a="1"/>
  <c r="J1956" i="2"/>
  <c r="K1956" i="2" a="1"/>
  <c r="K1956" i="2"/>
  <c r="I2009" i="2"/>
  <c r="J2009" i="2" a="1"/>
  <c r="J2009" i="2"/>
  <c r="K2009" i="2" a="1"/>
  <c r="K2009" i="2"/>
  <c r="I608" i="2"/>
  <c r="J608" i="2" a="1"/>
  <c r="J608" i="2"/>
  <c r="K608" i="2" a="1"/>
  <c r="K608" i="2"/>
  <c r="I1107" i="2"/>
  <c r="J1107" i="2" a="1"/>
  <c r="J1107" i="2"/>
  <c r="K1107" i="2" a="1"/>
  <c r="K1107" i="2"/>
  <c r="I597" i="2"/>
  <c r="J597" i="2" a="1"/>
  <c r="J597" i="2"/>
  <c r="K597" i="2" a="1"/>
  <c r="K597" i="2"/>
  <c r="I1707" i="2"/>
  <c r="J1707" i="2" a="1"/>
  <c r="J1707" i="2"/>
  <c r="K1707" i="2" a="1"/>
  <c r="K1707" i="2"/>
  <c r="I414" i="2"/>
  <c r="J414" i="2" a="1"/>
  <c r="J414" i="2"/>
  <c r="K414" i="2" a="1"/>
  <c r="K414" i="2"/>
  <c r="I1297" i="2"/>
  <c r="J1297" i="2" a="1"/>
  <c r="J1297" i="2"/>
  <c r="K1297" i="2" a="1"/>
  <c r="K1297" i="2"/>
  <c r="I2065" i="2"/>
  <c r="J2065" i="2" a="1"/>
  <c r="J2065" i="2"/>
  <c r="K2065" i="2" a="1"/>
  <c r="K2065" i="2"/>
  <c r="I708" i="2"/>
  <c r="J708" i="2" a="1"/>
  <c r="J708" i="2"/>
  <c r="K708" i="2" a="1"/>
  <c r="K708" i="2"/>
  <c r="I1732" i="2"/>
  <c r="J1732" i="2" a="1"/>
  <c r="J1732" i="2"/>
  <c r="K1732" i="2" a="1"/>
  <c r="K1732" i="2"/>
  <c r="I1799" i="2"/>
  <c r="J1799" i="2" a="1"/>
  <c r="J1799" i="2"/>
  <c r="K1799" i="2" a="1"/>
  <c r="K1799" i="2"/>
  <c r="I526" i="2"/>
  <c r="J526" i="2" a="1"/>
  <c r="J526" i="2"/>
  <c r="K526" i="2" a="1"/>
  <c r="K526" i="2"/>
  <c r="I2013" i="2"/>
  <c r="J2013" i="2" a="1"/>
  <c r="J2013" i="2"/>
  <c r="K2013" i="2" a="1"/>
  <c r="K2013" i="2"/>
  <c r="I16" i="2"/>
  <c r="J16" i="2" a="1"/>
  <c r="J16" i="2"/>
  <c r="K16" i="2" a="1"/>
  <c r="K16" i="2"/>
  <c r="I2105" i="2"/>
  <c r="J2105" i="2" a="1"/>
  <c r="J2105" i="2"/>
  <c r="K2105" i="2" a="1"/>
  <c r="K2105" i="2"/>
  <c r="I14" i="2"/>
  <c r="J14" i="2" a="1"/>
  <c r="J14" i="2"/>
  <c r="K14" i="2" a="1"/>
  <c r="K14" i="2"/>
  <c r="I627" i="2"/>
  <c r="J627" i="2" a="1"/>
  <c r="J627" i="2"/>
  <c r="K627" i="2" a="1"/>
  <c r="K627" i="2"/>
  <c r="I179" i="2"/>
  <c r="J179" i="2" a="1"/>
  <c r="J179" i="2"/>
  <c r="K179" i="2" a="1"/>
  <c r="K179" i="2"/>
  <c r="I1442" i="2"/>
  <c r="J1442" i="2" a="1"/>
  <c r="J1442" i="2"/>
  <c r="K1442" i="2" a="1"/>
  <c r="K1442" i="2"/>
  <c r="I206" i="2"/>
  <c r="J206" i="2" a="1"/>
  <c r="J206" i="2"/>
  <c r="K206" i="2" a="1"/>
  <c r="K206" i="2"/>
  <c r="I145" i="2"/>
  <c r="J145" i="2" a="1"/>
  <c r="J145" i="2"/>
  <c r="K145" i="2" a="1"/>
  <c r="K145" i="2"/>
  <c r="I100" i="2"/>
  <c r="J100" i="2" a="1"/>
  <c r="J100" i="2"/>
  <c r="K100" i="2" a="1"/>
  <c r="K100" i="2"/>
  <c r="I1939" i="2"/>
  <c r="J1939" i="2" a="1"/>
  <c r="J1939" i="2"/>
  <c r="K1939" i="2" a="1"/>
  <c r="K1939" i="2"/>
  <c r="I105" i="2"/>
  <c r="J105" i="2" a="1"/>
  <c r="J105" i="2"/>
  <c r="K105" i="2" a="1"/>
  <c r="K105" i="2"/>
  <c r="I659" i="2"/>
  <c r="J659" i="2" a="1"/>
  <c r="J659" i="2"/>
  <c r="K659" i="2" a="1"/>
  <c r="K659" i="2"/>
  <c r="I1173" i="2"/>
  <c r="J1173" i="2" a="1"/>
  <c r="J1173" i="2"/>
  <c r="K1173" i="2" a="1"/>
  <c r="K1173" i="2"/>
  <c r="I2269" i="2"/>
  <c r="J2269" i="2" a="1"/>
  <c r="J2269" i="2"/>
  <c r="K2269" i="2" a="1"/>
  <c r="K2269" i="2"/>
  <c r="I1895" i="2"/>
  <c r="J1895" i="2" a="1"/>
  <c r="J1895" i="2"/>
  <c r="K1895" i="2" a="1"/>
  <c r="K1895" i="2"/>
  <c r="I996" i="2"/>
  <c r="J996" i="2" a="1"/>
  <c r="J996" i="2"/>
  <c r="K996" i="2" a="1"/>
  <c r="K996" i="2"/>
  <c r="I1306" i="2"/>
  <c r="J1306" i="2" a="1"/>
  <c r="J1306" i="2"/>
  <c r="K1306" i="2" a="1"/>
  <c r="K1306" i="2"/>
  <c r="I577" i="2"/>
  <c r="J577" i="2" a="1"/>
  <c r="J577" i="2"/>
  <c r="K577" i="2" a="1"/>
  <c r="K577" i="2"/>
  <c r="I756" i="2"/>
  <c r="J756" i="2" a="1"/>
  <c r="J756" i="2"/>
  <c r="K756" i="2" a="1"/>
  <c r="K756" i="2"/>
  <c r="I1780" i="2"/>
  <c r="J1780" i="2" a="1"/>
  <c r="J1780" i="2"/>
  <c r="K1780" i="2" a="1"/>
  <c r="K1780" i="2"/>
  <c r="I248" i="2"/>
  <c r="J248" i="2" a="1"/>
  <c r="J248" i="2"/>
  <c r="K248" i="2" a="1"/>
  <c r="K248" i="2"/>
  <c r="I1834" i="2"/>
  <c r="J1834" i="2" a="1"/>
  <c r="J1834" i="2"/>
  <c r="K1834" i="2" a="1"/>
  <c r="K1834" i="2"/>
  <c r="I1581" i="2"/>
  <c r="J1581" i="2" a="1"/>
  <c r="J1581" i="2"/>
  <c r="K1581" i="2" a="1"/>
  <c r="K1581" i="2"/>
  <c r="I862" i="2"/>
  <c r="J862" i="2" a="1"/>
  <c r="J862" i="2"/>
  <c r="K862" i="2" a="1"/>
  <c r="K862" i="2"/>
  <c r="I382" i="2"/>
  <c r="J382" i="2" a="1"/>
  <c r="J382" i="2"/>
  <c r="K382" i="2" a="1"/>
  <c r="K382" i="2"/>
  <c r="I849" i="2"/>
  <c r="J849" i="2" a="1"/>
  <c r="J849" i="2"/>
  <c r="K849" i="2" a="1"/>
  <c r="K849" i="2"/>
  <c r="I1750" i="2"/>
  <c r="J1750" i="2" a="1"/>
  <c r="J1750" i="2"/>
  <c r="K1750" i="2" a="1"/>
  <c r="K1750" i="2"/>
  <c r="I570" i="2"/>
  <c r="J570" i="2" a="1"/>
  <c r="J570" i="2"/>
  <c r="K570" i="2" a="1"/>
  <c r="K570" i="2"/>
  <c r="I507" i="2"/>
  <c r="J507" i="2" a="1"/>
  <c r="J507" i="2"/>
  <c r="K507" i="2" a="1"/>
  <c r="K507" i="2"/>
  <c r="I413" i="2"/>
  <c r="J413" i="2" a="1"/>
  <c r="J413" i="2"/>
  <c r="K413" i="2" a="1"/>
  <c r="K413" i="2"/>
  <c r="I2024" i="2"/>
  <c r="J2024" i="2" a="1"/>
  <c r="J2024" i="2"/>
  <c r="K2024" i="2" a="1"/>
  <c r="K2024" i="2"/>
  <c r="I799" i="2"/>
  <c r="J799" i="2" a="1"/>
  <c r="J799" i="2"/>
  <c r="K799" i="2" a="1"/>
  <c r="K799" i="2"/>
  <c r="I2145" i="2"/>
  <c r="J2145" i="2" a="1"/>
  <c r="J2145" i="2"/>
  <c r="K2145" i="2" a="1"/>
  <c r="K2145" i="2"/>
  <c r="I1816" i="2"/>
  <c r="J1816" i="2" a="1"/>
  <c r="J1816" i="2"/>
  <c r="K1816" i="2" a="1"/>
  <c r="K1816" i="2"/>
  <c r="I330" i="2"/>
  <c r="J330" i="2" a="1"/>
  <c r="J330" i="2"/>
  <c r="K330" i="2" a="1"/>
  <c r="K330" i="2"/>
  <c r="I1866" i="2"/>
  <c r="J1866" i="2" a="1"/>
  <c r="J1866" i="2"/>
  <c r="K1866" i="2" a="1"/>
  <c r="K1866" i="2"/>
  <c r="I2220" i="2"/>
  <c r="J2220" i="2" a="1"/>
  <c r="J2220" i="2"/>
  <c r="K2220" i="2" a="1"/>
  <c r="K2220" i="2"/>
  <c r="I1773" i="2"/>
  <c r="J1773" i="2" a="1"/>
  <c r="J1773" i="2"/>
  <c r="K1773" i="2" a="1"/>
  <c r="K1773" i="2"/>
  <c r="I638" i="2"/>
  <c r="J638" i="2" a="1"/>
  <c r="J638" i="2"/>
  <c r="K638" i="2" a="1"/>
  <c r="K638" i="2"/>
  <c r="I1114" i="2"/>
  <c r="J1114" i="2" a="1"/>
  <c r="J1114" i="2"/>
  <c r="K1114" i="2" a="1"/>
  <c r="K1114" i="2"/>
  <c r="I1882" i="2"/>
  <c r="J1882" i="2" a="1"/>
  <c r="J1882" i="2"/>
  <c r="K1882" i="2" a="1"/>
  <c r="K1882" i="2"/>
  <c r="I258" i="2"/>
  <c r="J258" i="2" a="1"/>
  <c r="J258" i="2"/>
  <c r="K258" i="2" a="1"/>
  <c r="K258" i="2"/>
  <c r="I820" i="2"/>
  <c r="J820" i="2" a="1"/>
  <c r="J820" i="2"/>
  <c r="K820" i="2" a="1"/>
  <c r="K820" i="2"/>
  <c r="I1848" i="2"/>
  <c r="J1848" i="2" a="1"/>
  <c r="J1848" i="2"/>
  <c r="K1848" i="2" a="1"/>
  <c r="K1848" i="2"/>
  <c r="I362" i="2"/>
  <c r="J362" i="2" a="1"/>
  <c r="J362" i="2"/>
  <c r="K362" i="2" a="1"/>
  <c r="K362" i="2"/>
  <c r="I1898" i="2"/>
  <c r="J1898" i="2" a="1"/>
  <c r="J1898" i="2"/>
  <c r="K1898" i="2" a="1"/>
  <c r="K1898" i="2"/>
  <c r="I811" i="2"/>
  <c r="J811" i="2" a="1"/>
  <c r="J811" i="2"/>
  <c r="K811" i="2" a="1"/>
  <c r="K811" i="2"/>
  <c r="I2252" i="2"/>
  <c r="J2252" i="2" a="1"/>
  <c r="J2252" i="2"/>
  <c r="K2252" i="2" a="1"/>
  <c r="K2252" i="2"/>
  <c r="I2163" i="2"/>
  <c r="J2163" i="2" a="1"/>
  <c r="J2163" i="2"/>
  <c r="K2163" i="2" a="1"/>
  <c r="K2163" i="2"/>
  <c r="I1103" i="2"/>
  <c r="J1103" i="2" a="1"/>
  <c r="J1103" i="2"/>
  <c r="K1103" i="2" a="1"/>
  <c r="K1103" i="2"/>
  <c r="I1415" i="2"/>
  <c r="J1415" i="2" a="1"/>
  <c r="J1415" i="2"/>
  <c r="K1415" i="2" a="1"/>
  <c r="K1415" i="2"/>
  <c r="I1352" i="2"/>
  <c r="J1352" i="2" a="1"/>
  <c r="J1352" i="2"/>
  <c r="K1352" i="2" a="1"/>
  <c r="K1352" i="2"/>
  <c r="I315" i="2"/>
  <c r="J315" i="2" a="1"/>
  <c r="J315" i="2"/>
  <c r="K315" i="2" a="1"/>
  <c r="K315" i="2"/>
  <c r="I380" i="2"/>
  <c r="J380" i="2" a="1"/>
  <c r="J380" i="2"/>
  <c r="K380" i="2" a="1"/>
  <c r="K380" i="2"/>
  <c r="I925" i="2"/>
  <c r="J925" i="2" a="1"/>
  <c r="J925" i="2"/>
  <c r="K925" i="2" a="1"/>
  <c r="K925" i="2"/>
  <c r="I1022" i="2"/>
  <c r="J1022" i="2" a="1"/>
  <c r="J1022" i="2"/>
  <c r="K1022" i="2" a="1"/>
  <c r="K1022" i="2"/>
  <c r="I1364" i="2"/>
  <c r="J1364" i="2" a="1"/>
  <c r="J1364" i="2"/>
  <c r="K1364" i="2" a="1"/>
  <c r="K1364" i="2"/>
  <c r="I1062" i="2"/>
  <c r="J1062" i="2" a="1"/>
  <c r="J1062" i="2"/>
  <c r="K1062" i="2" a="1"/>
  <c r="K1062" i="2"/>
  <c r="I1830" i="2"/>
  <c r="J1830" i="2" a="1"/>
  <c r="J1830" i="2"/>
  <c r="K1830" i="2" a="1"/>
  <c r="K1830" i="2"/>
  <c r="I1624" i="2"/>
  <c r="J1624" i="2" a="1"/>
  <c r="J1624" i="2"/>
  <c r="K1624" i="2" a="1"/>
  <c r="K1624" i="2"/>
  <c r="I650" i="2"/>
  <c r="J650" i="2" a="1"/>
  <c r="J650" i="2"/>
  <c r="K650" i="2" a="1"/>
  <c r="K650" i="2"/>
  <c r="I494" i="2"/>
  <c r="J494" i="2" a="1"/>
  <c r="J494" i="2"/>
  <c r="K494" i="2" a="1"/>
  <c r="K494" i="2"/>
  <c r="I509" i="2"/>
  <c r="J509" i="2" a="1"/>
  <c r="J509" i="2"/>
  <c r="K509" i="2" a="1"/>
  <c r="K509" i="2"/>
  <c r="I1165" i="2"/>
  <c r="J1165" i="2" a="1"/>
  <c r="J1165" i="2"/>
  <c r="K1165" i="2" a="1"/>
  <c r="K1165" i="2"/>
  <c r="I945" i="2"/>
  <c r="J945" i="2" a="1"/>
  <c r="J945" i="2"/>
  <c r="K945" i="2" a="1"/>
  <c r="K945" i="2"/>
  <c r="I347" i="2"/>
  <c r="J347" i="2" a="1"/>
  <c r="J347" i="2"/>
  <c r="K347" i="2" a="1"/>
  <c r="K347" i="2"/>
  <c r="I1883" i="2"/>
  <c r="J1883" i="2" a="1"/>
  <c r="J1883" i="2"/>
  <c r="K1883" i="2" a="1"/>
  <c r="K1883" i="2"/>
  <c r="I1181" i="2"/>
  <c r="J1181" i="2" a="1"/>
  <c r="J1181" i="2"/>
  <c r="K1181" i="2" a="1"/>
  <c r="K1181" i="2"/>
  <c r="I449" i="2"/>
  <c r="J449" i="2" a="1"/>
  <c r="J449" i="2"/>
  <c r="K449" i="2" a="1"/>
  <c r="K449" i="2"/>
  <c r="I628" i="2"/>
  <c r="J628" i="2" a="1"/>
  <c r="J628" i="2"/>
  <c r="K628" i="2" a="1"/>
  <c r="K628" i="2"/>
  <c r="I1656" i="2"/>
  <c r="J1656" i="2" a="1"/>
  <c r="J1656" i="2"/>
  <c r="K1656" i="2" a="1"/>
  <c r="K1656" i="2"/>
  <c r="I2154" i="2"/>
  <c r="J2154" i="2" a="1"/>
  <c r="J2154" i="2"/>
  <c r="K2154" i="2" a="1"/>
  <c r="K2154" i="2"/>
  <c r="I2121" i="2"/>
  <c r="J2121" i="2" a="1"/>
  <c r="J2121" i="2"/>
  <c r="K2121" i="2" a="1"/>
  <c r="K2121" i="2"/>
  <c r="I2069" i="2"/>
  <c r="J2069" i="2" a="1"/>
  <c r="J2069" i="2"/>
  <c r="K2069" i="2" a="1"/>
  <c r="K2069" i="2"/>
  <c r="I850" i="2"/>
  <c r="J850" i="2" a="1"/>
  <c r="J850" i="2"/>
  <c r="K850" i="2" a="1"/>
  <c r="K850" i="2"/>
  <c r="I1315" i="2"/>
  <c r="J1315" i="2" a="1"/>
  <c r="J1315" i="2"/>
  <c r="K1315" i="2" a="1"/>
  <c r="K1315" i="2"/>
  <c r="I1829" i="2"/>
  <c r="J1829" i="2" a="1"/>
  <c r="J1829" i="2"/>
  <c r="K1829" i="2" a="1"/>
  <c r="K1829" i="2"/>
  <c r="I648" i="2"/>
  <c r="J648" i="2" a="1"/>
  <c r="J648" i="2"/>
  <c r="K648" i="2" a="1"/>
  <c r="K648" i="2"/>
  <c r="I1466" i="2"/>
  <c r="J1466" i="2" a="1"/>
  <c r="J1466" i="2"/>
  <c r="K1466" i="2" a="1"/>
  <c r="K1466" i="2"/>
  <c r="I112" i="2"/>
  <c r="J112" i="2" a="1"/>
  <c r="J112" i="2"/>
  <c r="K112" i="2" a="1"/>
  <c r="K112" i="2"/>
  <c r="I133" i="2"/>
  <c r="J133" i="2" a="1"/>
  <c r="J133" i="2"/>
  <c r="K133" i="2" a="1"/>
  <c r="K133" i="2"/>
  <c r="I88" i="2"/>
  <c r="J88" i="2" a="1"/>
  <c r="J88" i="2"/>
  <c r="K88" i="2" a="1"/>
  <c r="K88" i="2"/>
  <c r="I870" i="2"/>
  <c r="J870" i="2" a="1"/>
  <c r="J870" i="2"/>
  <c r="K870" i="2" a="1"/>
  <c r="K870" i="2"/>
  <c r="I408" i="2"/>
  <c r="J408" i="2" a="1"/>
  <c r="J408" i="2"/>
  <c r="K408" i="2" a="1"/>
  <c r="K408" i="2"/>
  <c r="I1241" i="2"/>
  <c r="J1241" i="2" a="1"/>
  <c r="J1241" i="2"/>
  <c r="K1241" i="2" a="1"/>
  <c r="K1241" i="2"/>
  <c r="I2267" i="2"/>
  <c r="J2267" i="2" a="1"/>
  <c r="J2267" i="2"/>
  <c r="K2267" i="2" a="1"/>
  <c r="K2267" i="2"/>
  <c r="I1326" i="2"/>
  <c r="J1326" i="2" a="1"/>
  <c r="J1326" i="2"/>
  <c r="K1326" i="2" a="1"/>
  <c r="K1326" i="2"/>
  <c r="I1801" i="2"/>
  <c r="J1801" i="2" a="1"/>
  <c r="J1801" i="2"/>
  <c r="K1801" i="2" a="1"/>
  <c r="K1801" i="2"/>
  <c r="I848" i="2"/>
  <c r="J848" i="2" a="1"/>
  <c r="J848" i="2"/>
  <c r="K848" i="2" a="1"/>
  <c r="K848" i="2"/>
  <c r="I323" i="2"/>
  <c r="J323" i="2" a="1"/>
  <c r="J323" i="2"/>
  <c r="K323" i="2" a="1"/>
  <c r="K323" i="2"/>
  <c r="I1188" i="2"/>
  <c r="J1188" i="2" a="1"/>
  <c r="J1188" i="2"/>
  <c r="K1188" i="2" a="1"/>
  <c r="K1188" i="2"/>
  <c r="I1255" i="2"/>
  <c r="J1255" i="2" a="1"/>
  <c r="J1255" i="2"/>
  <c r="K1255" i="2" a="1"/>
  <c r="K1255" i="2"/>
  <c r="I489" i="2"/>
  <c r="J489" i="2" a="1"/>
  <c r="J489" i="2"/>
  <c r="K489" i="2" a="1"/>
  <c r="K489" i="2"/>
  <c r="I474" i="2"/>
  <c r="J474" i="2" a="1"/>
  <c r="J474" i="2"/>
  <c r="K474" i="2" a="1"/>
  <c r="K474" i="2"/>
  <c r="I1947" i="2"/>
  <c r="J1947" i="2" a="1"/>
  <c r="J1947" i="2"/>
  <c r="K1947" i="2" a="1"/>
  <c r="K1947" i="2"/>
  <c r="I988" i="2"/>
  <c r="J988" i="2" a="1"/>
  <c r="J988" i="2"/>
  <c r="K988" i="2" a="1"/>
  <c r="K988" i="2"/>
  <c r="I1963" i="2"/>
  <c r="J1963" i="2" a="1"/>
  <c r="J1963" i="2"/>
  <c r="K1963" i="2" a="1"/>
  <c r="K1963" i="2"/>
  <c r="I1902" i="2"/>
  <c r="J1902" i="2" a="1"/>
  <c r="J1902" i="2"/>
  <c r="K1902" i="2" a="1"/>
  <c r="K1902" i="2"/>
  <c r="I1727" i="2"/>
  <c r="J1727" i="2" a="1"/>
  <c r="J1727" i="2"/>
  <c r="K1727" i="2" a="1"/>
  <c r="K1727" i="2"/>
  <c r="I1537" i="2"/>
  <c r="J1537" i="2" a="1"/>
  <c r="J1537" i="2"/>
  <c r="K1537" i="2" a="1"/>
  <c r="K1537" i="2"/>
  <c r="I1154" i="2"/>
  <c r="J1154" i="2" a="1"/>
  <c r="J1154" i="2"/>
  <c r="K1154" i="2" a="1"/>
  <c r="K1154" i="2"/>
  <c r="I1716" i="2"/>
  <c r="J1716" i="2" a="1"/>
  <c r="J1716" i="2"/>
  <c r="K1716" i="2" a="1"/>
  <c r="K1716" i="2"/>
  <c r="I440" i="2"/>
  <c r="J440" i="2" a="1"/>
  <c r="J440" i="2"/>
  <c r="K440" i="2" a="1"/>
  <c r="K440" i="2"/>
  <c r="I1017" i="2"/>
  <c r="J1017" i="2" a="1"/>
  <c r="J1017" i="2"/>
  <c r="K1017" i="2" a="1"/>
  <c r="K1017" i="2"/>
  <c r="I2189" i="2"/>
  <c r="J2189" i="2" a="1"/>
  <c r="J2189" i="2"/>
  <c r="K2189" i="2" a="1"/>
  <c r="K2189" i="2"/>
  <c r="I123" i="2"/>
  <c r="J123" i="2" a="1"/>
  <c r="J123" i="2"/>
  <c r="K123" i="2" a="1"/>
  <c r="K123" i="2"/>
  <c r="I402" i="2"/>
  <c r="J402" i="2" a="1"/>
  <c r="J402" i="2"/>
  <c r="K402" i="2" a="1"/>
  <c r="K402" i="2"/>
  <c r="I867" i="2"/>
  <c r="J867" i="2" a="1"/>
  <c r="J867" i="2"/>
  <c r="K867" i="2" a="1"/>
  <c r="K867" i="2"/>
  <c r="I968" i="2"/>
  <c r="J968" i="2" a="1"/>
  <c r="J968" i="2"/>
  <c r="K968" i="2" a="1"/>
  <c r="K968" i="2"/>
  <c r="I1786" i="2"/>
  <c r="J1786" i="2" a="1"/>
  <c r="J1786" i="2"/>
  <c r="K1786" i="2" a="1"/>
  <c r="K1786" i="2"/>
  <c r="I1629" i="2"/>
  <c r="J1629" i="2" a="1"/>
  <c r="J1629" i="2"/>
  <c r="K1629" i="2" a="1"/>
  <c r="K1629" i="2"/>
  <c r="I1390" i="2"/>
  <c r="J1390" i="2" a="1"/>
  <c r="J1390" i="2"/>
  <c r="K1390" i="2" a="1"/>
  <c r="K1390" i="2"/>
  <c r="I2249" i="2"/>
  <c r="J2249" i="2" a="1"/>
  <c r="J2249" i="2"/>
  <c r="K2249" i="2" a="1"/>
  <c r="K2249" i="2"/>
  <c r="I2198" i="2"/>
  <c r="J2198" i="2" a="1"/>
  <c r="J2198" i="2"/>
  <c r="K2198" i="2" a="1"/>
  <c r="K2198" i="2"/>
  <c r="I162" i="2"/>
  <c r="J162" i="2" a="1"/>
  <c r="J162" i="2"/>
  <c r="K162" i="2" a="1"/>
  <c r="K162" i="2"/>
  <c r="I459" i="2"/>
  <c r="J459" i="2" a="1"/>
  <c r="J459" i="2"/>
  <c r="K459" i="2" a="1"/>
  <c r="K459" i="2"/>
  <c r="I1446" i="2"/>
  <c r="J1446" i="2" a="1"/>
  <c r="J1446" i="2"/>
  <c r="K1446" i="2" a="1"/>
  <c r="K1446" i="2"/>
  <c r="I95" i="2"/>
  <c r="J95" i="2" a="1"/>
  <c r="J95" i="2"/>
  <c r="K95" i="2" a="1"/>
  <c r="K95" i="2"/>
  <c r="I2058" i="2"/>
  <c r="J2058" i="2" a="1"/>
  <c r="J2058" i="2"/>
  <c r="K2058" i="2" a="1"/>
  <c r="K2058" i="2"/>
  <c r="I2254" i="2"/>
  <c r="J2254" i="2" a="1"/>
  <c r="J2254" i="2"/>
  <c r="K2254" i="2" a="1"/>
  <c r="K2254" i="2"/>
  <c r="I156" i="2"/>
  <c r="J156" i="2" a="1"/>
  <c r="J156" i="2"/>
  <c r="K156" i="2" a="1"/>
  <c r="K156" i="2"/>
  <c r="I58" i="2"/>
  <c r="J58" i="2" a="1"/>
  <c r="J58" i="2"/>
  <c r="K58" i="2" a="1"/>
  <c r="K58" i="2"/>
  <c r="I629" i="2"/>
  <c r="J629" i="2" a="1"/>
  <c r="J629" i="2"/>
  <c r="K629" i="2" a="1"/>
  <c r="K629" i="2"/>
  <c r="I780" i="2"/>
  <c r="J780" i="2" a="1"/>
  <c r="J780" i="2"/>
  <c r="K780" i="2" a="1"/>
  <c r="K780" i="2"/>
  <c r="I68" i="2"/>
  <c r="J68" i="2" a="1"/>
  <c r="J68" i="2"/>
  <c r="K68" i="2" a="1"/>
  <c r="K68" i="2"/>
  <c r="I2266" i="2"/>
  <c r="J2266" i="2" a="1"/>
  <c r="J2266" i="2"/>
  <c r="K2266" i="2" a="1"/>
  <c r="K2266" i="2"/>
  <c r="I1591" i="2"/>
  <c r="J1591" i="2" a="1"/>
  <c r="J1591" i="2"/>
  <c r="K1591" i="2" a="1"/>
  <c r="K1591" i="2"/>
  <c r="I1234" i="2"/>
  <c r="J1234" i="2" a="1"/>
  <c r="J1234" i="2"/>
  <c r="K1234" i="2" a="1"/>
  <c r="K1234" i="2"/>
  <c r="I1155" i="2"/>
  <c r="J1155" i="2" a="1"/>
  <c r="J1155" i="2"/>
  <c r="K1155" i="2" a="1"/>
  <c r="K1155" i="2"/>
  <c r="I1065" i="2"/>
  <c r="J1065" i="2" a="1"/>
  <c r="J1065" i="2"/>
  <c r="K1065" i="2" a="1"/>
  <c r="K1065" i="2"/>
  <c r="I239" i="2"/>
  <c r="J239" i="2" a="1"/>
  <c r="J239" i="2"/>
  <c r="K239" i="2" a="1"/>
  <c r="K239" i="2"/>
  <c r="I1775" i="2"/>
  <c r="J1775" i="2" a="1"/>
  <c r="J1775" i="2"/>
  <c r="K1775" i="2" a="1"/>
  <c r="K1775" i="2"/>
  <c r="I817" i="2"/>
  <c r="J817" i="2" a="1"/>
  <c r="J817" i="2"/>
  <c r="K817" i="2" a="1"/>
  <c r="K817" i="2"/>
  <c r="I434" i="2"/>
  <c r="J434" i="2" a="1"/>
  <c r="J434" i="2"/>
  <c r="K434" i="2" a="1"/>
  <c r="K434" i="2"/>
  <c r="I694" i="2"/>
  <c r="J694" i="2" a="1"/>
  <c r="J694" i="2"/>
  <c r="K694" i="2" a="1"/>
  <c r="K694" i="2"/>
  <c r="I1462" i="2"/>
  <c r="J1462" i="2" a="1"/>
  <c r="J1462" i="2"/>
  <c r="K1462" i="2" a="1"/>
  <c r="K1462" i="2"/>
  <c r="I1319" i="2"/>
  <c r="J1319" i="2" a="1"/>
  <c r="J1319" i="2"/>
  <c r="K1319" i="2" a="1"/>
  <c r="K1319" i="2"/>
  <c r="I488" i="2"/>
  <c r="J488" i="2" a="1"/>
  <c r="J488" i="2"/>
  <c r="K488" i="2" a="1"/>
  <c r="K488" i="2"/>
  <c r="I538" i="2"/>
  <c r="J538" i="2" a="1"/>
  <c r="J538" i="2"/>
  <c r="K538" i="2" a="1"/>
  <c r="K538" i="2"/>
  <c r="I987" i="2"/>
  <c r="J987" i="2" a="1"/>
  <c r="J987" i="2"/>
  <c r="K987" i="2" a="1"/>
  <c r="K987" i="2"/>
  <c r="I798" i="2"/>
  <c r="J798" i="2" a="1"/>
  <c r="J798" i="2"/>
  <c r="K798" i="2" a="1"/>
  <c r="K798" i="2"/>
  <c r="I1440" i="2"/>
  <c r="J1440" i="2" a="1"/>
  <c r="J1440" i="2"/>
  <c r="K1440" i="2" a="1"/>
  <c r="K1440" i="2"/>
  <c r="I311" i="2"/>
  <c r="J311" i="2" a="1"/>
  <c r="J311" i="2"/>
  <c r="K311" i="2" a="1"/>
  <c r="K311" i="2"/>
  <c r="I1016" i="2"/>
  <c r="J1016" i="2" a="1"/>
  <c r="J1016" i="2"/>
  <c r="K1016" i="2" a="1"/>
  <c r="K1016" i="2"/>
  <c r="I1066" i="2"/>
  <c r="J1066" i="2" a="1"/>
  <c r="J1066" i="2"/>
  <c r="K1066" i="2" a="1"/>
  <c r="K1066" i="2"/>
  <c r="I398" i="2"/>
  <c r="J398" i="2" a="1"/>
  <c r="J398" i="2"/>
  <c r="K398" i="2" a="1"/>
  <c r="K398" i="2"/>
  <c r="I397" i="2"/>
  <c r="J397" i="2" a="1"/>
  <c r="J397" i="2"/>
  <c r="K397" i="2" a="1"/>
  <c r="K397" i="2"/>
  <c r="I1712" i="2"/>
  <c r="J1712" i="2" a="1"/>
  <c r="J1712" i="2"/>
  <c r="K1712" i="2" a="1"/>
  <c r="K1712" i="2"/>
  <c r="I722" i="2"/>
  <c r="J722" i="2" a="1"/>
  <c r="J722" i="2"/>
  <c r="K722" i="2" a="1"/>
  <c r="K722" i="2"/>
  <c r="I419" i="2"/>
  <c r="J419" i="2" a="1"/>
  <c r="J419" i="2"/>
  <c r="K419" i="2" a="1"/>
  <c r="K419" i="2"/>
  <c r="I1284" i="2"/>
  <c r="J1284" i="2" a="1"/>
  <c r="J1284" i="2"/>
  <c r="K1284" i="2" a="1"/>
  <c r="K1284" i="2"/>
  <c r="I583" i="2"/>
  <c r="J583" i="2" a="1"/>
  <c r="J583" i="2"/>
  <c r="K583" i="2" a="1"/>
  <c r="K583" i="2"/>
  <c r="I1084" i="2"/>
  <c r="J1084" i="2" a="1"/>
  <c r="J1084" i="2"/>
  <c r="K1084" i="2" a="1"/>
  <c r="K1084" i="2"/>
  <c r="I1048" i="2"/>
  <c r="J1048" i="2" a="1"/>
  <c r="J1048" i="2"/>
  <c r="K1048" i="2" a="1"/>
  <c r="K1048" i="2"/>
  <c r="I1098" i="2"/>
  <c r="J1098" i="2" a="1"/>
  <c r="J1098" i="2"/>
  <c r="K1098" i="2" a="1"/>
  <c r="K1098" i="2"/>
  <c r="I2274" i="2"/>
  <c r="J2274" i="2" a="1"/>
  <c r="J2274" i="2"/>
  <c r="K2274" i="2" a="1"/>
  <c r="K2274" i="2"/>
  <c r="I78" i="2"/>
  <c r="J78" i="2" a="1"/>
  <c r="J78" i="2"/>
  <c r="K78" i="2" a="1"/>
  <c r="K78" i="2"/>
  <c r="I815" i="2"/>
  <c r="J815" i="2" a="1"/>
  <c r="J815" i="2"/>
  <c r="K815" i="2" a="1"/>
  <c r="K815" i="2"/>
  <c r="I1064" i="2"/>
  <c r="J1064" i="2" a="1"/>
  <c r="J1064" i="2"/>
  <c r="K1064" i="2" a="1"/>
  <c r="K1064" i="2"/>
  <c r="I361" i="2"/>
  <c r="J361" i="2" a="1"/>
  <c r="J361" i="2"/>
  <c r="K361" i="2" a="1"/>
  <c r="K361" i="2"/>
  <c r="I430" i="2"/>
  <c r="J430" i="2" a="1"/>
  <c r="J430" i="2"/>
  <c r="K430" i="2" a="1"/>
  <c r="K430" i="2"/>
  <c r="I831" i="2"/>
  <c r="J831" i="2" a="1"/>
  <c r="J831" i="2"/>
  <c r="K831" i="2" a="1"/>
  <c r="K831" i="2"/>
  <c r="I1080" i="2"/>
  <c r="J1080" i="2" a="1"/>
  <c r="J1080" i="2"/>
  <c r="K1080" i="2" a="1"/>
  <c r="K1080" i="2"/>
  <c r="I1067" i="2"/>
  <c r="J1067" i="2" a="1"/>
  <c r="J1067" i="2"/>
  <c r="K1067" i="2" a="1"/>
  <c r="K1067" i="2"/>
  <c r="I558" i="2"/>
  <c r="J558" i="2" a="1"/>
  <c r="J558" i="2"/>
  <c r="K558" i="2" a="1"/>
  <c r="K558" i="2"/>
  <c r="I2012" i="2"/>
  <c r="J2012" i="2" a="1"/>
  <c r="J2012" i="2"/>
  <c r="K2012" i="2" a="1"/>
  <c r="K2012" i="2"/>
  <c r="I1765" i="2"/>
  <c r="J1765" i="2" a="1"/>
  <c r="J1765" i="2"/>
  <c r="K1765" i="2" a="1"/>
  <c r="K1765" i="2"/>
  <c r="I584" i="2"/>
  <c r="J584" i="2" a="1"/>
  <c r="J584" i="2"/>
  <c r="K584" i="2" a="1"/>
  <c r="K584" i="2"/>
  <c r="I634" i="2"/>
  <c r="J634" i="2" a="1"/>
  <c r="J634" i="2"/>
  <c r="K634" i="2" a="1"/>
  <c r="K634" i="2"/>
  <c r="I1402" i="2"/>
  <c r="J1402" i="2" a="1"/>
  <c r="J1402" i="2"/>
  <c r="K1402" i="2" a="1"/>
  <c r="K1402" i="2"/>
  <c r="I2153" i="2"/>
  <c r="J2153" i="2" a="1"/>
  <c r="J2153" i="2"/>
  <c r="K2153" i="2" a="1"/>
  <c r="K2153" i="2"/>
  <c r="I1953" i="2"/>
  <c r="J1953" i="2" a="1"/>
  <c r="J1953" i="2"/>
  <c r="K1953" i="2" a="1"/>
  <c r="K1953" i="2"/>
  <c r="I294" i="2"/>
  <c r="J294" i="2" a="1"/>
  <c r="J294" i="2"/>
  <c r="K294" i="2" a="1"/>
  <c r="K294" i="2"/>
  <c r="I587" i="2"/>
  <c r="J587" i="2" a="1"/>
  <c r="J587" i="2"/>
  <c r="K587" i="2" a="1"/>
  <c r="K587" i="2"/>
  <c r="I2117" i="2"/>
  <c r="J2117" i="2" a="1"/>
  <c r="J2117" i="2"/>
  <c r="K2117" i="2" a="1"/>
  <c r="K2117" i="2"/>
  <c r="I2062" i="2"/>
  <c r="J2062" i="2" a="1"/>
  <c r="J2062" i="2"/>
  <c r="K2062" i="2" a="1"/>
  <c r="K2062" i="2"/>
  <c r="I1903" i="2"/>
  <c r="J1903" i="2" a="1"/>
  <c r="J1903" i="2"/>
  <c r="K1903" i="2" a="1"/>
  <c r="K1903" i="2"/>
  <c r="I562" i="2"/>
  <c r="J562" i="2" a="1"/>
  <c r="J562" i="2"/>
  <c r="K562" i="2" a="1"/>
  <c r="K562" i="2"/>
  <c r="I1590" i="2"/>
  <c r="J1590" i="2" a="1"/>
  <c r="J1590" i="2"/>
  <c r="K1590" i="2" a="1"/>
  <c r="K1590" i="2"/>
  <c r="I666" i="2"/>
  <c r="J666" i="2" a="1"/>
  <c r="J666" i="2"/>
  <c r="K666" i="2" a="1"/>
  <c r="K666" i="2"/>
  <c r="I2211" i="2"/>
  <c r="J2211" i="2" a="1"/>
  <c r="J2211" i="2"/>
  <c r="K2211" i="2" a="1"/>
  <c r="K2211" i="2"/>
  <c r="I1407" i="2"/>
  <c r="J1407" i="2" a="1"/>
  <c r="J1407" i="2"/>
  <c r="K1407" i="2" a="1"/>
  <c r="K1407" i="2"/>
  <c r="I1985" i="2"/>
  <c r="J1985" i="2" a="1"/>
  <c r="J1985" i="2"/>
  <c r="K1985" i="2" a="1"/>
  <c r="K1985" i="2"/>
  <c r="I1094" i="2"/>
  <c r="J1094" i="2" a="1"/>
  <c r="J1094" i="2"/>
  <c r="K1094" i="2" a="1"/>
  <c r="K1094" i="2"/>
  <c r="I619" i="2"/>
  <c r="J619" i="2" a="1"/>
  <c r="J619" i="2"/>
  <c r="K619" i="2" a="1"/>
  <c r="K619" i="2"/>
  <c r="I655" i="2"/>
  <c r="J655" i="2" a="1"/>
  <c r="J655" i="2"/>
  <c r="K655" i="2" a="1"/>
  <c r="K655" i="2"/>
  <c r="I1412" i="2"/>
  <c r="J1412" i="2" a="1"/>
  <c r="J1412" i="2"/>
  <c r="K1412" i="2" a="1"/>
  <c r="K1412" i="2"/>
  <c r="I1878" i="2"/>
  <c r="J1878" i="2" a="1"/>
  <c r="J1878" i="2"/>
  <c r="K1878" i="2" a="1"/>
  <c r="K1878" i="2"/>
  <c r="I713" i="2"/>
  <c r="J713" i="2" a="1"/>
  <c r="J713" i="2"/>
  <c r="K713" i="2" a="1"/>
  <c r="K713" i="2"/>
  <c r="I1212" i="2"/>
  <c r="J1212" i="2" a="1"/>
  <c r="J1212" i="2"/>
  <c r="K1212" i="2" a="1"/>
  <c r="K1212" i="2"/>
  <c r="I2170" i="2"/>
  <c r="J2170" i="2" a="1"/>
  <c r="J2170" i="2"/>
  <c r="K2170" i="2" a="1"/>
  <c r="K2170" i="2"/>
  <c r="I1549" i="2"/>
  <c r="J1549" i="2" a="1"/>
  <c r="J1549" i="2"/>
  <c r="K1549" i="2" a="1"/>
  <c r="K1549" i="2"/>
  <c r="I832" i="2"/>
  <c r="J832" i="2" a="1"/>
  <c r="J832" i="2"/>
  <c r="K832" i="2" a="1"/>
  <c r="K832" i="2"/>
  <c r="I1600" i="2"/>
  <c r="J1600" i="2" a="1"/>
  <c r="J1600" i="2"/>
  <c r="K1600" i="2" a="1"/>
  <c r="K1600" i="2"/>
  <c r="I307" i="2"/>
  <c r="J307" i="2" a="1"/>
  <c r="J307" i="2"/>
  <c r="K307" i="2" a="1"/>
  <c r="K307" i="2"/>
  <c r="I821" i="2"/>
  <c r="J821" i="2" a="1"/>
  <c r="J821" i="2"/>
  <c r="K821" i="2" a="1"/>
  <c r="K821" i="2"/>
  <c r="I1239" i="2"/>
  <c r="J1239" i="2" a="1"/>
  <c r="J1239" i="2"/>
  <c r="K1239" i="2" a="1"/>
  <c r="K1239" i="2"/>
  <c r="I473" i="2"/>
  <c r="J473" i="2" a="1"/>
  <c r="J473" i="2"/>
  <c r="K473" i="2" a="1"/>
  <c r="K473" i="2"/>
  <c r="I458" i="2"/>
  <c r="J458" i="2" a="1"/>
  <c r="J458" i="2"/>
  <c r="K458" i="2" a="1"/>
  <c r="K458" i="2"/>
  <c r="I2287" i="2"/>
  <c r="J2287" i="2" a="1"/>
  <c r="J2287" i="2"/>
  <c r="K2287" i="2" a="1"/>
  <c r="K2287" i="2"/>
  <c r="I1006" i="2"/>
  <c r="J1006" i="2" a="1"/>
  <c r="J1006" i="2"/>
  <c r="K1006" i="2" a="1"/>
  <c r="K1006" i="2"/>
  <c r="I487" i="2"/>
  <c r="J487" i="2" a="1"/>
  <c r="J487" i="2"/>
  <c r="K487" i="2" a="1"/>
  <c r="K487" i="2"/>
  <c r="I1976" i="2"/>
  <c r="J1976" i="2" a="1"/>
  <c r="J1976" i="2"/>
  <c r="K1976" i="2" a="1"/>
  <c r="K1976" i="2"/>
  <c r="I1725" i="2"/>
  <c r="J1725" i="2" a="1"/>
  <c r="J1725" i="2"/>
  <c r="K1725" i="2" a="1"/>
  <c r="K1725" i="2"/>
  <c r="I1373" i="2"/>
  <c r="J1373" i="2" a="1"/>
  <c r="J1373" i="2"/>
  <c r="K1373" i="2" a="1"/>
  <c r="K1373" i="2"/>
  <c r="I2089" i="2"/>
  <c r="J2089" i="2" a="1"/>
  <c r="J2089" i="2"/>
  <c r="K2089" i="2" a="1"/>
  <c r="K2089" i="2"/>
  <c r="I1973" i="2"/>
  <c r="J1973" i="2" a="1"/>
  <c r="J1973" i="2"/>
  <c r="K1973" i="2" a="1"/>
  <c r="K1973" i="2"/>
  <c r="I1621" i="2"/>
  <c r="J1621" i="2" a="1"/>
  <c r="J1621" i="2"/>
  <c r="K1621" i="2" a="1"/>
  <c r="K1621" i="2"/>
  <c r="I1414" i="2"/>
  <c r="J1414" i="2" a="1"/>
  <c r="J1414" i="2"/>
  <c r="K1414" i="2" a="1"/>
  <c r="K1414" i="2"/>
  <c r="I503" i="2"/>
  <c r="J503" i="2" a="1"/>
  <c r="J503" i="2"/>
  <c r="K503" i="2" a="1"/>
  <c r="K503" i="2"/>
  <c r="I1258" i="2"/>
  <c r="J1258" i="2" a="1"/>
  <c r="J1258" i="2"/>
  <c r="K1258" i="2" a="1"/>
  <c r="K1258" i="2"/>
  <c r="I1772" i="2"/>
  <c r="J1772" i="2" a="1"/>
  <c r="J1772" i="2"/>
  <c r="K1772" i="2" a="1"/>
  <c r="K1772" i="2"/>
  <c r="I1822" i="2"/>
  <c r="J1822" i="2" a="1"/>
  <c r="J1822" i="2"/>
  <c r="K1822" i="2" a="1"/>
  <c r="K1822" i="2"/>
  <c r="I2291" i="2"/>
  <c r="J2291" i="2" a="1"/>
  <c r="J2291" i="2"/>
  <c r="K2291" i="2" a="1"/>
  <c r="K2291" i="2"/>
  <c r="I1853" i="2"/>
  <c r="J1853" i="2" a="1"/>
  <c r="J1853" i="2"/>
  <c r="K1853" i="2" a="1"/>
  <c r="K1853" i="2"/>
  <c r="I1392" i="2"/>
  <c r="J1392" i="2" a="1"/>
  <c r="J1392" i="2"/>
  <c r="K1392" i="2" a="1"/>
  <c r="K1392" i="2"/>
  <c r="I529" i="2"/>
  <c r="J529" i="2" a="1"/>
  <c r="J529" i="2"/>
  <c r="K529" i="2" a="1"/>
  <c r="K529" i="2"/>
  <c r="I1031" i="2"/>
  <c r="J1031" i="2" a="1"/>
  <c r="J1031" i="2"/>
  <c r="K1031" i="2" a="1"/>
  <c r="K1031" i="2"/>
  <c r="I1532" i="2"/>
  <c r="J1532" i="2" a="1"/>
  <c r="J1532" i="2"/>
  <c r="K1532" i="2" a="1"/>
  <c r="K1532" i="2"/>
  <c r="I2265" i="2"/>
  <c r="J2265" i="2" a="1"/>
  <c r="J2265" i="2"/>
  <c r="K2265" i="2" a="1"/>
  <c r="K2265" i="2"/>
  <c r="I151" i="2"/>
  <c r="J151" i="2" a="1"/>
  <c r="J151" i="2"/>
  <c r="K151" i="2" a="1"/>
  <c r="K151" i="2"/>
  <c r="I2281" i="2"/>
  <c r="J2281" i="2" a="1"/>
  <c r="J2281" i="2"/>
  <c r="K2281" i="2" a="1"/>
  <c r="K2281" i="2"/>
  <c r="I98" i="2"/>
  <c r="J98" i="2" a="1"/>
  <c r="J98" i="2"/>
  <c r="K98" i="2" a="1"/>
  <c r="K98" i="2"/>
  <c r="I154" i="2"/>
  <c r="J154" i="2" a="1"/>
  <c r="J154" i="2"/>
  <c r="K154" i="2" a="1"/>
  <c r="K154" i="2"/>
  <c r="I2147" i="2"/>
  <c r="J2147" i="2" a="1"/>
  <c r="J2147" i="2"/>
  <c r="K2147" i="2" a="1"/>
  <c r="K2147" i="2"/>
  <c r="I545" i="2"/>
  <c r="J545" i="2" a="1"/>
  <c r="J545" i="2"/>
  <c r="K545" i="2" a="1"/>
  <c r="K545" i="2"/>
  <c r="I202" i="2"/>
  <c r="J202" i="2" a="1"/>
  <c r="J202" i="2"/>
  <c r="K202" i="2" a="1"/>
  <c r="K202" i="2"/>
  <c r="I144" i="2"/>
  <c r="J144" i="2" a="1"/>
  <c r="J144" i="2"/>
  <c r="K144" i="2" a="1"/>
  <c r="K144" i="2"/>
  <c r="I117" i="2"/>
  <c r="J117" i="2" a="1"/>
  <c r="J117" i="2"/>
  <c r="K117" i="2" a="1"/>
  <c r="K117" i="2"/>
  <c r="I791" i="2"/>
  <c r="J791" i="2" a="1"/>
  <c r="J791" i="2"/>
  <c r="K791" i="2" a="1"/>
  <c r="K791" i="2"/>
  <c r="I174" i="2"/>
  <c r="J174" i="2" a="1"/>
  <c r="J174" i="2"/>
  <c r="K174" i="2" a="1"/>
  <c r="K174" i="2"/>
  <c r="I185" i="2"/>
  <c r="J185" i="2" a="1"/>
  <c r="J185" i="2"/>
  <c r="K185" i="2" a="1"/>
  <c r="K185" i="2"/>
  <c r="I1815" i="2"/>
  <c r="J1815" i="2" a="1"/>
  <c r="J1815" i="2"/>
  <c r="K1815" i="2" a="1"/>
  <c r="K1815" i="2"/>
  <c r="I2182" i="2"/>
  <c r="J2182" i="2" a="1"/>
  <c r="J2182" i="2"/>
  <c r="K2182" i="2" a="1"/>
  <c r="K2182" i="2"/>
  <c r="I216" i="2"/>
  <c r="J216" i="2" a="1"/>
  <c r="J216" i="2"/>
  <c r="K216" i="2" a="1"/>
  <c r="K216" i="2"/>
  <c r="I724" i="2"/>
  <c r="J724" i="2" a="1"/>
  <c r="J724" i="2"/>
  <c r="K724" i="2" a="1"/>
  <c r="K724" i="2"/>
  <c r="I1569" i="2"/>
  <c r="J1569" i="2" a="1"/>
  <c r="J1569" i="2"/>
  <c r="K1569" i="2" a="1"/>
  <c r="K1569" i="2"/>
  <c r="I168" i="2"/>
  <c r="J168" i="2" a="1"/>
  <c r="J168" i="2"/>
  <c r="K168" i="2" a="1"/>
  <c r="K168" i="2"/>
  <c r="I1458" i="2"/>
  <c r="J1458" i="2" a="1"/>
  <c r="J1458" i="2"/>
  <c r="K1458" i="2" a="1"/>
  <c r="K1458" i="2"/>
  <c r="I1669" i="2"/>
  <c r="J1669" i="2" a="1"/>
  <c r="J1669" i="2"/>
  <c r="K1669" i="2" a="1"/>
  <c r="K1669" i="2"/>
  <c r="I661" i="2"/>
  <c r="J661" i="2" a="1"/>
  <c r="J661" i="2"/>
  <c r="K661" i="2" a="1"/>
  <c r="K661" i="2"/>
  <c r="I1079" i="2"/>
  <c r="J1079" i="2" a="1"/>
  <c r="J1079" i="2"/>
  <c r="K1079" i="2" a="1"/>
  <c r="K1079" i="2"/>
  <c r="I313" i="2"/>
  <c r="J313" i="2" a="1"/>
  <c r="J313" i="2"/>
  <c r="K313" i="2" a="1"/>
  <c r="K313" i="2"/>
  <c r="I1771" i="2"/>
  <c r="J1771" i="2" a="1"/>
  <c r="J1771" i="2"/>
  <c r="K1771" i="2" a="1"/>
  <c r="K1771" i="2"/>
  <c r="I2188" i="2"/>
  <c r="J2188" i="2" a="1"/>
  <c r="J2188" i="2"/>
  <c r="K2188" i="2" a="1"/>
  <c r="K2188" i="2"/>
  <c r="I1873" i="2"/>
  <c r="J1873" i="2" a="1"/>
  <c r="J1873" i="2"/>
  <c r="K1873" i="2" a="1"/>
  <c r="K1873" i="2"/>
  <c r="I1957" i="2"/>
  <c r="J1957" i="2" a="1"/>
  <c r="J1957" i="2"/>
  <c r="K1957" i="2" a="1"/>
  <c r="K1957" i="2"/>
  <c r="I776" i="2"/>
  <c r="J776" i="2" a="1"/>
  <c r="J776" i="2"/>
  <c r="K776" i="2" a="1"/>
  <c r="K776" i="2"/>
  <c r="I1340" i="2"/>
  <c r="J1340" i="2" a="1"/>
  <c r="J1340" i="2"/>
  <c r="K1340" i="2" a="1"/>
  <c r="K1340" i="2"/>
  <c r="I1927" i="2"/>
  <c r="J1927" i="2" a="1"/>
  <c r="J1927" i="2"/>
  <c r="K1927" i="2" a="1"/>
  <c r="K1927" i="2"/>
  <c r="I2021" i="2"/>
  <c r="J2021" i="2" a="1"/>
  <c r="J2021" i="2"/>
  <c r="K2021" i="2" a="1"/>
  <c r="K2021" i="2"/>
  <c r="I1472" i="2"/>
  <c r="J1472" i="2" a="1"/>
  <c r="J1472" i="2"/>
  <c r="K1472" i="2" a="1"/>
  <c r="K1472" i="2"/>
  <c r="I693" i="2"/>
  <c r="J693" i="2" a="1"/>
  <c r="J693" i="2"/>
  <c r="K693" i="2" a="1"/>
  <c r="K693" i="2"/>
  <c r="I2212" i="2"/>
  <c r="J2212" i="2" a="1"/>
  <c r="J2212" i="2"/>
  <c r="K2212" i="2" a="1"/>
  <c r="K2212" i="2"/>
  <c r="I52" i="2"/>
  <c r="J52" i="2" a="1"/>
  <c r="J52" i="2"/>
  <c r="K52" i="2" a="1"/>
  <c r="K52" i="2"/>
  <c r="I1488" i="2"/>
  <c r="J1488" i="2" a="1"/>
  <c r="J1488" i="2"/>
  <c r="K1488" i="2" a="1"/>
  <c r="K1488" i="2"/>
  <c r="I709" i="2"/>
  <c r="J709" i="2" a="1"/>
  <c r="J709" i="2"/>
  <c r="K709" i="2" a="1"/>
  <c r="K709" i="2"/>
  <c r="I701" i="2"/>
  <c r="J701" i="2" a="1"/>
  <c r="J701" i="2"/>
  <c r="K701" i="2" a="1"/>
  <c r="K701" i="2"/>
  <c r="I766" i="2"/>
  <c r="J766" i="2" a="1"/>
  <c r="J766" i="2"/>
  <c r="K766" i="2" a="1"/>
  <c r="K766" i="2"/>
  <c r="I1504" i="2"/>
  <c r="J1504" i="2" a="1"/>
  <c r="J1504" i="2"/>
  <c r="K1504" i="2" a="1"/>
  <c r="K1504" i="2"/>
  <c r="I725" i="2"/>
  <c r="J725" i="2" a="1"/>
  <c r="J725" i="2"/>
  <c r="K725" i="2" a="1"/>
  <c r="K725" i="2"/>
  <c r="I1814" i="2"/>
  <c r="J1814" i="2" a="1"/>
  <c r="J1814" i="2"/>
  <c r="K1814" i="2" a="1"/>
  <c r="K1814" i="2"/>
  <c r="I649" i="2"/>
  <c r="J649" i="2" a="1"/>
  <c r="J649" i="2"/>
  <c r="K649" i="2" a="1"/>
  <c r="K649" i="2"/>
  <c r="I366" i="2"/>
  <c r="J366" i="2" a="1"/>
  <c r="J366" i="2"/>
  <c r="K366" i="2" a="1"/>
  <c r="K366" i="2"/>
  <c r="I2114" i="2"/>
  <c r="J2114" i="2" a="1"/>
  <c r="J2114" i="2"/>
  <c r="K2114" i="2" a="1"/>
  <c r="K2114" i="2"/>
  <c r="I86" i="2"/>
  <c r="J86" i="2" a="1"/>
  <c r="J86" i="2"/>
  <c r="K86" i="2" a="1"/>
  <c r="K86" i="2"/>
  <c r="I607" i="2"/>
  <c r="J607" i="2" a="1"/>
  <c r="J607" i="2"/>
  <c r="K607" i="2" a="1"/>
  <c r="K607" i="2"/>
  <c r="I1280" i="2"/>
  <c r="J1280" i="2" a="1"/>
  <c r="J1280" i="2"/>
  <c r="K1280" i="2" a="1"/>
  <c r="K1280" i="2"/>
  <c r="I906" i="2"/>
  <c r="J906" i="2" a="1"/>
  <c r="J906" i="2"/>
  <c r="K906" i="2" a="1"/>
  <c r="K906" i="2"/>
  <c r="I1420" i="2"/>
  <c r="J1420" i="2" a="1"/>
  <c r="J1420" i="2"/>
  <c r="K1420" i="2" a="1"/>
  <c r="K1420" i="2"/>
  <c r="I1586" i="2"/>
  <c r="J1586" i="2" a="1"/>
  <c r="J1586" i="2"/>
  <c r="K1586" i="2" a="1"/>
  <c r="K1586" i="2"/>
  <c r="I515" i="2"/>
  <c r="J515" i="2" a="1"/>
  <c r="J515" i="2"/>
  <c r="K515" i="2" a="1"/>
  <c r="K515" i="2"/>
  <c r="I1283" i="2"/>
  <c r="J1283" i="2" a="1"/>
  <c r="J1283" i="2"/>
  <c r="K1283" i="2" a="1"/>
  <c r="K1283" i="2"/>
  <c r="I261" i="2"/>
  <c r="J261" i="2" a="1"/>
  <c r="J261" i="2"/>
  <c r="K261" i="2" a="1"/>
  <c r="K261" i="2"/>
  <c r="I1846" i="2"/>
  <c r="J1846" i="2" a="1"/>
  <c r="J1846" i="2"/>
  <c r="K1846" i="2" a="1"/>
  <c r="K1846" i="2"/>
  <c r="I2140" i="2"/>
  <c r="J2140" i="2" a="1"/>
  <c r="J2140" i="2"/>
  <c r="K2140" i="2" a="1"/>
  <c r="K2140" i="2"/>
  <c r="I1863" i="2"/>
  <c r="J1863" i="2" a="1"/>
  <c r="J1863" i="2"/>
  <c r="K1863" i="2" a="1"/>
  <c r="K1863" i="2"/>
  <c r="I462" i="2"/>
  <c r="J462" i="2" a="1"/>
  <c r="J462" i="2"/>
  <c r="K462" i="2" a="1"/>
  <c r="K462" i="2"/>
  <c r="I1090" i="2"/>
  <c r="J1090" i="2" a="1"/>
  <c r="J1090" i="2"/>
  <c r="K1090" i="2" a="1"/>
  <c r="K1090" i="2"/>
  <c r="I951" i="2"/>
  <c r="J951" i="2" a="1"/>
  <c r="J951" i="2"/>
  <c r="K951" i="2" a="1"/>
  <c r="K951" i="2"/>
  <c r="I1421" i="2"/>
  <c r="J1421" i="2" a="1"/>
  <c r="J1421" i="2"/>
  <c r="K1421" i="2" a="1"/>
  <c r="K1421" i="2"/>
  <c r="I685" i="2"/>
  <c r="J685" i="2" a="1"/>
  <c r="J685" i="2"/>
  <c r="K685" i="2" a="1"/>
  <c r="K685" i="2"/>
  <c r="I113" i="2"/>
  <c r="J113" i="2" a="1"/>
  <c r="J113" i="2"/>
  <c r="K113" i="2" a="1"/>
  <c r="K113" i="2"/>
  <c r="I49" i="2"/>
  <c r="J49" i="2" a="1"/>
  <c r="J49" i="2"/>
  <c r="K49" i="2" a="1"/>
  <c r="K49" i="2"/>
  <c r="I993" i="2"/>
  <c r="J993" i="2" a="1"/>
  <c r="J993" i="2"/>
  <c r="K993" i="2" a="1"/>
  <c r="K993" i="2"/>
  <c r="I1077" i="2"/>
  <c r="J1077" i="2" a="1"/>
  <c r="J1077" i="2"/>
  <c r="K1077" i="2" a="1"/>
  <c r="K1077" i="2"/>
  <c r="I714" i="2"/>
  <c r="J714" i="2" a="1"/>
  <c r="J714" i="2"/>
  <c r="K714" i="2" a="1"/>
  <c r="K714" i="2"/>
  <c r="I1009" i="2"/>
  <c r="J1009" i="2" a="1"/>
  <c r="J1009" i="2"/>
  <c r="K1009" i="2" a="1"/>
  <c r="K1009" i="2"/>
  <c r="I1093" i="2"/>
  <c r="J1093" i="2" a="1"/>
  <c r="J1093" i="2"/>
  <c r="K1093" i="2" a="1"/>
  <c r="K1093" i="2"/>
  <c r="I730" i="2"/>
  <c r="J730" i="2" a="1"/>
  <c r="J730" i="2"/>
  <c r="K730" i="2" a="1"/>
  <c r="K730" i="2"/>
  <c r="I2303" i="2"/>
  <c r="J2303" i="2" a="1"/>
  <c r="J2303" i="2"/>
  <c r="K2303" i="2" a="1"/>
  <c r="K2303" i="2"/>
  <c r="I864" i="2"/>
  <c r="J864" i="2" a="1"/>
  <c r="J864" i="2"/>
  <c r="K864" i="2" a="1"/>
  <c r="K864" i="2"/>
  <c r="I1273" i="2"/>
  <c r="J1273" i="2" a="1"/>
  <c r="J1273" i="2"/>
  <c r="K1273" i="2" a="1"/>
  <c r="K1273" i="2"/>
  <c r="I1195" i="2"/>
  <c r="J1195" i="2" a="1"/>
  <c r="J1195" i="2"/>
  <c r="K1195" i="2" a="1"/>
  <c r="K1195" i="2"/>
  <c r="I1005" i="2"/>
  <c r="J1005" i="2" a="1"/>
  <c r="J1005" i="2"/>
  <c r="K1005" i="2" a="1"/>
  <c r="K1005" i="2"/>
  <c r="I1854" i="2"/>
  <c r="J1854" i="2" a="1"/>
  <c r="J1854" i="2"/>
  <c r="K1854" i="2" a="1"/>
  <c r="K1854" i="2"/>
  <c r="I2042" i="2"/>
  <c r="J2042" i="2" a="1"/>
  <c r="J2042" i="2"/>
  <c r="K2042" i="2" a="1"/>
  <c r="K2042" i="2"/>
  <c r="I2138" i="2"/>
  <c r="J2138" i="2" a="1"/>
  <c r="J2138" i="2"/>
  <c r="K2138" i="2" a="1"/>
  <c r="K2138" i="2"/>
  <c r="I161" i="2"/>
  <c r="J161" i="2" a="1"/>
  <c r="J161" i="2"/>
  <c r="K161" i="2" a="1"/>
  <c r="K161" i="2"/>
  <c r="I2263" i="2"/>
  <c r="J2263" i="2" a="1"/>
  <c r="J2263" i="2"/>
  <c r="K2263" i="2" a="1"/>
  <c r="K2263" i="2"/>
  <c r="I198" i="2"/>
  <c r="J198" i="2" a="1"/>
  <c r="J198" i="2"/>
  <c r="K198" i="2" a="1"/>
  <c r="K198" i="2"/>
  <c r="I1057" i="2"/>
  <c r="J1057" i="2" a="1"/>
  <c r="J1057" i="2"/>
  <c r="K1057" i="2" a="1"/>
  <c r="K1057" i="2"/>
  <c r="I107" i="2"/>
  <c r="J107" i="2" a="1"/>
  <c r="J107" i="2"/>
  <c r="K107" i="2" a="1"/>
  <c r="K107" i="2"/>
  <c r="I930" i="2"/>
  <c r="J930" i="2" a="1"/>
  <c r="J930" i="2"/>
  <c r="K930" i="2" a="1"/>
  <c r="K930" i="2"/>
  <c r="I1757" i="2"/>
  <c r="J1757" i="2" a="1"/>
  <c r="J1757" i="2"/>
  <c r="K1757" i="2" a="1"/>
  <c r="K1757" i="2"/>
  <c r="I163" i="2"/>
  <c r="J163" i="2" a="1"/>
  <c r="J163" i="2"/>
  <c r="K163" i="2" a="1"/>
  <c r="K163" i="2"/>
  <c r="I165" i="2"/>
  <c r="J165" i="2" a="1"/>
  <c r="J165" i="2"/>
  <c r="K165" i="2" a="1"/>
  <c r="K165" i="2"/>
  <c r="I1247" i="2"/>
  <c r="J1247" i="2" a="1"/>
  <c r="J1247" i="2"/>
  <c r="K1247" i="2" a="1"/>
  <c r="K1247" i="2"/>
  <c r="I1936" i="2"/>
  <c r="J1936" i="2" a="1"/>
  <c r="J1936" i="2"/>
  <c r="K1936" i="2" a="1"/>
  <c r="K1936" i="2"/>
  <c r="I384" i="2"/>
  <c r="J384" i="2" a="1"/>
  <c r="J384" i="2"/>
  <c r="K384" i="2" a="1"/>
  <c r="K384" i="2"/>
  <c r="I203" i="2"/>
  <c r="J203" i="2" a="1"/>
  <c r="J203" i="2"/>
  <c r="K203" i="2" a="1"/>
  <c r="K203" i="2"/>
  <c r="I204" i="2"/>
  <c r="J204" i="2" a="1"/>
  <c r="J204" i="2"/>
  <c r="K204" i="2" a="1"/>
  <c r="K204" i="2"/>
  <c r="I152" i="2"/>
  <c r="J152" i="2" a="1"/>
  <c r="J152" i="2"/>
  <c r="K152" i="2" a="1"/>
  <c r="K152" i="2"/>
  <c r="I108" i="2"/>
  <c r="J108" i="2" a="1"/>
  <c r="J108" i="2"/>
  <c r="K108" i="2" a="1"/>
  <c r="K108" i="2"/>
  <c r="I124" i="2"/>
  <c r="J124" i="2" a="1"/>
  <c r="J124" i="2"/>
  <c r="K124" i="2" a="1"/>
  <c r="K124" i="2"/>
  <c r="I119" i="2"/>
  <c r="J119" i="2" a="1"/>
  <c r="J119" i="2"/>
  <c r="K119" i="2" a="1"/>
  <c r="K119" i="2"/>
  <c r="K3" i="2" a="1"/>
  <c r="K3" i="2"/>
  <c r="I1" i="2"/>
  <c r="J1" i="2" a="1"/>
  <c r="J1" i="2"/>
  <c r="K1" i="2" a="1"/>
  <c r="K1" i="2"/>
  <c r="I11" i="2"/>
  <c r="J11" i="2" a="1"/>
  <c r="J11" i="2"/>
  <c r="K11" i="2" a="1"/>
  <c r="K11" i="2"/>
  <c r="I8" i="2"/>
  <c r="J8" i="2" a="1"/>
  <c r="J8" i="2"/>
  <c r="K8" i="2" a="1"/>
  <c r="K8" i="2"/>
  <c r="I2" i="2"/>
  <c r="J2" i="2" a="1"/>
  <c r="J2" i="2"/>
  <c r="K2" i="2" a="1"/>
  <c r="K2" i="2"/>
  <c r="I4" i="2"/>
  <c r="J4" i="2" a="1"/>
  <c r="J4" i="2"/>
  <c r="K4" i="2" a="1"/>
  <c r="K4" i="2"/>
  <c r="I9" i="2"/>
  <c r="J9" i="2" a="1"/>
  <c r="J9" i="2"/>
  <c r="K9" i="2" a="1"/>
  <c r="K9" i="2"/>
  <c r="I6" i="2"/>
  <c r="J6" i="2" a="1"/>
  <c r="J6" i="2"/>
  <c r="K6" i="2" a="1"/>
  <c r="K6" i="2"/>
  <c r="I5" i="2"/>
  <c r="J5" i="2" a="1"/>
  <c r="J5" i="2"/>
  <c r="K5" i="2" a="1"/>
  <c r="K5" i="2"/>
  <c r="I10" i="2"/>
  <c r="J10" i="2" a="1"/>
  <c r="J10" i="2"/>
  <c r="K10" i="2" a="1"/>
  <c r="K10" i="2"/>
  <c r="I1994" i="2"/>
  <c r="J1994" i="2" a="1"/>
  <c r="J1994" i="2"/>
  <c r="K1994" i="2" a="1"/>
  <c r="K1994" i="2"/>
  <c r="I2015" i="2"/>
  <c r="J2015" i="2" a="1"/>
  <c r="J2015" i="2"/>
  <c r="K2015" i="2" a="1"/>
  <c r="K2015" i="2"/>
  <c r="I132" i="2"/>
  <c r="J132" i="2" a="1"/>
  <c r="J132" i="2"/>
  <c r="K132" i="2" a="1"/>
  <c r="K132" i="2"/>
  <c r="I1482" i="2"/>
  <c r="J1482" i="2" a="1"/>
  <c r="J1482" i="2"/>
  <c r="K1482" i="2" a="1"/>
  <c r="K1482" i="2"/>
  <c r="I1892" i="2"/>
  <c r="J1892" i="2" a="1"/>
  <c r="J1892" i="2"/>
  <c r="K1892" i="2" a="1"/>
  <c r="K1892" i="2"/>
  <c r="I810" i="2"/>
  <c r="J810" i="2" a="1"/>
  <c r="J810" i="2"/>
  <c r="K810" i="2" a="1"/>
  <c r="K810" i="2"/>
  <c r="I678" i="2"/>
  <c r="J678" i="2" a="1"/>
  <c r="J678" i="2"/>
  <c r="K678" i="2" a="1"/>
  <c r="K678" i="2"/>
  <c r="I533" i="2"/>
  <c r="J533" i="2" a="1"/>
  <c r="J533" i="2"/>
  <c r="K533" i="2" a="1"/>
  <c r="K533" i="2"/>
  <c r="I2072" i="2"/>
  <c r="J2072" i="2" a="1"/>
  <c r="J2072" i="2"/>
  <c r="K2072" i="2" a="1"/>
  <c r="K2072" i="2"/>
  <c r="I2166" i="2"/>
  <c r="J2166" i="2" a="1"/>
  <c r="J2166" i="2"/>
  <c r="K2166" i="2" a="1"/>
  <c r="K2166" i="2"/>
  <c r="I1267" i="2"/>
  <c r="J1267" i="2" a="1"/>
  <c r="J1267" i="2"/>
  <c r="K1267" i="2" a="1"/>
  <c r="K1267" i="2"/>
  <c r="I707" i="2"/>
  <c r="J707" i="2" a="1"/>
  <c r="J707" i="2"/>
  <c r="K707" i="2" a="1"/>
  <c r="K707" i="2"/>
  <c r="I1178" i="2"/>
  <c r="J1178" i="2" a="1"/>
  <c r="J1178" i="2"/>
  <c r="K1178" i="2" a="1"/>
  <c r="K1178" i="2"/>
  <c r="I1672" i="2"/>
  <c r="J1672" i="2" a="1"/>
  <c r="J1672" i="2"/>
  <c r="K1672" i="2" a="1"/>
  <c r="K1672" i="2"/>
  <c r="I137" i="2"/>
  <c r="J137" i="2" a="1"/>
  <c r="J137" i="2"/>
  <c r="K137" i="2" a="1"/>
  <c r="K137" i="2"/>
  <c r="I2193" i="2"/>
  <c r="J2193" i="2" a="1"/>
  <c r="J2193" i="2"/>
  <c r="K2193" i="2" a="1"/>
  <c r="K2193" i="2"/>
  <c r="I1382" i="2"/>
  <c r="J1382" i="2" a="1"/>
  <c r="J1382" i="2"/>
  <c r="K1382" i="2" a="1"/>
  <c r="K1382" i="2"/>
  <c r="I446" i="2"/>
  <c r="J446" i="2" a="1"/>
  <c r="J446" i="2"/>
  <c r="K446" i="2" a="1"/>
  <c r="K446" i="2"/>
  <c r="I844" i="2"/>
  <c r="J844" i="2" a="1"/>
  <c r="J844" i="2"/>
  <c r="K844" i="2" a="1"/>
  <c r="K844" i="2"/>
  <c r="I1958" i="2"/>
  <c r="J1958" i="2" a="1"/>
  <c r="J1958" i="2"/>
  <c r="K1958" i="2" a="1"/>
  <c r="K1958" i="2"/>
  <c r="I2087" i="2"/>
  <c r="J2087" i="2" a="1"/>
  <c r="J2087" i="2"/>
  <c r="K2087" i="2" a="1"/>
  <c r="K2087" i="2"/>
  <c r="I972" i="2"/>
  <c r="J972" i="2" a="1"/>
  <c r="J972" i="2"/>
  <c r="K972" i="2" a="1"/>
  <c r="K972" i="2"/>
  <c r="I975" i="2"/>
  <c r="J975" i="2" a="1"/>
  <c r="J975" i="2"/>
  <c r="K975" i="2" a="1"/>
  <c r="K975" i="2"/>
  <c r="I1304" i="2"/>
  <c r="J1304" i="2" a="1"/>
  <c r="J1304" i="2"/>
  <c r="K1304" i="2" a="1"/>
  <c r="K1304" i="2"/>
  <c r="I2234" i="2"/>
  <c r="J2234" i="2" a="1"/>
  <c r="J2234" i="2"/>
  <c r="K2234" i="2" a="1"/>
  <c r="K2234" i="2"/>
  <c r="I1861" i="2"/>
  <c r="J1861" i="2" a="1"/>
  <c r="J1861" i="2"/>
  <c r="K1861" i="2" a="1"/>
  <c r="K1861" i="2"/>
  <c r="I561" i="2"/>
  <c r="J561" i="2" a="1"/>
  <c r="J561" i="2"/>
  <c r="K561" i="2" a="1"/>
  <c r="K561" i="2"/>
  <c r="I2060" i="2"/>
  <c r="J2060" i="2" a="1"/>
  <c r="J2060" i="2"/>
  <c r="K2060" i="2" a="1"/>
  <c r="K2060" i="2"/>
  <c r="I93" i="2"/>
  <c r="J93" i="2" a="1"/>
  <c r="J93" i="2"/>
  <c r="K93" i="2" a="1"/>
  <c r="K93" i="2"/>
  <c r="I1907" i="2"/>
  <c r="J1907" i="2" a="1"/>
  <c r="J1907" i="2"/>
  <c r="K1907" i="2" a="1"/>
  <c r="K1907" i="2"/>
  <c r="I2237" i="2"/>
  <c r="J2237" i="2" a="1"/>
  <c r="J2237" i="2"/>
  <c r="K2237" i="2" a="1"/>
  <c r="K2237" i="2"/>
  <c r="I26" i="2"/>
  <c r="J26" i="2" a="1"/>
  <c r="J26" i="2"/>
  <c r="K26" i="2" a="1"/>
  <c r="K26" i="2"/>
  <c r="I369" i="2"/>
  <c r="J369" i="2" a="1"/>
  <c r="J369" i="2"/>
  <c r="K369" i="2" a="1"/>
  <c r="K369" i="2"/>
  <c r="I623" i="2"/>
  <c r="J623" i="2" a="1"/>
  <c r="J623" i="2"/>
  <c r="K623" i="2" a="1"/>
  <c r="K623" i="2"/>
  <c r="I2112" i="2"/>
  <c r="J2112" i="2" a="1"/>
  <c r="J2112" i="2"/>
  <c r="K2112" i="2" a="1"/>
  <c r="K2112" i="2"/>
  <c r="I804" i="2"/>
  <c r="J804" i="2" a="1"/>
  <c r="J804" i="2"/>
  <c r="K804" i="2" a="1"/>
  <c r="K804" i="2"/>
  <c r="I1897" i="2"/>
  <c r="J1897" i="2" a="1"/>
  <c r="J1897" i="2"/>
  <c r="K1897" i="2" a="1"/>
  <c r="K1897" i="2"/>
  <c r="I187" i="2"/>
  <c r="J187" i="2" a="1"/>
  <c r="J187" i="2"/>
  <c r="K187" i="2" a="1"/>
  <c r="K187" i="2"/>
  <c r="I751" i="2"/>
  <c r="J751" i="2" a="1"/>
  <c r="J751" i="2"/>
  <c r="K751" i="2" a="1"/>
  <c r="K751" i="2"/>
  <c r="I1371" i="2"/>
  <c r="J1371" i="2" a="1"/>
  <c r="J1371" i="2"/>
  <c r="K1371" i="2" a="1"/>
  <c r="K1371" i="2"/>
  <c r="I1987" i="2"/>
  <c r="J1987" i="2" a="1"/>
  <c r="J1987" i="2"/>
  <c r="K1987" i="2" a="1"/>
  <c r="K1987" i="2"/>
  <c r="I1282" i="2"/>
  <c r="J1282" i="2" a="1"/>
  <c r="J1282" i="2"/>
  <c r="K1282" i="2" a="1"/>
  <c r="K1282" i="2"/>
  <c r="I1879" i="2"/>
  <c r="J1879" i="2" a="1"/>
  <c r="J1879" i="2"/>
  <c r="K1879" i="2" a="1"/>
  <c r="K1879" i="2"/>
  <c r="I2258" i="2"/>
  <c r="J2258" i="2" a="1"/>
  <c r="J2258" i="2"/>
  <c r="K2258" i="2" a="1"/>
  <c r="K2258" i="2"/>
  <c r="I1290" i="2"/>
  <c r="J1290" i="2" a="1"/>
  <c r="J1290" i="2"/>
  <c r="K1290" i="2" a="1"/>
  <c r="K1290" i="2"/>
  <c r="I2019" i="2"/>
  <c r="J2019" i="2" a="1"/>
  <c r="J2019" i="2"/>
  <c r="K2019" i="2" a="1"/>
  <c r="K2019" i="2"/>
  <c r="I1901" i="2"/>
  <c r="J1901" i="2" a="1"/>
  <c r="J1901" i="2"/>
  <c r="K1901" i="2" a="1"/>
  <c r="K1901" i="2"/>
  <c r="I2048" i="2"/>
  <c r="J2048" i="2" a="1"/>
  <c r="J2048" i="2"/>
  <c r="K2048" i="2" a="1"/>
  <c r="K2048" i="2"/>
  <c r="I289" i="2"/>
  <c r="J289" i="2" a="1"/>
  <c r="J289" i="2"/>
  <c r="K289" i="2" a="1"/>
  <c r="K289" i="2"/>
  <c r="I53" i="2"/>
  <c r="J53" i="2" a="1"/>
  <c r="J53" i="2"/>
  <c r="K53" i="2" a="1"/>
  <c r="K53" i="2"/>
  <c r="I1474" i="2"/>
  <c r="J1474" i="2" a="1"/>
  <c r="J1474" i="2"/>
  <c r="K1474" i="2" a="1"/>
  <c r="K1474" i="2"/>
  <c r="I1445" i="2"/>
  <c r="J1445" i="2" a="1"/>
  <c r="J1445" i="2"/>
  <c r="K1445" i="2" a="1"/>
  <c r="K1445" i="2"/>
  <c r="I2248" i="2"/>
  <c r="J2248" i="2" a="1"/>
  <c r="J2248" i="2"/>
  <c r="K2248" i="2" a="1"/>
  <c r="K2248" i="2"/>
  <c r="I141" i="2"/>
  <c r="J141" i="2" a="1"/>
  <c r="J141" i="2"/>
  <c r="K141" i="2" a="1"/>
  <c r="K141" i="2"/>
  <c r="I1180" i="2"/>
  <c r="J1180" i="2" a="1"/>
  <c r="J1180" i="2"/>
  <c r="K1180" i="2" a="1"/>
  <c r="K1180" i="2"/>
  <c r="I1682" i="2"/>
  <c r="J1682" i="2" a="1"/>
  <c r="J1682" i="2"/>
  <c r="K1682" i="2" a="1"/>
  <c r="K1682" i="2"/>
  <c r="I1426" i="2"/>
  <c r="J1426" i="2" a="1"/>
  <c r="J1426" i="2"/>
  <c r="K1426" i="2" a="1"/>
  <c r="K1426" i="2"/>
  <c r="I159" i="2"/>
  <c r="J159" i="2" a="1"/>
  <c r="J159" i="2"/>
  <c r="K159" i="2" a="1"/>
  <c r="K159" i="2"/>
  <c r="I1359" i="2"/>
  <c r="J1359" i="2" a="1"/>
  <c r="J1359" i="2"/>
  <c r="K1359" i="2" a="1"/>
  <c r="K1359" i="2"/>
  <c r="I255" i="2"/>
  <c r="J255" i="2" a="1"/>
  <c r="J255" i="2"/>
  <c r="K255" i="2" a="1"/>
  <c r="K255" i="2"/>
  <c r="I1369" i="2"/>
  <c r="J1369" i="2" a="1"/>
  <c r="J1369" i="2"/>
  <c r="K1369" i="2" a="1"/>
  <c r="K1369" i="2"/>
  <c r="I1262" i="2"/>
  <c r="J1262" i="2" a="1"/>
  <c r="J1262" i="2"/>
  <c r="K1262" i="2" a="1"/>
  <c r="K1262" i="2"/>
  <c r="I2190" i="2"/>
  <c r="J2190" i="2" a="1"/>
  <c r="J2190" i="2"/>
  <c r="K2190" i="2" a="1"/>
  <c r="K2190" i="2"/>
  <c r="I2235" i="2"/>
  <c r="J2235" i="2" a="1"/>
  <c r="J2235" i="2"/>
  <c r="K2235" i="2" a="1"/>
  <c r="K2235" i="2"/>
  <c r="I1738" i="2"/>
  <c r="J1738" i="2" a="1"/>
  <c r="J1738" i="2"/>
  <c r="K1738" i="2" a="1"/>
  <c r="K1738" i="2"/>
  <c r="I1465" i="2"/>
  <c r="J1465" i="2" a="1"/>
  <c r="J1465" i="2"/>
  <c r="K1465" i="2" a="1"/>
  <c r="K1465" i="2"/>
  <c r="I1972" i="2"/>
  <c r="J1972" i="2" a="1"/>
  <c r="J1972" i="2"/>
  <c r="K1972" i="2" a="1"/>
  <c r="K1972" i="2"/>
  <c r="I228" i="2"/>
  <c r="J228" i="2" a="1"/>
  <c r="J228" i="2"/>
  <c r="K228" i="2" a="1"/>
  <c r="K228" i="2"/>
  <c r="I1329" i="2"/>
  <c r="J1329" i="2" a="1"/>
  <c r="J1329" i="2"/>
  <c r="K1329" i="2" a="1"/>
  <c r="K1329" i="2"/>
  <c r="I719" i="2"/>
  <c r="J719" i="2" a="1"/>
  <c r="J719" i="2"/>
  <c r="K719" i="2" a="1"/>
  <c r="K719" i="2"/>
  <c r="I7" i="2"/>
  <c r="J7" i="2" a="1"/>
  <c r="J7" i="2"/>
  <c r="K7" i="2" a="1"/>
  <c r="K7" i="2"/>
  <c r="I931" i="2"/>
  <c r="J931" i="2" a="1"/>
  <c r="J931" i="2"/>
  <c r="K931" i="2" a="1"/>
  <c r="K931" i="2"/>
  <c r="I167" i="2"/>
  <c r="J167" i="2" a="1"/>
  <c r="J167" i="2"/>
  <c r="K167" i="2" a="1"/>
  <c r="K167" i="2"/>
  <c r="I1589" i="2"/>
  <c r="J1589" i="2" a="1"/>
  <c r="J1589" i="2"/>
  <c r="K1589" i="2" a="1"/>
  <c r="K1589" i="2"/>
  <c r="I403" i="2"/>
  <c r="J403" i="2" a="1"/>
  <c r="J403" i="2"/>
  <c r="K403" i="2" a="1"/>
  <c r="K403" i="2"/>
  <c r="I686" i="2"/>
  <c r="J686" i="2" a="1"/>
  <c r="J686" i="2"/>
  <c r="K686" i="2" a="1"/>
  <c r="K686" i="2"/>
  <c r="I2001" i="2"/>
  <c r="J2001" i="2" a="1"/>
  <c r="J2001" i="2"/>
  <c r="K2001" i="2" a="1"/>
  <c r="K2001" i="2"/>
  <c r="I2272" i="2"/>
  <c r="J2272" i="2" a="1"/>
  <c r="J2272" i="2"/>
  <c r="K2272" i="2" a="1"/>
  <c r="K2272" i="2"/>
  <c r="I277" i="2"/>
  <c r="J277" i="2" a="1"/>
  <c r="J277" i="2"/>
  <c r="K277" i="2" a="1"/>
  <c r="K277" i="2"/>
  <c r="I1108" i="2"/>
  <c r="J1108" i="2" a="1"/>
  <c r="J1108" i="2"/>
  <c r="K1108" i="2" a="1"/>
  <c r="K1108" i="2"/>
  <c r="I568" i="2"/>
  <c r="J568" i="2" a="1"/>
  <c r="J568" i="2"/>
  <c r="K568" i="2" a="1"/>
  <c r="K568" i="2"/>
  <c r="I1528" i="2"/>
  <c r="J1528" i="2" a="1"/>
  <c r="J1528" i="2"/>
  <c r="K1528" i="2" a="1"/>
  <c r="K1528" i="2"/>
  <c r="I1654" i="2"/>
  <c r="J1654" i="2" a="1"/>
  <c r="J1654" i="2"/>
  <c r="K1654" i="2" a="1"/>
  <c r="K1654" i="2"/>
  <c r="I2232" i="2"/>
  <c r="J2232" i="2" a="1"/>
  <c r="J2232" i="2"/>
  <c r="K2232" i="2" a="1"/>
  <c r="K2232" i="2"/>
  <c r="I2268" i="2"/>
  <c r="J2268" i="2" a="1"/>
  <c r="J2268" i="2"/>
  <c r="K2268" i="2" a="1"/>
  <c r="K2268" i="2"/>
  <c r="I1147" i="2"/>
  <c r="J1147" i="2" a="1"/>
  <c r="J1147" i="2"/>
  <c r="K1147" i="2" a="1"/>
  <c r="K1147" i="2"/>
  <c r="I249" i="2"/>
  <c r="J249" i="2" a="1"/>
  <c r="J249" i="2"/>
  <c r="K249" i="2" a="1"/>
  <c r="K249" i="2"/>
  <c r="I1135" i="2"/>
  <c r="J1135" i="2" a="1"/>
  <c r="J1135" i="2"/>
  <c r="K1135" i="2" a="1"/>
  <c r="K1135" i="2"/>
  <c r="I54" i="2"/>
  <c r="J54" i="2" a="1"/>
  <c r="J54" i="2"/>
  <c r="K54" i="2" a="1"/>
  <c r="K54" i="2"/>
  <c r="I1540" i="2"/>
  <c r="J1540" i="2" a="1"/>
  <c r="J1540" i="2"/>
  <c r="K1540" i="2" a="1"/>
  <c r="K1540" i="2"/>
  <c r="I102" i="2"/>
  <c r="J102" i="2" a="1"/>
  <c r="J102" i="2"/>
  <c r="K102" i="2" a="1"/>
  <c r="K102" i="2"/>
  <c r="I1389" i="2"/>
  <c r="J1389" i="2" a="1"/>
  <c r="J1389" i="2"/>
  <c r="K1389" i="2" a="1"/>
  <c r="K1389" i="2"/>
  <c r="I1718" i="2"/>
  <c r="J1718" i="2" a="1"/>
  <c r="J1718" i="2"/>
  <c r="K1718" i="2" a="1"/>
  <c r="K1718" i="2"/>
  <c r="I423" i="2"/>
  <c r="J423" i="2" a="1"/>
  <c r="J423" i="2"/>
  <c r="K423" i="2" a="1"/>
  <c r="K423" i="2"/>
  <c r="I2292" i="2"/>
  <c r="J2292" i="2" a="1"/>
  <c r="J2292" i="2"/>
  <c r="K2292" i="2" a="1"/>
  <c r="K2292" i="2"/>
  <c r="I1200" i="2"/>
  <c r="J1200" i="2" a="1"/>
  <c r="J1200" i="2"/>
  <c r="K1200" i="2" a="1"/>
  <c r="K1200" i="2"/>
  <c r="I698" i="2"/>
  <c r="J698" i="2" a="1"/>
  <c r="J698" i="2"/>
  <c r="K698" i="2" a="1"/>
  <c r="K698" i="2"/>
  <c r="I1608" i="2"/>
  <c r="J1608" i="2" a="1"/>
  <c r="J1608" i="2"/>
  <c r="K1608" i="2" a="1"/>
  <c r="K1608" i="2"/>
  <c r="I2123" i="2"/>
  <c r="J2123" i="2" a="1"/>
  <c r="J2123" i="2"/>
  <c r="K2123" i="2" a="1"/>
  <c r="K2123" i="2"/>
  <c r="I1825" i="2"/>
  <c r="J1825" i="2" a="1"/>
  <c r="J1825" i="2"/>
  <c r="K1825" i="2" a="1"/>
  <c r="K1825" i="2"/>
  <c r="I2228" i="2"/>
  <c r="J2228" i="2" a="1"/>
  <c r="J2228" i="2"/>
  <c r="K2228" i="2" a="1"/>
  <c r="K2228" i="2"/>
  <c r="I1467" i="2"/>
  <c r="J1467" i="2" a="1"/>
  <c r="J1467" i="2"/>
  <c r="K1467" i="2" a="1"/>
  <c r="K1467" i="2"/>
  <c r="I194" i="2"/>
  <c r="J194" i="2" a="1"/>
  <c r="J194" i="2"/>
  <c r="K194" i="2" a="1"/>
  <c r="K194" i="2"/>
  <c r="I2194" i="2"/>
  <c r="J2194" i="2" a="1"/>
  <c r="J2194" i="2"/>
  <c r="K2194" i="2" a="1"/>
  <c r="K2194" i="2"/>
  <c r="I1014" i="2"/>
  <c r="J1014" i="2" a="1"/>
  <c r="J1014" i="2"/>
  <c r="K1014" i="2" a="1"/>
  <c r="K1014" i="2"/>
  <c r="I1406" i="2"/>
  <c r="J1406" i="2" a="1"/>
  <c r="J1406" i="2"/>
  <c r="K1406" i="2" a="1"/>
  <c r="K1406" i="2"/>
  <c r="I1046" i="2"/>
  <c r="J1046" i="2" a="1"/>
  <c r="J1046" i="2"/>
  <c r="K1046" i="2" a="1"/>
  <c r="K1046" i="2"/>
  <c r="I546" i="2"/>
  <c r="J546" i="2" a="1"/>
  <c r="J546" i="2"/>
  <c r="K546" i="2" a="1"/>
  <c r="K546" i="2"/>
  <c r="I622" i="2"/>
  <c r="J622" i="2" a="1"/>
  <c r="J622" i="2"/>
  <c r="K622" i="2" a="1"/>
  <c r="K622" i="2"/>
  <c r="I48" i="2"/>
  <c r="J48" i="2" a="1"/>
  <c r="J48" i="2"/>
  <c r="K48" i="2" a="1"/>
  <c r="K48" i="2"/>
  <c r="I1793" i="2"/>
  <c r="J1793" i="2" a="1"/>
  <c r="J1793" i="2"/>
  <c r="K1793" i="2" a="1"/>
  <c r="K1793" i="2"/>
  <c r="I613" i="2"/>
  <c r="J613" i="2" a="1"/>
  <c r="J613" i="2"/>
  <c r="K613" i="2" a="1"/>
  <c r="K613" i="2"/>
  <c r="I2204" i="2"/>
  <c r="J2204" i="2" a="1"/>
  <c r="J2204" i="2"/>
  <c r="K2204" i="2" a="1"/>
  <c r="K2204" i="2"/>
  <c r="I1704" i="2"/>
  <c r="J1704" i="2" a="1"/>
  <c r="J1704" i="2"/>
  <c r="K1704" i="2" a="1"/>
  <c r="K1704" i="2"/>
  <c r="I217" i="2"/>
  <c r="J217" i="2" a="1"/>
  <c r="J217" i="2"/>
  <c r="K217" i="2" a="1"/>
  <c r="K217" i="2"/>
  <c r="I2039" i="2"/>
  <c r="J2039" i="2" a="1"/>
  <c r="J2039" i="2"/>
  <c r="K2039" i="2" a="1"/>
  <c r="K2039" i="2"/>
  <c r="I1840" i="2"/>
  <c r="J1840" i="2" a="1"/>
  <c r="J1840" i="2"/>
  <c r="K1840" i="2" a="1"/>
  <c r="K1840" i="2"/>
  <c r="I964" i="2"/>
  <c r="J964" i="2" a="1"/>
  <c r="J964" i="2"/>
  <c r="K964" i="2" a="1"/>
  <c r="K964" i="2"/>
  <c r="I1018" i="2"/>
  <c r="J1018" i="2" a="1"/>
  <c r="J1018" i="2"/>
  <c r="K1018" i="2" a="1"/>
  <c r="K1018" i="2"/>
  <c r="I644" i="2"/>
  <c r="J644" i="2" a="1"/>
  <c r="J644" i="2"/>
  <c r="K644" i="2" a="1"/>
  <c r="K644" i="2"/>
  <c r="I70" i="2"/>
  <c r="J70" i="2" a="1"/>
  <c r="J70" i="2"/>
  <c r="K70" i="2" a="1"/>
  <c r="K70" i="2"/>
  <c r="I1922" i="2"/>
  <c r="J1922" i="2" a="1"/>
  <c r="J1922" i="2"/>
  <c r="K1922" i="2" a="1"/>
  <c r="K1922" i="2"/>
  <c r="I1673" i="2"/>
  <c r="J1673" i="2" a="1"/>
  <c r="J1673" i="2"/>
  <c r="K1673" i="2" a="1"/>
  <c r="K1673" i="2"/>
  <c r="I263" i="2"/>
  <c r="J263" i="2" a="1"/>
  <c r="J263" i="2"/>
  <c r="K263" i="2" a="1"/>
  <c r="K263" i="2"/>
  <c r="I1751" i="2"/>
  <c r="J1751" i="2" a="1"/>
  <c r="J1751" i="2"/>
  <c r="K1751" i="2" a="1"/>
  <c r="K1751" i="2"/>
  <c r="I1275" i="2"/>
  <c r="J1275" i="2" a="1"/>
  <c r="J1275" i="2"/>
  <c r="K1275" i="2" a="1"/>
  <c r="K1275" i="2"/>
  <c r="I727" i="2"/>
  <c r="J727" i="2" a="1"/>
  <c r="J727" i="2"/>
  <c r="K727" i="2" a="1"/>
  <c r="K727" i="2"/>
  <c r="I357" i="2"/>
  <c r="J357" i="2" a="1"/>
  <c r="J357" i="2"/>
  <c r="K357" i="2" a="1"/>
  <c r="K357" i="2"/>
  <c r="I2227" i="2"/>
  <c r="J2227" i="2" a="1"/>
  <c r="J2227" i="2"/>
  <c r="K2227" i="2" a="1"/>
  <c r="K2227" i="2"/>
  <c r="I169" i="2"/>
  <c r="J169" i="2" a="1"/>
  <c r="J169" i="2"/>
  <c r="K169" i="2" a="1"/>
  <c r="K169" i="2"/>
  <c r="I2174" i="2"/>
  <c r="J2174" i="2" a="1"/>
  <c r="J2174" i="2"/>
  <c r="K2174" i="2" a="1"/>
  <c r="K2174" i="2"/>
  <c r="I428" i="2"/>
  <c r="J428" i="2" a="1"/>
  <c r="J428" i="2"/>
  <c r="K428" i="2" a="1"/>
  <c r="K428" i="2"/>
  <c r="I1235" i="2"/>
  <c r="J1235" i="2" a="1"/>
  <c r="J1235" i="2"/>
  <c r="K1235" i="2" a="1"/>
  <c r="K1235" i="2"/>
  <c r="I1989" i="2"/>
  <c r="J1989" i="2" a="1"/>
  <c r="J1989" i="2"/>
  <c r="K1989" i="2" a="1"/>
  <c r="K1989" i="2"/>
  <c r="I737" i="2"/>
  <c r="J737" i="2" a="1"/>
  <c r="J737" i="2"/>
  <c r="K737" i="2" a="1"/>
  <c r="K737" i="2"/>
  <c r="I1778" i="2"/>
  <c r="J1778" i="2" a="1"/>
  <c r="J1778" i="2"/>
  <c r="K1778" i="2" a="1"/>
  <c r="K1778" i="2"/>
  <c r="I1696" i="2"/>
  <c r="J1696" i="2" a="1"/>
  <c r="J1696" i="2"/>
  <c r="K1696" i="2" a="1"/>
  <c r="K1696" i="2"/>
  <c r="I1967" i="2"/>
  <c r="J1967" i="2" a="1"/>
  <c r="J1967" i="2"/>
  <c r="K1967" i="2" a="1"/>
  <c r="K1967" i="2"/>
  <c r="I334" i="2"/>
  <c r="J334" i="2" a="1"/>
  <c r="J334" i="2"/>
  <c r="K334" i="2" a="1"/>
  <c r="K334" i="2"/>
  <c r="I242" i="2"/>
  <c r="J242" i="2" a="1"/>
  <c r="J242" i="2"/>
  <c r="K242" i="2" a="1"/>
  <c r="K242" i="2"/>
  <c r="I1322" i="2"/>
  <c r="J1322" i="2" a="1"/>
  <c r="J1322" i="2"/>
  <c r="K1322" i="2" a="1"/>
  <c r="K1322" i="2"/>
  <c r="I135" i="2"/>
  <c r="J135" i="2" a="1"/>
  <c r="J135" i="2"/>
  <c r="K135" i="2" a="1"/>
  <c r="K135" i="2"/>
  <c r="I1667" i="2"/>
  <c r="J1667" i="2" a="1"/>
  <c r="J1667" i="2"/>
  <c r="K1667" i="2" a="1"/>
  <c r="K1667" i="2"/>
  <c r="I2004" i="2"/>
  <c r="J2004" i="2" a="1"/>
  <c r="J2004" i="2"/>
  <c r="K2004" i="2" a="1"/>
  <c r="K2004" i="2"/>
  <c r="I1037" i="2"/>
  <c r="J1037" i="2" a="1"/>
  <c r="J1037" i="2"/>
  <c r="K1037" i="2" a="1"/>
  <c r="K1037" i="2"/>
  <c r="I328" i="2"/>
  <c r="J328" i="2" a="1"/>
  <c r="J328" i="2"/>
  <c r="K328" i="2" a="1"/>
  <c r="K328" i="2"/>
  <c r="I1205" i="2"/>
  <c r="J1205" i="2" a="1"/>
  <c r="J1205" i="2"/>
  <c r="K1205" i="2" a="1"/>
  <c r="K1205" i="2"/>
  <c r="I229" i="2"/>
  <c r="J229" i="2" a="1"/>
  <c r="J229" i="2"/>
  <c r="K229" i="2" a="1"/>
  <c r="K229" i="2"/>
  <c r="I1609" i="2"/>
  <c r="J1609" i="2" a="1"/>
  <c r="J1609" i="2"/>
  <c r="K1609" i="2" a="1"/>
  <c r="K1609" i="2"/>
  <c r="I2300" i="2"/>
  <c r="J2300" i="2" a="1"/>
  <c r="J2300" i="2"/>
  <c r="K2300" i="2" a="1"/>
  <c r="K2300" i="2"/>
  <c r="I1171" i="2"/>
  <c r="J1171" i="2" a="1"/>
  <c r="J1171" i="2"/>
  <c r="K1171" i="2" a="1"/>
  <c r="K1171" i="2"/>
  <c r="I599" i="2"/>
  <c r="J599" i="2" a="1"/>
  <c r="J599" i="2"/>
  <c r="K599" i="2" a="1"/>
  <c r="K599" i="2"/>
  <c r="I471" i="2"/>
  <c r="J471" i="2" a="1"/>
  <c r="J471" i="2"/>
  <c r="K471" i="2" a="1"/>
  <c r="K471" i="2"/>
  <c r="I837" i="2"/>
  <c r="J837" i="2" a="1"/>
  <c r="J837" i="2"/>
  <c r="K837" i="2" a="1"/>
  <c r="K837" i="2"/>
  <c r="I1810" i="2"/>
  <c r="J1810" i="2" a="1"/>
  <c r="J1810" i="2"/>
  <c r="K1810" i="2" a="1"/>
  <c r="K1810" i="2"/>
  <c r="I1470" i="2"/>
  <c r="J1470" i="2" a="1"/>
  <c r="J1470" i="2"/>
  <c r="K1470" i="2" a="1"/>
  <c r="K1470" i="2"/>
  <c r="I326" i="2"/>
  <c r="J326" i="2" a="1"/>
  <c r="J326" i="2"/>
  <c r="K326" i="2" a="1"/>
  <c r="K326" i="2"/>
  <c r="I2288" i="2"/>
  <c r="J2288" i="2" a="1"/>
  <c r="J2288" i="2"/>
  <c r="K2288" i="2" a="1"/>
  <c r="K2288" i="2"/>
  <c r="I2160" i="2"/>
  <c r="J2160" i="2" a="1"/>
  <c r="J2160" i="2"/>
  <c r="K2160" i="2" a="1"/>
  <c r="K2160" i="2"/>
  <c r="I87" i="2"/>
  <c r="J87" i="2" a="1"/>
  <c r="J87" i="2"/>
  <c r="K87" i="2" a="1"/>
  <c r="K87" i="2"/>
  <c r="I1339" i="2"/>
  <c r="J1339" i="2" a="1"/>
  <c r="J1339" i="2"/>
  <c r="K1339" i="2" a="1"/>
  <c r="K1339" i="2"/>
  <c r="I898" i="2"/>
  <c r="J898" i="2" a="1"/>
  <c r="J898" i="2"/>
  <c r="K898" i="2" a="1"/>
  <c r="K898" i="2"/>
  <c r="I1170" i="2"/>
  <c r="J1170" i="2" a="1"/>
  <c r="J1170" i="2"/>
  <c r="K1170" i="2" a="1"/>
  <c r="K1170" i="2"/>
  <c r="I1384" i="2"/>
  <c r="J1384" i="2" a="1"/>
  <c r="J1384" i="2"/>
  <c r="K1384" i="2" a="1"/>
  <c r="K1384" i="2"/>
  <c r="I682" i="2"/>
  <c r="J682" i="2" a="1"/>
  <c r="J682" i="2"/>
  <c r="K682" i="2" a="1"/>
  <c r="K682" i="2"/>
  <c r="I1844" i="2"/>
  <c r="J1844" i="2" a="1"/>
  <c r="J1844" i="2"/>
  <c r="K1844" i="2" a="1"/>
  <c r="K1844" i="2"/>
  <c r="I120" i="2"/>
  <c r="J120" i="2" a="1"/>
  <c r="J120" i="2"/>
  <c r="K120" i="2" a="1"/>
  <c r="K120" i="2"/>
  <c r="I1832" i="2"/>
  <c r="J1832" i="2" a="1"/>
  <c r="J1832" i="2"/>
  <c r="K1832" i="2" a="1"/>
  <c r="K1832" i="2"/>
  <c r="I1279" i="2"/>
  <c r="J1279" i="2" a="1"/>
  <c r="J1279" i="2"/>
  <c r="K1279" i="2" a="1"/>
  <c r="K1279" i="2"/>
  <c r="I1116" i="2"/>
  <c r="J1116" i="2" a="1"/>
  <c r="J1116" i="2"/>
  <c r="K1116" i="2" a="1"/>
  <c r="K1116" i="2"/>
  <c r="I56" i="2"/>
  <c r="J56" i="2" a="1"/>
  <c r="J56" i="2"/>
  <c r="K56" i="2" a="1"/>
  <c r="K56" i="2"/>
  <c r="I67" i="2"/>
  <c r="J67" i="2" a="1"/>
  <c r="J67" i="2"/>
  <c r="K67" i="2" a="1"/>
  <c r="K67" i="2"/>
  <c r="I1507" i="2"/>
  <c r="J1507" i="2" a="1"/>
  <c r="J1507" i="2"/>
  <c r="K1507" i="2" a="1"/>
  <c r="K1507" i="2"/>
  <c r="I1695" i="2"/>
  <c r="J1695" i="2" a="1"/>
  <c r="J1695" i="2"/>
  <c r="K1695" i="2" a="1"/>
  <c r="K1695" i="2"/>
  <c r="I377" i="2"/>
  <c r="J377" i="2" a="1"/>
  <c r="J377" i="2"/>
  <c r="K377" i="2" a="1"/>
  <c r="K377" i="2"/>
  <c r="I711" i="2"/>
  <c r="J711" i="2" a="1"/>
  <c r="J711" i="2"/>
  <c r="K711" i="2" a="1"/>
  <c r="K711" i="2"/>
  <c r="I404" i="2"/>
  <c r="J404" i="2" a="1"/>
  <c r="J404" i="2"/>
  <c r="K404" i="2" a="1"/>
  <c r="K404" i="2"/>
  <c r="I2134" i="2"/>
  <c r="J2134" i="2" a="1"/>
  <c r="J2134" i="2"/>
  <c r="K2134" i="2" a="1"/>
  <c r="K2134" i="2"/>
  <c r="I1912" i="2"/>
  <c r="J1912" i="2" a="1"/>
  <c r="J1912" i="2"/>
  <c r="K1912" i="2" a="1"/>
  <c r="K1912" i="2"/>
  <c r="I1663" i="2"/>
  <c r="J1663" i="2" a="1"/>
  <c r="J1663" i="2"/>
  <c r="K1663" i="2" a="1"/>
  <c r="K1663" i="2"/>
  <c r="I1509" i="2"/>
  <c r="J1509" i="2" a="1"/>
  <c r="J1509" i="2"/>
  <c r="K1509" i="2" a="1"/>
  <c r="K1509" i="2"/>
  <c r="I1828" i="2"/>
  <c r="J1828" i="2" a="1"/>
  <c r="J1828" i="2"/>
  <c r="K1828" i="2" a="1"/>
  <c r="K1828" i="2"/>
  <c r="I691" i="2"/>
  <c r="J691" i="2" a="1"/>
  <c r="J691" i="2"/>
  <c r="K691" i="2" a="1"/>
  <c r="K691" i="2"/>
  <c r="I1333" i="2"/>
  <c r="J1333" i="2" a="1"/>
  <c r="J1333" i="2"/>
  <c r="K1333" i="2" a="1"/>
  <c r="K1333" i="2"/>
  <c r="I1607" i="2"/>
  <c r="J1607" i="2" a="1"/>
  <c r="J1607" i="2"/>
  <c r="K1607" i="2" a="1"/>
  <c r="K1607" i="2"/>
  <c r="I343" i="2"/>
  <c r="J343" i="2" a="1"/>
  <c r="J343" i="2"/>
  <c r="K343" i="2" a="1"/>
  <c r="K343" i="2"/>
  <c r="I2122" i="2"/>
  <c r="J2122" i="2" a="1"/>
  <c r="J2122" i="2"/>
  <c r="K2122" i="2" a="1"/>
  <c r="K2122" i="2"/>
  <c r="I2006" i="2"/>
  <c r="J2006" i="2" a="1"/>
  <c r="J2006" i="2"/>
  <c r="K2006" i="2" a="1"/>
  <c r="K2006" i="2"/>
  <c r="I504" i="2"/>
  <c r="J504" i="2" a="1"/>
  <c r="J504" i="2"/>
  <c r="K504" i="2" a="1"/>
  <c r="K504" i="2"/>
  <c r="I410" i="2"/>
  <c r="J410" i="2" a="1"/>
  <c r="J410" i="2"/>
  <c r="K410" i="2" a="1"/>
  <c r="K410" i="2"/>
  <c r="I839" i="2"/>
  <c r="J839" i="2" a="1"/>
  <c r="J839" i="2"/>
  <c r="K839" i="2" a="1"/>
  <c r="K839" i="2"/>
  <c r="I1746" i="2"/>
  <c r="J1746" i="2" a="1"/>
  <c r="J1746" i="2"/>
  <c r="K1746" i="2" a="1"/>
  <c r="K1746" i="2"/>
  <c r="I1182" i="2"/>
  <c r="J1182" i="2" a="1"/>
  <c r="J1182" i="2"/>
  <c r="K1182" i="2" a="1"/>
  <c r="K1182" i="2"/>
  <c r="I846" i="2"/>
  <c r="J846" i="2" a="1"/>
  <c r="J846" i="2"/>
  <c r="K846" i="2" a="1"/>
  <c r="K846" i="2"/>
  <c r="I1391" i="2"/>
  <c r="J1391" i="2" a="1"/>
  <c r="J1391" i="2"/>
  <c r="K1391" i="2" a="1"/>
  <c r="K1391" i="2"/>
  <c r="I1337" i="2"/>
  <c r="J1337" i="2" a="1"/>
  <c r="J1337" i="2"/>
  <c r="K1337" i="2" a="1"/>
  <c r="K1337" i="2"/>
  <c r="I1335" i="2"/>
  <c r="J1335" i="2" a="1"/>
  <c r="J1335" i="2"/>
  <c r="K1335" i="2" a="1"/>
  <c r="K1335" i="2"/>
  <c r="I1741" i="2"/>
  <c r="J1741" i="2" a="1"/>
  <c r="J1741" i="2"/>
  <c r="K1741" i="2" a="1"/>
  <c r="K1741" i="2"/>
  <c r="I833" i="2"/>
  <c r="J833" i="2" a="1"/>
  <c r="J833" i="2"/>
  <c r="K833" i="2" a="1"/>
  <c r="K833" i="2"/>
  <c r="I695" i="2"/>
  <c r="J695" i="2" a="1"/>
  <c r="J695" i="2"/>
  <c r="K695" i="2" a="1"/>
  <c r="K695" i="2"/>
  <c r="I521" i="2"/>
  <c r="J521" i="2" a="1"/>
  <c r="J521" i="2"/>
  <c r="K521" i="2" a="1"/>
  <c r="K521" i="2"/>
  <c r="I1686" i="2"/>
  <c r="J1686" i="2" a="1"/>
  <c r="J1686" i="2"/>
  <c r="K1686" i="2" a="1"/>
  <c r="K1686" i="2"/>
  <c r="I1122" i="2"/>
  <c r="J1122" i="2" a="1"/>
  <c r="J1122" i="2"/>
  <c r="K1122" i="2" a="1"/>
  <c r="K1122" i="2"/>
  <c r="I852" i="2"/>
  <c r="J852" i="2" a="1"/>
  <c r="J852" i="2"/>
  <c r="K852" i="2" a="1"/>
  <c r="K852" i="2"/>
  <c r="I640" i="2"/>
  <c r="J640" i="2" a="1"/>
  <c r="J640" i="2"/>
  <c r="K640" i="2" a="1"/>
  <c r="K640" i="2"/>
  <c r="I1506" i="2"/>
  <c r="J1506" i="2" a="1"/>
  <c r="J1506" i="2"/>
  <c r="K1506" i="2" a="1"/>
  <c r="K1506" i="2"/>
  <c r="I1061" i="2"/>
  <c r="J1061" i="2" a="1"/>
  <c r="J1061" i="2"/>
  <c r="K1061" i="2" a="1"/>
  <c r="K1061" i="2"/>
  <c r="I2036" i="2"/>
  <c r="J2036" i="2" a="1"/>
  <c r="J2036" i="2"/>
  <c r="K2036" i="2" a="1"/>
  <c r="K2036" i="2"/>
  <c r="I1272" i="2"/>
  <c r="J1272" i="2" a="1"/>
  <c r="J1272" i="2"/>
  <c r="K1272" i="2" a="1"/>
  <c r="K1272" i="2"/>
  <c r="I1602" i="2"/>
  <c r="J1602" i="2" a="1"/>
  <c r="J1602" i="2"/>
  <c r="K1602" i="2" a="1"/>
  <c r="K1602" i="2"/>
  <c r="I917" i="2"/>
  <c r="J917" i="2" a="1"/>
  <c r="J917" i="2"/>
  <c r="K917" i="2" a="1"/>
  <c r="K917" i="2"/>
  <c r="I2233" i="2"/>
  <c r="J2233" i="2" a="1"/>
  <c r="J2233" i="2"/>
  <c r="K2233" i="2" a="1"/>
  <c r="K2233" i="2"/>
  <c r="I1926" i="2"/>
  <c r="J1926" i="2" a="1"/>
  <c r="J1926" i="2"/>
  <c r="K1926" i="2" a="1"/>
  <c r="K1926" i="2"/>
  <c r="I186" i="2"/>
  <c r="J186" i="2" a="1"/>
  <c r="J186" i="2"/>
  <c r="K186" i="2" a="1"/>
  <c r="K186" i="2"/>
  <c r="I1110" i="2"/>
  <c r="J1110" i="2" a="1"/>
  <c r="J1110" i="2"/>
  <c r="K1110" i="2" a="1"/>
  <c r="K1110" i="2"/>
  <c r="I2246" i="2"/>
  <c r="J2246" i="2" a="1"/>
  <c r="J2246" i="2"/>
  <c r="K2246" i="2" a="1"/>
  <c r="K2246" i="2"/>
  <c r="I793" i="2"/>
  <c r="J793" i="2" a="1"/>
  <c r="J793" i="2"/>
  <c r="K793" i="2" a="1"/>
  <c r="K793" i="2"/>
  <c r="I879" i="2"/>
  <c r="J879" i="2" a="1"/>
  <c r="J879" i="2"/>
  <c r="K879" i="2" a="1"/>
  <c r="K879" i="2"/>
  <c r="I771" i="2"/>
  <c r="J771" i="2" a="1"/>
  <c r="J771" i="2"/>
  <c r="K771" i="2" a="1"/>
  <c r="K771" i="2"/>
  <c r="I1551" i="2"/>
  <c r="J1551" i="2" a="1"/>
  <c r="J1551" i="2"/>
  <c r="K1551" i="2" a="1"/>
  <c r="K1551" i="2"/>
  <c r="I2129" i="2"/>
  <c r="J2129" i="2" a="1"/>
  <c r="J2129" i="2"/>
  <c r="K2129" i="2" a="1"/>
  <c r="K2129" i="2"/>
  <c r="I1072" i="2"/>
  <c r="J1072" i="2" a="1"/>
  <c r="J1072" i="2"/>
  <c r="K1072" i="2" a="1"/>
  <c r="K1072" i="2"/>
  <c r="I1396" i="2"/>
  <c r="J1396" i="2" a="1"/>
  <c r="J1396" i="2"/>
  <c r="K1396" i="2" a="1"/>
  <c r="K1396" i="2"/>
  <c r="I245" i="2"/>
  <c r="J245" i="2" a="1"/>
  <c r="J245" i="2"/>
  <c r="K245" i="2" a="1"/>
  <c r="K245" i="2"/>
  <c r="I1146" i="2"/>
  <c r="J1146" i="2" a="1"/>
  <c r="J1146" i="2"/>
  <c r="K1146" i="2" a="1"/>
  <c r="K1146" i="2"/>
  <c r="I1623" i="2"/>
  <c r="J1623" i="2" a="1"/>
  <c r="J1623" i="2"/>
  <c r="K1623" i="2" a="1"/>
  <c r="K1623" i="2"/>
  <c r="I1880" i="2"/>
  <c r="J1880" i="2" a="1"/>
  <c r="J1880" i="2"/>
  <c r="K1880" i="2" a="1"/>
  <c r="K1880" i="2"/>
  <c r="I1493" i="2"/>
  <c r="J1493" i="2" a="1"/>
  <c r="J1493" i="2"/>
  <c r="K1493" i="2" a="1"/>
  <c r="K1493" i="2"/>
  <c r="I704" i="2"/>
  <c r="J704" i="2" a="1"/>
  <c r="J704" i="2"/>
  <c r="K704" i="2" a="1"/>
  <c r="K704" i="2"/>
  <c r="I388" i="2"/>
  <c r="J388" i="2" a="1"/>
  <c r="J388" i="2"/>
  <c r="K388" i="2" a="1"/>
  <c r="K388" i="2"/>
  <c r="I1554" i="2"/>
  <c r="J1554" i="2" a="1"/>
  <c r="J1554" i="2"/>
  <c r="K1554" i="2" a="1"/>
  <c r="K1554" i="2"/>
  <c r="I337" i="2"/>
  <c r="J337" i="2" a="1"/>
  <c r="J337" i="2"/>
  <c r="K337" i="2" a="1"/>
  <c r="K337" i="2"/>
  <c r="I1293" i="2"/>
  <c r="J1293" i="2" a="1"/>
  <c r="J1293" i="2"/>
  <c r="K1293" i="2" a="1"/>
  <c r="K1293" i="2"/>
  <c r="I1823" i="2"/>
  <c r="J1823" i="2" a="1"/>
  <c r="J1823" i="2"/>
  <c r="K1823" i="2" a="1"/>
  <c r="K1823" i="2"/>
  <c r="I1790" i="2"/>
  <c r="J1790" i="2" a="1"/>
  <c r="J1790" i="2"/>
  <c r="K1790" i="2" a="1"/>
  <c r="K1790" i="2"/>
  <c r="I2037" i="2"/>
  <c r="J2037" i="2" a="1"/>
  <c r="J2037" i="2"/>
  <c r="K2037" i="2" a="1"/>
  <c r="K2037" i="2"/>
  <c r="I576" i="2"/>
  <c r="J576" i="2" a="1"/>
  <c r="J576" i="2"/>
  <c r="K576" i="2" a="1"/>
  <c r="K576" i="2"/>
  <c r="I626" i="2"/>
  <c r="J626" i="2" a="1"/>
  <c r="J626" i="2"/>
  <c r="K626" i="2" a="1"/>
  <c r="K626" i="2"/>
  <c r="I899" i="2"/>
  <c r="J899" i="2" a="1"/>
  <c r="J899" i="2"/>
  <c r="K899" i="2" a="1"/>
  <c r="K899" i="2"/>
  <c r="I1479" i="2"/>
  <c r="J1479" i="2" a="1"/>
  <c r="J1479" i="2"/>
  <c r="K1479" i="2" a="1"/>
  <c r="K1479" i="2"/>
  <c r="I841" i="2"/>
  <c r="J841" i="2" a="1"/>
  <c r="J841" i="2"/>
  <c r="K841" i="2" a="1"/>
  <c r="K841" i="2"/>
  <c r="I2185" i="2"/>
  <c r="J2185" i="2" a="1"/>
  <c r="J2185" i="2"/>
  <c r="K2185" i="2" a="1"/>
  <c r="K2185" i="2"/>
  <c r="I478" i="2"/>
  <c r="J478" i="2" a="1"/>
  <c r="J478" i="2"/>
  <c r="K478" i="2" a="1"/>
  <c r="K478" i="2"/>
  <c r="I1217" i="2"/>
  <c r="J1217" i="2" a="1"/>
  <c r="J1217" i="2"/>
  <c r="K1217" i="2" a="1"/>
  <c r="K1217" i="2"/>
  <c r="I1739" i="2"/>
  <c r="J1739" i="2" a="1"/>
  <c r="J1739" i="2"/>
  <c r="K1739" i="2" a="1"/>
  <c r="K1739" i="2"/>
  <c r="I1555" i="2"/>
  <c r="J1555" i="2" a="1"/>
  <c r="J1555" i="2"/>
  <c r="K1555" i="2" a="1"/>
  <c r="K1555" i="2"/>
  <c r="I1270" i="2"/>
  <c r="J1270" i="2" a="1"/>
  <c r="J1270" i="2"/>
  <c r="K1270" i="2" a="1"/>
  <c r="K1270" i="2"/>
  <c r="I1990" i="2"/>
  <c r="J1990" i="2" a="1"/>
  <c r="J1990" i="2"/>
  <c r="K1990" i="2" a="1"/>
  <c r="K1990" i="2"/>
  <c r="I567" i="2"/>
  <c r="J567" i="2" a="1"/>
  <c r="J567" i="2"/>
  <c r="K567" i="2" a="1"/>
  <c r="K567" i="2"/>
  <c r="I547" i="2"/>
  <c r="J547" i="2" a="1"/>
  <c r="J547" i="2"/>
  <c r="K547" i="2" a="1"/>
  <c r="K547" i="2"/>
  <c r="I1998" i="2"/>
  <c r="J1998" i="2" a="1"/>
  <c r="J1998" i="2"/>
  <c r="K1998" i="2" a="1"/>
  <c r="K1998" i="2"/>
  <c r="I1386" i="2"/>
  <c r="J1386" i="2" a="1"/>
  <c r="J1386" i="2"/>
  <c r="K1386" i="2" a="1"/>
  <c r="K1386" i="2"/>
  <c r="I44" i="2"/>
  <c r="J44" i="2" a="1"/>
  <c r="J44" i="2"/>
  <c r="K44" i="2" a="1"/>
  <c r="K44" i="2"/>
  <c r="I1436" i="2"/>
  <c r="J1436" i="2" a="1"/>
  <c r="J1436" i="2"/>
  <c r="K1436" i="2" a="1"/>
  <c r="K1436" i="2"/>
  <c r="I1800" i="2"/>
  <c r="J1800" i="2" a="1"/>
  <c r="J1800" i="2"/>
  <c r="K1800" i="2" a="1"/>
  <c r="K1800" i="2"/>
  <c r="I1354" i="2"/>
  <c r="J1354" i="2" a="1"/>
  <c r="J1354" i="2"/>
  <c r="K1354" i="2" a="1"/>
  <c r="K1354" i="2"/>
  <c r="I416" i="2"/>
  <c r="J416" i="2" a="1"/>
  <c r="J416" i="2"/>
  <c r="K416" i="2" a="1"/>
  <c r="K416" i="2"/>
  <c r="I1056" i="2"/>
  <c r="J1056" i="2" a="1"/>
  <c r="J1056" i="2"/>
  <c r="K1056" i="2" a="1"/>
  <c r="K1056" i="2"/>
  <c r="I267" i="2"/>
  <c r="J267" i="2" a="1"/>
  <c r="J267" i="2"/>
  <c r="K267" i="2" a="1"/>
  <c r="K267" i="2"/>
  <c r="I339" i="2"/>
  <c r="J339" i="2" a="1"/>
  <c r="J339" i="2"/>
  <c r="K339" i="2" a="1"/>
  <c r="K339" i="2"/>
  <c r="I279" i="2"/>
  <c r="J279" i="2" a="1"/>
  <c r="J279" i="2"/>
  <c r="K279" i="2" a="1"/>
  <c r="K279" i="2"/>
  <c r="I1886" i="2"/>
  <c r="J1886" i="2" a="1"/>
  <c r="J1886" i="2"/>
  <c r="K1886" i="2" a="1"/>
  <c r="K1886" i="2"/>
  <c r="I1448" i="2"/>
  <c r="J1448" i="2" a="1"/>
  <c r="J1448" i="2"/>
  <c r="K1448" i="2" a="1"/>
  <c r="K1448" i="2"/>
  <c r="I1082" i="2"/>
  <c r="J1082" i="2" a="1"/>
  <c r="J1082" i="2"/>
  <c r="K1082" i="2" a="1"/>
  <c r="K1082" i="2"/>
  <c r="I140" i="2"/>
  <c r="J140" i="2" a="1"/>
  <c r="J140" i="2"/>
  <c r="K140" i="2" a="1"/>
  <c r="K140" i="2"/>
  <c r="I183" i="2"/>
  <c r="J183" i="2" a="1"/>
  <c r="J183" i="2"/>
  <c r="K183" i="2" a="1"/>
  <c r="K183" i="2"/>
  <c r="I1264" i="2"/>
  <c r="J1264" i="2" a="1"/>
  <c r="J1264" i="2"/>
  <c r="K1264" i="2" a="1"/>
  <c r="K1264" i="2"/>
  <c r="I797" i="2"/>
  <c r="J797" i="2" a="1"/>
  <c r="J797" i="2"/>
  <c r="K797" i="2" a="1"/>
  <c r="K797" i="2"/>
  <c r="I1574" i="2"/>
  <c r="J1574" i="2" a="1"/>
  <c r="J1574" i="2"/>
  <c r="K1574" i="2" a="1"/>
  <c r="K1574" i="2"/>
  <c r="I409" i="2"/>
  <c r="J409" i="2" a="1"/>
  <c r="J409" i="2"/>
  <c r="K409" i="2" a="1"/>
  <c r="K409" i="2"/>
  <c r="I1029" i="2"/>
  <c r="J1029" i="2" a="1"/>
  <c r="J1029" i="2"/>
  <c r="K1029" i="2" a="1"/>
  <c r="K1029" i="2"/>
  <c r="I1585" i="2"/>
  <c r="J1585" i="2" a="1"/>
  <c r="J1585" i="2"/>
  <c r="K1585" i="2" a="1"/>
  <c r="K1585" i="2"/>
  <c r="I374" i="2"/>
  <c r="J374" i="2" a="1"/>
  <c r="J374" i="2"/>
  <c r="K374" i="2" a="1"/>
  <c r="K374" i="2"/>
  <c r="I591" i="2"/>
  <c r="J591" i="2" a="1"/>
  <c r="J591" i="2"/>
  <c r="K591" i="2" a="1"/>
  <c r="K591" i="2"/>
  <c r="I287" i="2"/>
  <c r="J287" i="2" a="1"/>
  <c r="J287" i="2"/>
  <c r="K287" i="2" a="1"/>
  <c r="K287" i="2"/>
  <c r="I757" i="2"/>
  <c r="J757" i="2" a="1"/>
  <c r="J757" i="2"/>
  <c r="K757" i="2" a="1"/>
  <c r="K757" i="2"/>
  <c r="I1576" i="2"/>
  <c r="J1576" i="2" a="1"/>
  <c r="J1576" i="2"/>
  <c r="K1576" i="2" a="1"/>
  <c r="K1576" i="2"/>
  <c r="I1636" i="2"/>
  <c r="J1636" i="2" a="1"/>
  <c r="J1636" i="2"/>
  <c r="K1636" i="2" a="1"/>
  <c r="K1636" i="2"/>
  <c r="I517" i="2"/>
  <c r="J517" i="2" a="1"/>
  <c r="J517" i="2"/>
  <c r="K517" i="2" a="1"/>
  <c r="K517" i="2"/>
  <c r="I482" i="2"/>
  <c r="J482" i="2" a="1"/>
  <c r="J482" i="2"/>
  <c r="K482" i="2" a="1"/>
  <c r="K482" i="2"/>
  <c r="I1435" i="2"/>
  <c r="J1435" i="2" a="1"/>
  <c r="J1435" i="2"/>
  <c r="K1435" i="2" a="1"/>
  <c r="K1435" i="2"/>
  <c r="I1141" i="2"/>
  <c r="J1141" i="2" a="1"/>
  <c r="J1141" i="2"/>
  <c r="K1141" i="2" a="1"/>
  <c r="K1141" i="2"/>
  <c r="I1134" i="2"/>
  <c r="J1134" i="2" a="1"/>
  <c r="J1134" i="2"/>
  <c r="K1134" i="2" a="1"/>
  <c r="K1134" i="2"/>
  <c r="I491" i="2"/>
  <c r="J491" i="2" a="1"/>
  <c r="J491" i="2"/>
  <c r="K491" i="2" a="1"/>
  <c r="K491" i="2"/>
  <c r="I1638" i="2"/>
  <c r="J1638" i="2" a="1"/>
  <c r="J1638" i="2"/>
  <c r="K1638" i="2" a="1"/>
  <c r="K1638" i="2"/>
  <c r="I603" i="2"/>
  <c r="J603" i="2" a="1"/>
  <c r="J603" i="2"/>
  <c r="K603" i="2" a="1"/>
  <c r="K603" i="2"/>
  <c r="I1500" i="2"/>
  <c r="J1500" i="2" a="1"/>
  <c r="J1500" i="2"/>
  <c r="K1500" i="2" a="1"/>
  <c r="K1500" i="2"/>
  <c r="I2222" i="2"/>
  <c r="J2222" i="2" a="1"/>
  <c r="J2222" i="2"/>
  <c r="K2222" i="2" a="1"/>
  <c r="K2222" i="2"/>
  <c r="I1007" i="2"/>
  <c r="J1007" i="2" a="1"/>
  <c r="J1007" i="2"/>
  <c r="K1007" i="2" a="1"/>
  <c r="K1007" i="2"/>
  <c r="I1175" i="2"/>
  <c r="J1175" i="2" a="1"/>
  <c r="J1175" i="2"/>
  <c r="K1175" i="2" a="1"/>
  <c r="K1175" i="2"/>
  <c r="I726" i="2"/>
  <c r="J726" i="2" a="1"/>
  <c r="J726" i="2"/>
  <c r="K726" i="2" a="1"/>
  <c r="K726" i="2"/>
  <c r="I826" i="2"/>
  <c r="J826" i="2" a="1"/>
  <c r="J826" i="2"/>
  <c r="K826" i="2" a="1"/>
  <c r="K826" i="2"/>
  <c r="I1405" i="2"/>
  <c r="J1405" i="2" a="1"/>
  <c r="J1405" i="2"/>
  <c r="K1405" i="2" a="1"/>
  <c r="K1405" i="2"/>
  <c r="I580" i="2"/>
  <c r="J580" i="2" a="1"/>
  <c r="J580" i="2"/>
  <c r="K580" i="2" a="1"/>
  <c r="K580" i="2"/>
  <c r="I55" i="2"/>
  <c r="J55" i="2" a="1"/>
  <c r="J55" i="2"/>
  <c r="K55" i="2" a="1"/>
  <c r="K55" i="2"/>
  <c r="I1341" i="2"/>
  <c r="J1341" i="2" a="1"/>
  <c r="J1341" i="2"/>
  <c r="K1341" i="2" a="1"/>
  <c r="K1341" i="2"/>
  <c r="I1152" i="2"/>
  <c r="J1152" i="2" a="1"/>
  <c r="J1152" i="2"/>
  <c r="K1152" i="2" a="1"/>
  <c r="K1152" i="2"/>
  <c r="I1202" i="2"/>
  <c r="J1202" i="2" a="1"/>
  <c r="J1202" i="2"/>
  <c r="K1202" i="2" a="1"/>
  <c r="K1202" i="2"/>
  <c r="I1145" i="2"/>
  <c r="J1145" i="2" a="1"/>
  <c r="J1145" i="2"/>
  <c r="K1145" i="2" a="1"/>
  <c r="K1145" i="2"/>
  <c r="I1424" i="2"/>
  <c r="J1424" i="2" a="1"/>
  <c r="J1424" i="2"/>
  <c r="K1424" i="2" a="1"/>
  <c r="K1424" i="2"/>
  <c r="I421" i="2"/>
  <c r="J421" i="2" a="1"/>
  <c r="J421" i="2"/>
  <c r="K421" i="2" a="1"/>
  <c r="K421" i="2"/>
  <c r="I1307" i="2"/>
  <c r="J1307" i="2" a="1"/>
  <c r="J1307" i="2"/>
  <c r="K1307" i="2" a="1"/>
  <c r="K1307" i="2"/>
  <c r="I1710" i="2"/>
  <c r="J1710" i="2" a="1"/>
  <c r="J1710" i="2"/>
  <c r="K1710" i="2" a="1"/>
  <c r="K1710" i="2"/>
  <c r="I241" i="2"/>
  <c r="J241" i="2" a="1"/>
  <c r="J241" i="2"/>
  <c r="K241" i="2" a="1"/>
  <c r="K241" i="2"/>
  <c r="I1583" i="2"/>
  <c r="J1583" i="2" a="1"/>
  <c r="J1583" i="2"/>
  <c r="K1583" i="2" a="1"/>
  <c r="K1583" i="2"/>
  <c r="I1403" i="2"/>
  <c r="J1403" i="2" a="1"/>
  <c r="J1403" i="2"/>
  <c r="K1403" i="2" a="1"/>
  <c r="K1403" i="2"/>
  <c r="I897" i="2"/>
  <c r="J897" i="2" a="1"/>
  <c r="J897" i="2"/>
  <c r="K897" i="2" a="1"/>
  <c r="K897" i="2"/>
  <c r="I593" i="2"/>
  <c r="J593" i="2" a="1"/>
  <c r="J593" i="2"/>
  <c r="K593" i="2" a="1"/>
  <c r="K593" i="2"/>
  <c r="I903" i="2"/>
  <c r="J903" i="2" a="1"/>
  <c r="J903" i="2"/>
  <c r="K903" i="2" a="1"/>
  <c r="K903" i="2"/>
  <c r="I500" i="2"/>
  <c r="J500" i="2" a="1"/>
  <c r="J500" i="2"/>
  <c r="K500" i="2" a="1"/>
  <c r="K500" i="2"/>
  <c r="I1514" i="2"/>
  <c r="J1514" i="2" a="1"/>
  <c r="J1514" i="2"/>
  <c r="K1514" i="2" a="1"/>
  <c r="K1514" i="2"/>
  <c r="I684" i="2"/>
  <c r="J684" i="2" a="1"/>
  <c r="J684" i="2"/>
  <c r="K684" i="2" a="1"/>
  <c r="K684" i="2"/>
  <c r="I729" i="2"/>
  <c r="J729" i="2" a="1"/>
  <c r="J729" i="2"/>
  <c r="K729" i="2" a="1"/>
  <c r="K729" i="2"/>
  <c r="I1327" i="2"/>
  <c r="J1327" i="2" a="1"/>
  <c r="J1327" i="2"/>
  <c r="K1327" i="2" a="1"/>
  <c r="K1327" i="2"/>
  <c r="I394" i="2"/>
  <c r="J394" i="2" a="1"/>
  <c r="J394" i="2"/>
  <c r="K394" i="2" a="1"/>
  <c r="K394" i="2"/>
  <c r="I687" i="2"/>
  <c r="J687" i="2" a="1"/>
  <c r="J687" i="2"/>
  <c r="K687" i="2" a="1"/>
  <c r="K687" i="2"/>
  <c r="I969" i="2"/>
  <c r="J969" i="2" a="1"/>
  <c r="J969" i="2"/>
  <c r="K969" i="2" a="1"/>
  <c r="K969" i="2"/>
  <c r="I560" i="2"/>
  <c r="J560" i="2" a="1"/>
  <c r="J560" i="2"/>
  <c r="K560" i="2" a="1"/>
  <c r="K560" i="2"/>
  <c r="I322" i="2"/>
  <c r="J322" i="2" a="1"/>
  <c r="J322" i="2"/>
  <c r="K322" i="2" a="1"/>
  <c r="K322" i="2"/>
  <c r="I359" i="2"/>
  <c r="J359" i="2" a="1"/>
  <c r="J359" i="2"/>
  <c r="K359" i="2" a="1"/>
  <c r="K359" i="2"/>
  <c r="I819" i="2"/>
  <c r="J819" i="2" a="1"/>
  <c r="J819" i="2"/>
  <c r="K819" i="2" a="1"/>
  <c r="K819" i="2"/>
  <c r="I742" i="2"/>
  <c r="J742" i="2" a="1"/>
  <c r="J742" i="2"/>
  <c r="K742" i="2" a="1"/>
  <c r="K742" i="2"/>
  <c r="I2030" i="2"/>
  <c r="J2030" i="2" a="1"/>
  <c r="J2030" i="2"/>
  <c r="K2030" i="2" a="1"/>
  <c r="K2030" i="2"/>
  <c r="I1221" i="2"/>
  <c r="J1221" i="2" a="1"/>
  <c r="J1221" i="2"/>
  <c r="K1221" i="2" a="1"/>
  <c r="K1221" i="2"/>
  <c r="I2066" i="2"/>
  <c r="J2066" i="2" a="1"/>
  <c r="J2066" i="2"/>
  <c r="K2066" i="2" a="1"/>
  <c r="K2066" i="2"/>
  <c r="I1887" i="2"/>
  <c r="J1887" i="2" a="1"/>
  <c r="J1887" i="2"/>
  <c r="K1887" i="2" a="1"/>
  <c r="K1887" i="2"/>
  <c r="I635" i="2"/>
  <c r="J635" i="2" a="1"/>
  <c r="J635" i="2"/>
  <c r="K635" i="2" a="1"/>
  <c r="K635" i="2"/>
  <c r="I2135" i="2"/>
  <c r="J2135" i="2" a="1"/>
  <c r="J2135" i="2"/>
  <c r="K2135" i="2" a="1"/>
  <c r="K2135" i="2"/>
  <c r="I2023" i="2"/>
  <c r="J2023" i="2" a="1"/>
  <c r="J2023" i="2"/>
  <c r="K2023" i="2" a="1"/>
  <c r="K2023" i="2"/>
  <c r="I1948" i="2"/>
  <c r="J1948" i="2" a="1"/>
  <c r="J1948" i="2"/>
  <c r="K1948" i="2" a="1"/>
  <c r="K1948" i="2"/>
  <c r="I871" i="2"/>
  <c r="J871" i="2" a="1"/>
  <c r="J871" i="2"/>
  <c r="K871" i="2" a="1"/>
  <c r="K871" i="2"/>
  <c r="I916" i="2"/>
  <c r="J916" i="2" a="1"/>
  <c r="J916" i="2"/>
  <c r="K916" i="2" a="1"/>
  <c r="K916" i="2"/>
  <c r="I842" i="2"/>
  <c r="J842" i="2" a="1"/>
  <c r="J842" i="2"/>
  <c r="K842" i="2" a="1"/>
  <c r="K842" i="2"/>
  <c r="I961" i="2"/>
  <c r="J961" i="2" a="1"/>
  <c r="J961" i="2"/>
  <c r="K961" i="2" a="1"/>
  <c r="K961" i="2"/>
  <c r="I1113" i="2"/>
  <c r="J1113" i="2" a="1"/>
  <c r="J1113" i="2"/>
  <c r="K1113" i="2" a="1"/>
  <c r="K1113" i="2"/>
  <c r="I2049" i="2"/>
  <c r="J2049" i="2" a="1"/>
  <c r="J2049" i="2"/>
  <c r="K2049" i="2" a="1"/>
  <c r="K2049" i="2"/>
  <c r="I381" i="2"/>
  <c r="J381" i="2" a="1"/>
  <c r="J381" i="2"/>
  <c r="K381" i="2" a="1"/>
  <c r="K381" i="2"/>
  <c r="I1685" i="2"/>
  <c r="J1685" i="2" a="1"/>
  <c r="J1685" i="2"/>
  <c r="K1685" i="2" a="1"/>
  <c r="K1685" i="2"/>
  <c r="I1055" i="2"/>
  <c r="J1055" i="2" a="1"/>
  <c r="J1055" i="2"/>
  <c r="K1055" i="2" a="1"/>
  <c r="K1055" i="2"/>
  <c r="I272" i="2"/>
  <c r="J272" i="2" a="1"/>
  <c r="J272" i="2"/>
  <c r="K272" i="2" a="1"/>
  <c r="K272" i="2"/>
  <c r="I1694" i="2"/>
  <c r="J1694" i="2" a="1"/>
  <c r="J1694" i="2"/>
  <c r="K1694" i="2" a="1"/>
  <c r="K1694" i="2"/>
  <c r="I1647" i="2"/>
  <c r="J1647" i="2" a="1"/>
  <c r="J1647" i="2"/>
  <c r="K1647" i="2" a="1"/>
  <c r="K1647" i="2"/>
  <c r="I57" i="2"/>
  <c r="J57" i="2" a="1"/>
  <c r="J57" i="2"/>
  <c r="K57" i="2" a="1"/>
  <c r="K57" i="2"/>
  <c r="I2068" i="2"/>
  <c r="J2068" i="2" a="1"/>
  <c r="J2068" i="2"/>
  <c r="K2068" i="2" a="1"/>
  <c r="K2068" i="2"/>
  <c r="I995" i="2"/>
  <c r="J995" i="2" a="1"/>
  <c r="J995" i="2"/>
  <c r="K995" i="2" a="1"/>
  <c r="K995" i="2"/>
  <c r="I383" i="2"/>
  <c r="J383" i="2" a="1"/>
  <c r="J383" i="2"/>
  <c r="K383" i="2" a="1"/>
  <c r="K383" i="2"/>
  <c r="I244" i="2"/>
  <c r="J244" i="2" a="1"/>
  <c r="J244" i="2"/>
  <c r="K244" i="2" a="1"/>
  <c r="K244" i="2"/>
  <c r="I276" i="2"/>
  <c r="J276" i="2" a="1"/>
  <c r="J276" i="2"/>
  <c r="K276" i="2" a="1"/>
  <c r="K276" i="2"/>
  <c r="I1595" i="2"/>
  <c r="J1595" i="2" a="1"/>
  <c r="J1595" i="2"/>
  <c r="K1595" i="2" a="1"/>
  <c r="K1595" i="2"/>
  <c r="I1894" i="2"/>
  <c r="J1894" i="2" a="1"/>
  <c r="J1894" i="2"/>
  <c r="K1894" i="2" a="1"/>
  <c r="K1894" i="2"/>
  <c r="I736" i="2"/>
  <c r="J736" i="2" a="1"/>
  <c r="J736" i="2"/>
  <c r="K736" i="2" a="1"/>
  <c r="K736" i="2"/>
  <c r="I2096" i="2"/>
  <c r="J2096" i="2" a="1"/>
  <c r="J2096" i="2"/>
  <c r="K2096" i="2" a="1"/>
  <c r="K2096" i="2"/>
  <c r="I1229" i="2"/>
  <c r="J1229" i="2" a="1"/>
  <c r="J1229" i="2"/>
  <c r="K1229" i="2" a="1"/>
  <c r="K1229" i="2"/>
  <c r="I1162" i="2"/>
  <c r="J1162" i="2" a="1"/>
  <c r="J1162" i="2"/>
  <c r="K1162" i="2" a="1"/>
  <c r="K1162" i="2"/>
  <c r="I642" i="2"/>
  <c r="J642" i="2" a="1"/>
  <c r="J642" i="2"/>
  <c r="K642" i="2" a="1"/>
  <c r="K642" i="2"/>
  <c r="I432" i="2"/>
  <c r="J432" i="2" a="1"/>
  <c r="J432" i="2"/>
  <c r="K432" i="2" a="1"/>
  <c r="K432" i="2"/>
  <c r="I743" i="2"/>
  <c r="J743" i="2" a="1"/>
  <c r="J743" i="2"/>
  <c r="K743" i="2" a="1"/>
  <c r="K743" i="2"/>
  <c r="I1723" i="2"/>
  <c r="J1723" i="2" a="1"/>
  <c r="J1723" i="2"/>
  <c r="K1723" i="2" a="1"/>
  <c r="K1723" i="2"/>
  <c r="I639" i="2"/>
  <c r="J639" i="2" a="1"/>
  <c r="J639" i="2"/>
  <c r="K639" i="2" a="1"/>
  <c r="K639" i="2"/>
  <c r="I1904" i="2"/>
  <c r="J1904" i="2" a="1"/>
  <c r="J1904" i="2"/>
  <c r="K1904" i="2" a="1"/>
  <c r="K1904" i="2"/>
  <c r="I89" i="2"/>
  <c r="J89" i="2" a="1"/>
  <c r="J89" i="2"/>
  <c r="K89" i="2" a="1"/>
  <c r="K89" i="2"/>
  <c r="I1372" i="2"/>
  <c r="J1372" i="2" a="1"/>
  <c r="J1372" i="2"/>
  <c r="K1372" i="2" a="1"/>
  <c r="K1372" i="2"/>
  <c r="I493" i="2"/>
  <c r="J493" i="2" a="1"/>
  <c r="J493" i="2"/>
  <c r="K493" i="2" a="1"/>
  <c r="K493" i="2"/>
  <c r="I319" i="2"/>
  <c r="J319" i="2" a="1"/>
  <c r="J319" i="2"/>
  <c r="K319" i="2" a="1"/>
  <c r="K319" i="2"/>
  <c r="I1397" i="2"/>
  <c r="J1397" i="2" a="1"/>
  <c r="J1397" i="2"/>
  <c r="K1397" i="2" a="1"/>
  <c r="K1397" i="2"/>
  <c r="I1176" i="2"/>
  <c r="J1176" i="2" a="1"/>
  <c r="J1176" i="2"/>
  <c r="K1176" i="2" a="1"/>
  <c r="K1176" i="2"/>
  <c r="I1749" i="2"/>
  <c r="J1749" i="2" a="1"/>
  <c r="J1749" i="2"/>
  <c r="K1749" i="2" a="1"/>
  <c r="K1749" i="2"/>
  <c r="I1857" i="2"/>
  <c r="J1857" i="2" a="1"/>
  <c r="J1857" i="2"/>
  <c r="K1857" i="2" a="1"/>
  <c r="K1857" i="2"/>
  <c r="I696" i="2"/>
  <c r="J696" i="2" a="1"/>
  <c r="J696" i="2"/>
  <c r="K696" i="2" a="1"/>
  <c r="K696" i="2"/>
  <c r="I485" i="2"/>
  <c r="J485" i="2" a="1"/>
  <c r="J485" i="2"/>
  <c r="K485" i="2" a="1"/>
  <c r="K485" i="2"/>
  <c r="I960" i="2"/>
  <c r="J960" i="2" a="1"/>
  <c r="J960" i="2"/>
  <c r="K960" i="2" a="1"/>
  <c r="K960" i="2"/>
  <c r="I2115" i="2"/>
  <c r="J2115" i="2" a="1"/>
  <c r="J2115" i="2"/>
  <c r="K2115" i="2" a="1"/>
  <c r="K2115" i="2"/>
  <c r="I1531" i="2"/>
  <c r="J1531" i="2" a="1"/>
  <c r="J1531" i="2"/>
  <c r="K1531" i="2" a="1"/>
  <c r="K1531" i="2"/>
  <c r="I1381" i="2"/>
  <c r="J1381" i="2" a="1"/>
  <c r="J1381" i="2"/>
  <c r="K1381" i="2" a="1"/>
  <c r="K1381" i="2"/>
  <c r="I72" i="2"/>
  <c r="J72" i="2" a="1"/>
  <c r="J72" i="2"/>
  <c r="K72" i="2" a="1"/>
  <c r="K72" i="2"/>
  <c r="I966" i="2"/>
  <c r="J966" i="2" a="1"/>
  <c r="J966" i="2"/>
  <c r="K966" i="2" a="1"/>
  <c r="K966" i="2"/>
  <c r="I888" i="2"/>
  <c r="J888" i="2" a="1"/>
  <c r="J888" i="2"/>
  <c r="K888" i="2" a="1"/>
  <c r="K888" i="2"/>
  <c r="I1313" i="2"/>
  <c r="J1313" i="2" a="1"/>
  <c r="J1313" i="2"/>
  <c r="K1313" i="2" a="1"/>
  <c r="K1313" i="2"/>
  <c r="I1423" i="2"/>
  <c r="J1423" i="2" a="1"/>
  <c r="J1423" i="2"/>
  <c r="K1423" i="2" a="1"/>
  <c r="K1423" i="2"/>
  <c r="I264" i="2"/>
  <c r="J264" i="2" a="1"/>
  <c r="J264" i="2"/>
  <c r="K264" i="2" a="1"/>
  <c r="K264" i="2"/>
  <c r="I579" i="2"/>
  <c r="J579" i="2" a="1"/>
  <c r="J579" i="2"/>
  <c r="K579" i="2" a="1"/>
  <c r="K579" i="2"/>
  <c r="I1524" i="2"/>
  <c r="J1524" i="2" a="1"/>
  <c r="J1524" i="2"/>
  <c r="K1524" i="2" a="1"/>
  <c r="K1524" i="2"/>
  <c r="I548" i="2"/>
  <c r="J548" i="2" a="1"/>
  <c r="J548" i="2"/>
  <c r="K548" i="2" a="1"/>
  <c r="K548" i="2"/>
  <c r="I354" i="2"/>
  <c r="J354" i="2" a="1"/>
  <c r="J354" i="2"/>
  <c r="K354" i="2" a="1"/>
  <c r="K354" i="2"/>
  <c r="I1717" i="2"/>
  <c r="J1717" i="2" a="1"/>
  <c r="J1717" i="2"/>
  <c r="K1717" i="2" a="1"/>
  <c r="K1717" i="2"/>
  <c r="I1542" i="2"/>
  <c r="J1542" i="2" a="1"/>
  <c r="J1542" i="2"/>
  <c r="K1542" i="2" a="1"/>
  <c r="K1542" i="2"/>
  <c r="I825" i="2"/>
  <c r="J825" i="2" a="1"/>
  <c r="J825" i="2"/>
  <c r="K825" i="2" a="1"/>
  <c r="K825" i="2"/>
  <c r="I1481" i="2"/>
  <c r="J1481" i="2" a="1"/>
  <c r="J1481" i="2"/>
  <c r="K1481" i="2" a="1"/>
  <c r="K1481" i="2"/>
  <c r="I1618" i="2"/>
  <c r="J1618" i="2" a="1"/>
  <c r="J1618" i="2"/>
  <c r="K1618" i="2" a="1"/>
  <c r="K1618" i="2"/>
  <c r="I1862" i="2"/>
  <c r="J1862" i="2" a="1"/>
  <c r="J1862" i="2"/>
  <c r="K1862" i="2" a="1"/>
  <c r="K1862" i="2"/>
  <c r="I288" i="2"/>
  <c r="J288" i="2" a="1"/>
  <c r="J288" i="2"/>
  <c r="K288" i="2" a="1"/>
  <c r="K288" i="2"/>
  <c r="I1169" i="2"/>
  <c r="J1169" i="2" a="1"/>
  <c r="J1169" i="2"/>
  <c r="K1169" i="2" a="1"/>
  <c r="K1169" i="2"/>
  <c r="I1203" i="2"/>
  <c r="J1203" i="2" a="1"/>
  <c r="J1203" i="2"/>
  <c r="K1203" i="2" a="1"/>
  <c r="K1203" i="2"/>
  <c r="I1265" i="2"/>
  <c r="J1265" i="2" a="1"/>
  <c r="J1265" i="2"/>
  <c r="K1265" i="2" a="1"/>
  <c r="K1265" i="2"/>
  <c r="I1183" i="2"/>
  <c r="J1183" i="2" a="1"/>
  <c r="J1183" i="2"/>
  <c r="K1183" i="2" a="1"/>
  <c r="K1183" i="2"/>
  <c r="I1106" i="2"/>
  <c r="J1106" i="2" a="1"/>
  <c r="J1106" i="2"/>
  <c r="K1106" i="2" a="1"/>
  <c r="K1106" i="2"/>
  <c r="I1024" i="2"/>
  <c r="J1024" i="2" a="1"/>
  <c r="J1024" i="2"/>
  <c r="K1024" i="2" a="1"/>
  <c r="K1024" i="2"/>
  <c r="I1129" i="2"/>
  <c r="J1129" i="2" a="1"/>
  <c r="J1129" i="2"/>
  <c r="K1129" i="2" a="1"/>
  <c r="K1129" i="2"/>
  <c r="I1288" i="2"/>
  <c r="J1288" i="2" a="1"/>
  <c r="J1288" i="2"/>
  <c r="K1288" i="2" a="1"/>
  <c r="K1288" i="2"/>
  <c r="I1039" i="2"/>
  <c r="J1039" i="2" a="1"/>
  <c r="J1039" i="2"/>
  <c r="K1039" i="2" a="1"/>
  <c r="K1039" i="2"/>
  <c r="I710" i="2"/>
  <c r="J710" i="2" a="1"/>
  <c r="J710" i="2"/>
  <c r="K710" i="2" a="1"/>
  <c r="K710" i="2"/>
  <c r="I1130" i="2"/>
  <c r="J1130" i="2" a="1"/>
  <c r="J1130" i="2"/>
  <c r="K1130" i="2" a="1"/>
  <c r="K1130" i="2"/>
  <c r="I1812" i="2"/>
  <c r="J1812" i="2" a="1"/>
  <c r="J1812" i="2"/>
  <c r="K1812" i="2" a="1"/>
  <c r="K1812" i="2"/>
  <c r="I235" i="2"/>
  <c r="J235" i="2" a="1"/>
  <c r="J235" i="2"/>
  <c r="K235" i="2" a="1"/>
  <c r="K235" i="2"/>
  <c r="I1616" i="2"/>
  <c r="J1616" i="2" a="1"/>
  <c r="J1616" i="2"/>
  <c r="K1616" i="2" a="1"/>
  <c r="K1616" i="2"/>
  <c r="I854" i="2"/>
  <c r="J854" i="2" a="1"/>
  <c r="J854" i="2"/>
  <c r="K854" i="2" a="1"/>
  <c r="K854" i="2"/>
  <c r="I1299" i="2"/>
  <c r="J1299" i="2" a="1"/>
  <c r="J1299" i="2"/>
  <c r="K1299" i="2" a="1"/>
  <c r="K1299" i="2"/>
  <c r="I647" i="2"/>
  <c r="J647" i="2" a="1"/>
  <c r="J647" i="2"/>
  <c r="K647" i="2" a="1"/>
  <c r="K647" i="2"/>
  <c r="I1189" i="2"/>
  <c r="J1189" i="2" a="1"/>
  <c r="J1189" i="2"/>
  <c r="K1189" i="2" a="1"/>
  <c r="K1189" i="2"/>
  <c r="I2236" i="2"/>
  <c r="J2236" i="2" a="1"/>
  <c r="J2236" i="2"/>
  <c r="K2236" i="2" a="1"/>
  <c r="K2236" i="2"/>
  <c r="I914" i="2"/>
  <c r="J914" i="2" a="1"/>
  <c r="J914" i="2"/>
  <c r="K914" i="2" a="1"/>
  <c r="K914" i="2"/>
  <c r="I1639" i="2"/>
  <c r="J1639" i="2" a="1"/>
  <c r="J1639" i="2"/>
  <c r="K1639" i="2" a="1"/>
  <c r="K1639" i="2"/>
  <c r="I463" i="2"/>
  <c r="J463" i="2" a="1"/>
  <c r="J463" i="2"/>
  <c r="K463" i="2" a="1"/>
  <c r="K463" i="2"/>
  <c r="I858" i="2"/>
  <c r="J858" i="2" a="1"/>
  <c r="J858" i="2"/>
  <c r="K858" i="2" a="1"/>
  <c r="K858" i="2"/>
  <c r="I762" i="2"/>
  <c r="J762" i="2" a="1"/>
  <c r="J762" i="2"/>
  <c r="K762" i="2" a="1"/>
  <c r="K762" i="2"/>
  <c r="I781" i="2"/>
  <c r="J781" i="2" a="1"/>
  <c r="J781" i="2"/>
  <c r="K781" i="2" a="1"/>
  <c r="K781" i="2"/>
  <c r="I375" i="2"/>
  <c r="J375" i="2" a="1"/>
  <c r="J375" i="2"/>
  <c r="K375" i="2" a="1"/>
  <c r="K375" i="2"/>
  <c r="I645" i="2"/>
  <c r="J645" i="2" a="1"/>
  <c r="J645" i="2"/>
  <c r="K645" i="2" a="1"/>
  <c r="K645" i="2"/>
  <c r="I571" i="2"/>
  <c r="J571" i="2" a="1"/>
  <c r="J571" i="2"/>
  <c r="K571" i="2" a="1"/>
  <c r="K571" i="2"/>
  <c r="I1000" i="2"/>
  <c r="J1000" i="2" a="1"/>
  <c r="J1000" i="2"/>
  <c r="K1000" i="2" a="1"/>
  <c r="K1000" i="2"/>
  <c r="I908" i="2"/>
  <c r="J908" i="2" a="1"/>
  <c r="J908" i="2"/>
  <c r="K908" i="2" a="1"/>
  <c r="K908" i="2"/>
  <c r="I1937" i="2"/>
  <c r="J1937" i="2" a="1"/>
  <c r="J1937" i="2"/>
  <c r="K1937" i="2" a="1"/>
  <c r="K1937" i="2"/>
  <c r="I344" i="2"/>
  <c r="J344" i="2" a="1"/>
  <c r="J344" i="2"/>
  <c r="K344" i="2" a="1"/>
  <c r="K344" i="2"/>
  <c r="I1044" i="2"/>
  <c r="J1044" i="2" a="1"/>
  <c r="J1044" i="2"/>
  <c r="K1044" i="2" a="1"/>
  <c r="K1044" i="2"/>
  <c r="I612" i="2"/>
  <c r="J612" i="2" a="1"/>
  <c r="J612" i="2"/>
  <c r="K612" i="2" a="1"/>
  <c r="K612" i="2"/>
  <c r="I554" i="2"/>
  <c r="J554" i="2" a="1"/>
  <c r="J554" i="2"/>
  <c r="K554" i="2" a="1"/>
  <c r="K554" i="2"/>
  <c r="I1964" i="2"/>
  <c r="J1964" i="2" a="1"/>
  <c r="J1964" i="2"/>
  <c r="K1964" i="2" a="1"/>
  <c r="K1964" i="2"/>
  <c r="I386" i="2"/>
  <c r="J386" i="2" a="1"/>
  <c r="J386" i="2"/>
  <c r="K386" i="2" a="1"/>
  <c r="K386" i="2"/>
  <c r="I1633" i="2"/>
  <c r="J1633" i="2" a="1"/>
  <c r="J1633" i="2"/>
  <c r="K1633" i="2" a="1"/>
  <c r="K1633" i="2"/>
  <c r="I1208" i="2"/>
  <c r="J1208" i="2" a="1"/>
  <c r="J1208" i="2"/>
  <c r="K1208" i="2" a="1"/>
  <c r="K1208" i="2"/>
  <c r="I673" i="2"/>
  <c r="J673" i="2" a="1"/>
  <c r="J673" i="2"/>
  <c r="K673" i="2" a="1"/>
  <c r="K673" i="2"/>
  <c r="I840" i="2"/>
  <c r="J840" i="2" a="1"/>
  <c r="J840" i="2"/>
  <c r="K840" i="2" a="1"/>
  <c r="K840" i="2"/>
  <c r="I1076" i="2"/>
  <c r="J1076" i="2" a="1"/>
  <c r="J1076" i="2"/>
  <c r="K1076" i="2" a="1"/>
  <c r="K1076" i="2"/>
  <c r="I293" i="2"/>
  <c r="J293" i="2" a="1"/>
  <c r="J293" i="2"/>
  <c r="K293" i="2" a="1"/>
  <c r="K293" i="2"/>
  <c r="I1536" i="2"/>
  <c r="J1536" i="2" a="1"/>
  <c r="J1536" i="2"/>
  <c r="K1536" i="2" a="1"/>
  <c r="K1536" i="2"/>
  <c r="I1658" i="2"/>
  <c r="J1658" i="2" a="1"/>
  <c r="J1658" i="2"/>
  <c r="K1658" i="2" a="1"/>
  <c r="K1658" i="2"/>
  <c r="I1601" i="2"/>
  <c r="J1601" i="2" a="1"/>
  <c r="J1601" i="2"/>
  <c r="K1601" i="2" a="1"/>
  <c r="K1601" i="2"/>
  <c r="I656" i="2"/>
  <c r="J656" i="2" a="1"/>
  <c r="J656" i="2"/>
  <c r="K656" i="2" a="1"/>
  <c r="K656" i="2"/>
  <c r="I453" i="2"/>
  <c r="J453" i="2" a="1"/>
  <c r="J453" i="2"/>
  <c r="K453" i="2" a="1"/>
  <c r="K453" i="2"/>
  <c r="I1238" i="2"/>
  <c r="J1238" i="2" a="1"/>
  <c r="J1238" i="2"/>
  <c r="K1238" i="2" a="1"/>
  <c r="K1238" i="2"/>
  <c r="I663" i="2"/>
  <c r="J663" i="2" a="1"/>
  <c r="J663" i="2"/>
  <c r="K663" i="2" a="1"/>
  <c r="K663" i="2"/>
  <c r="I2162" i="2"/>
  <c r="J2162" i="2" a="1"/>
  <c r="J2162" i="2"/>
  <c r="K2162" i="2" a="1"/>
  <c r="K2162" i="2"/>
  <c r="I978" i="2"/>
  <c r="J978" i="2" a="1"/>
  <c r="J978" i="2"/>
  <c r="K978" i="2" a="1"/>
  <c r="K978" i="2"/>
  <c r="I962" i="2"/>
  <c r="J962" i="2" a="1"/>
  <c r="J962" i="2"/>
  <c r="K962" i="2" a="1"/>
  <c r="K962" i="2"/>
  <c r="I1011" i="2"/>
  <c r="J1011" i="2" a="1"/>
  <c r="J1011" i="2"/>
  <c r="K1011" i="2" a="1"/>
  <c r="K1011" i="2"/>
  <c r="I1525" i="2"/>
  <c r="J1525" i="2" a="1"/>
  <c r="J1525" i="2"/>
  <c r="K1525" i="2" a="1"/>
  <c r="K1525" i="2"/>
  <c r="I1970" i="2"/>
  <c r="J1970" i="2" a="1"/>
  <c r="J1970" i="2"/>
  <c r="K1970" i="2" a="1"/>
  <c r="K1970" i="2"/>
  <c r="I1813" i="2"/>
  <c r="J1813" i="2" a="1"/>
  <c r="J1813" i="2"/>
  <c r="K1813" i="2" a="1"/>
  <c r="K1813" i="2"/>
  <c r="I243" i="2"/>
  <c r="J243" i="2" a="1"/>
  <c r="J243" i="2"/>
  <c r="K243" i="2" a="1"/>
  <c r="K243" i="2"/>
  <c r="I1641" i="2"/>
  <c r="J1641" i="2" a="1"/>
  <c r="J1641" i="2"/>
  <c r="K1641" i="2" a="1"/>
  <c r="K1641" i="2"/>
  <c r="I1350" i="2"/>
  <c r="J1350" i="2" a="1"/>
  <c r="J1350" i="2"/>
  <c r="K1350" i="2" a="1"/>
  <c r="K1350" i="2"/>
  <c r="I1570" i="2"/>
  <c r="J1570" i="2" a="1"/>
  <c r="J1570" i="2"/>
  <c r="K1570" i="2" a="1"/>
  <c r="K1570" i="2"/>
  <c r="I1266" i="2"/>
  <c r="J1266" i="2" a="1"/>
  <c r="J1266" i="2"/>
  <c r="K1266" i="2" a="1"/>
  <c r="K1266" i="2"/>
  <c r="I353" i="2"/>
  <c r="J353" i="2" a="1"/>
  <c r="J353" i="2"/>
  <c r="K353" i="2" a="1"/>
  <c r="K353" i="2"/>
  <c r="I260" i="2"/>
  <c r="J260" i="2" a="1"/>
  <c r="J260" i="2"/>
  <c r="K260" i="2" a="1"/>
  <c r="K260" i="2"/>
  <c r="I1745" i="2"/>
  <c r="J1745" i="2" a="1"/>
  <c r="J1745" i="2"/>
  <c r="K1745" i="2" a="1"/>
  <c r="K1745" i="2"/>
  <c r="I1318" i="2"/>
  <c r="J1318" i="2" a="1"/>
  <c r="J1318" i="2"/>
  <c r="K1318" i="2" a="1"/>
  <c r="K1318" i="2"/>
  <c r="I641" i="2"/>
  <c r="J641" i="2" a="1"/>
  <c r="J641" i="2"/>
  <c r="K641" i="2" a="1"/>
  <c r="K641" i="2"/>
  <c r="I675" i="2"/>
  <c r="J675" i="2" a="1"/>
  <c r="J675" i="2"/>
  <c r="K675" i="2" a="1"/>
  <c r="K675" i="2"/>
  <c r="I1023" i="2"/>
  <c r="J1023" i="2" a="1"/>
  <c r="J1023" i="2"/>
  <c r="K1023" i="2" a="1"/>
  <c r="K1023" i="2"/>
  <c r="I379" i="2"/>
  <c r="J379" i="2" a="1"/>
  <c r="J379" i="2"/>
  <c r="K379" i="2" a="1"/>
  <c r="K379" i="2"/>
  <c r="I1167" i="2"/>
  <c r="J1167" i="2" a="1"/>
  <c r="J1167" i="2"/>
  <c r="K1167" i="2" a="1"/>
  <c r="K1167" i="2"/>
  <c r="I312" i="2"/>
  <c r="J312" i="2" a="1"/>
  <c r="J312" i="2"/>
  <c r="K312" i="2" a="1"/>
  <c r="K312" i="2"/>
  <c r="I1764" i="2"/>
  <c r="J1764" i="2" a="1"/>
  <c r="J1764" i="2"/>
  <c r="K1764" i="2" a="1"/>
  <c r="K1764" i="2"/>
  <c r="I1855" i="2"/>
  <c r="J1855" i="2" a="1"/>
  <c r="J1855" i="2"/>
  <c r="K1855" i="2" a="1"/>
  <c r="K1855" i="2"/>
  <c r="I278" i="2"/>
  <c r="J278" i="2" a="1"/>
  <c r="J278" i="2"/>
  <c r="K278" i="2" a="1"/>
  <c r="K278" i="2"/>
  <c r="I772" i="2"/>
  <c r="J772" i="2" a="1"/>
  <c r="J772" i="2"/>
  <c r="K772" i="2" a="1"/>
  <c r="K772" i="2"/>
  <c r="I514" i="2"/>
  <c r="J514" i="2" a="1"/>
  <c r="J514" i="2"/>
  <c r="K514" i="2" a="1"/>
  <c r="K514" i="2"/>
  <c r="I1777" i="2"/>
  <c r="J1777" i="2" a="1"/>
  <c r="J1777" i="2"/>
  <c r="K1777" i="2" a="1"/>
  <c r="K1777" i="2"/>
  <c r="I697" i="2"/>
  <c r="J697" i="2" a="1"/>
  <c r="J697" i="2"/>
  <c r="K697" i="2" a="1"/>
  <c r="K697" i="2"/>
  <c r="I834" i="2"/>
  <c r="J834" i="2" a="1"/>
  <c r="J834" i="2"/>
  <c r="K834" i="2" a="1"/>
  <c r="K834" i="2"/>
  <c r="I1232" i="2"/>
  <c r="J1232" i="2" a="1"/>
  <c r="J1232" i="2"/>
  <c r="K1232" i="2" a="1"/>
  <c r="K1232" i="2"/>
  <c r="I1761" i="2"/>
  <c r="J1761" i="2" a="1"/>
  <c r="J1761" i="2"/>
  <c r="K1761" i="2" a="1"/>
  <c r="K1761" i="2"/>
  <c r="I1668" i="2"/>
  <c r="J1668" i="2" a="1"/>
  <c r="J1668" i="2"/>
  <c r="K1668" i="2" a="1"/>
  <c r="K1668" i="2"/>
  <c r="I1433" i="2"/>
  <c r="J1433" i="2" a="1"/>
  <c r="J1433" i="2"/>
  <c r="K1433" i="2" a="1"/>
  <c r="K1433" i="2"/>
  <c r="I657" i="2"/>
  <c r="J657" i="2" a="1"/>
  <c r="J657" i="2"/>
  <c r="K657" i="2" a="1"/>
  <c r="K657" i="2"/>
  <c r="I251" i="2"/>
  <c r="J251" i="2" a="1"/>
  <c r="J251" i="2"/>
  <c r="K251" i="2" a="1"/>
  <c r="K251" i="2"/>
  <c r="I1617" i="2"/>
  <c r="J1617" i="2" a="1"/>
  <c r="J1617" i="2"/>
  <c r="K1617" i="2" a="1"/>
  <c r="K1617" i="2"/>
  <c r="I290" i="2"/>
  <c r="J290" i="2" a="1"/>
  <c r="J290" i="2"/>
  <c r="K290" i="2" a="1"/>
  <c r="K290" i="2"/>
  <c r="I1008" i="2"/>
  <c r="J1008" i="2" a="1"/>
  <c r="J1008" i="2"/>
  <c r="K1008" i="2" a="1"/>
  <c r="K1008" i="2"/>
  <c r="I1416" i="2"/>
  <c r="J1416" i="2" a="1"/>
  <c r="J1416" i="2"/>
  <c r="K1416" i="2" a="1"/>
  <c r="K1416" i="2"/>
  <c r="I632" i="2"/>
  <c r="J632" i="2" a="1"/>
  <c r="J632" i="2"/>
  <c r="K632" i="2" a="1"/>
  <c r="K632" i="2"/>
  <c r="I1631" i="2"/>
  <c r="J1631" i="2" a="1"/>
  <c r="J1631" i="2"/>
  <c r="K1631" i="2" a="1"/>
  <c r="K1631" i="2"/>
  <c r="I979" i="2"/>
  <c r="J979" i="2" a="1"/>
  <c r="J979" i="2"/>
  <c r="K979" i="2" a="1"/>
  <c r="K979" i="2"/>
  <c r="I1250" i="2"/>
  <c r="J1250" i="2" a="1"/>
  <c r="J1250" i="2"/>
  <c r="K1250" i="2" a="1"/>
  <c r="K1250" i="2"/>
  <c r="I865" i="2"/>
  <c r="J865" i="2" a="1"/>
  <c r="J865" i="2"/>
  <c r="K865" i="2" a="1"/>
  <c r="K865" i="2"/>
  <c r="I536" i="2"/>
  <c r="J536" i="2" a="1"/>
  <c r="J536" i="2"/>
  <c r="K536" i="2" a="1"/>
  <c r="K536" i="2"/>
  <c r="I884" i="2"/>
  <c r="J884" i="2" a="1"/>
  <c r="J884" i="2"/>
  <c r="K884" i="2" a="1"/>
  <c r="K884" i="2"/>
  <c r="I720" i="2"/>
  <c r="J720" i="2" a="1"/>
  <c r="J720" i="2"/>
  <c r="K720" i="2" a="1"/>
  <c r="K720" i="2"/>
  <c r="I481" i="2"/>
  <c r="J481" i="2" a="1"/>
  <c r="J481" i="2"/>
  <c r="K481" i="2" a="1"/>
  <c r="K481" i="2"/>
  <c r="I1199" i="2"/>
  <c r="J1199" i="2" a="1"/>
  <c r="J1199" i="2"/>
  <c r="K1199" i="2" a="1"/>
  <c r="K1199" i="2"/>
  <c r="I1417" i="2"/>
  <c r="J1417" i="2" a="1"/>
  <c r="J1417" i="2"/>
  <c r="K1417" i="2" a="1"/>
  <c r="K1417" i="2"/>
  <c r="C4" i="1" a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<sst xmlns="http://schemas.openxmlformats.org/spreadsheetml/2006/main" count="2345" uniqueCount="2345">
  <si>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</si>
  <si>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</si>
  <si>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</si>
  <si>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</si>
  <si>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</si>
  <si>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</si>
  <si>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</si>
  <si>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</si>
  <si>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</si>
  <si>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</si>
  <si>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</si>
  <si>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</si>
  <si>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</si>
  <si>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</si>
  <si>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</si>
  <si>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</si>
  <si>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</si>
  <si>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</si>
  <si>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</si>
  <si>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</si>
  <si>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</si>
  <si>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</si>
  <si>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</si>
  <si>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</si>
  <si>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</si>
  <si>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</si>
  <si>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</si>
  <si>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</si>
  <si>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</si>
  <si>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</si>
  <si>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</si>
  <si>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</si>
  <si>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</si>
  <si>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</si>
  <si>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</si>
  <si>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</si>
  <si>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</si>
  <si>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</si>
  <si>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</si>
  <si>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</si>
  <si>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</si>
  <si>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</si>
  <si>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</si>
  <si>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</si>
  <si>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</si>
  <si>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</si>
  <si>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</si>
  <si>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</si>
  <si>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</si>
  <si>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</si>
  <si>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</si>
  <si>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</si>
  <si>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</si>
  <si>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</si>
  <si>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</si>
  <si>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</si>
  <si>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</si>
  <si>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</si>
  <si>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</si>
  <si>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</si>
  <si>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</si>
  <si>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</si>
  <si>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</si>
  <si>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</si>
  <si>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</si>
  <si>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</si>
  <si>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</si>
  <si>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</si>
  <si>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</si>
  <si>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</si>
  <si>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</si>
  <si>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</si>
  <si>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</si>
  <si>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</si>
  <si>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</si>
  <si>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</si>
  <si>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</si>
  <si>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</si>
  <si>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</si>
  <si>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</si>
  <si>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</si>
  <si>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</si>
  <si>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</si>
  <si>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</si>
  <si>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</si>
  <si>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</si>
  <si>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</si>
  <si>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</si>
  <si>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</si>
  <si>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</si>
  <si>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</si>
  <si>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</si>
  <si>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</si>
  <si>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</si>
  <si>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</si>
  <si>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</si>
  <si>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</si>
  <si>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</si>
  <si>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</si>
  <si>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</si>
  <si>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</si>
  <si>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</si>
  <si>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</si>
  <si>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</si>
  <si>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</si>
  <si>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</si>
  <si>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</si>
  <si>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</si>
  <si>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</si>
  <si>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</si>
  <si>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</si>
  <si>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</si>
  <si>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</si>
  <si>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</si>
  <si>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</si>
  <si>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</si>
  <si>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</si>
  <si>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</si>
  <si>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</si>
  <si>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</si>
  <si>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</si>
  <si>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</si>
  <si>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</si>
  <si>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</si>
  <si>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</si>
  <si>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</si>
  <si>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</si>
  <si>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</si>
  <si>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</si>
  <si>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</si>
  <si>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</si>
  <si>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</si>
  <si>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</si>
  <si>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</si>
  <si>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</si>
  <si>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</si>
  <si>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</si>
  <si>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</si>
  <si>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</si>
  <si>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</si>
  <si>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</si>
  <si>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</si>
  <si>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</si>
  <si>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</si>
  <si>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</si>
  <si>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</si>
  <si>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</si>
  <si>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</si>
  <si>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</si>
  <si>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</si>
  <si>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</si>
  <si>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</si>
  <si>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</si>
  <si>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</si>
  <si>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</si>
  <si>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</si>
  <si>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</si>
  <si>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</si>
  <si>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</si>
  <si>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</si>
  <si>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</si>
  <si>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</si>
  <si>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</si>
  <si>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</si>
  <si>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</si>
  <si>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</si>
  <si>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</si>
  <si>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</si>
  <si>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</si>
  <si>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</si>
  <si>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</si>
  <si>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</si>
  <si>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</si>
  <si>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</si>
  <si>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</si>
  <si>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</si>
  <si>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</si>
  <si>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</si>
  <si>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</si>
  <si>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</si>
  <si>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</si>
  <si>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</si>
  <si>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</si>
  <si>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</si>
  <si>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</si>
  <si>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</si>
  <si>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</si>
  <si>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</si>
  <si>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</si>
  <si>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</si>
  <si>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</si>
  <si>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</si>
  <si>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</si>
  <si>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</si>
  <si>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</si>
  <si>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</si>
  <si>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</si>
  <si>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</si>
  <si>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</si>
  <si>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</si>
  <si>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</si>
  <si>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</si>
  <si>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</si>
  <si>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</si>
  <si>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</si>
  <si>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</si>
  <si>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</si>
  <si>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</si>
  <si>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</si>
  <si>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</si>
  <si>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</si>
  <si>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</si>
  <si>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</si>
  <si>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</si>
  <si>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</si>
  <si>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</si>
  <si>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</si>
  <si>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</si>
  <si>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</si>
  <si>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</si>
  <si>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</si>
  <si>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</si>
  <si>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</si>
  <si>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</si>
  <si>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</si>
  <si>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</si>
  <si>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</si>
  <si>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</si>
  <si>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</si>
  <si>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</si>
  <si>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</si>
  <si>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</si>
  <si>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</si>
  <si>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</si>
  <si>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</si>
  <si>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</si>
  <si>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</si>
  <si>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</si>
  <si>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</si>
  <si>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</si>
  <si>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</si>
  <si>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</si>
  <si>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</si>
  <si>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</si>
  <si>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</si>
  <si>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</si>
  <si>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</si>
  <si>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</si>
  <si>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</si>
  <si>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</si>
  <si>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</si>
  <si>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</si>
  <si>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</si>
  <si>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</si>
  <si>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</si>
  <si>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</si>
  <si>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</si>
  <si>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</si>
  <si>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</si>
  <si>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</si>
  <si>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</si>
  <si>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</si>
  <si>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</si>
  <si>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</si>
  <si>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</si>
  <si>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</si>
  <si>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</si>
  <si>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</si>
  <si>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</si>
  <si>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</si>
  <si>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</si>
  <si>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</si>
  <si>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</si>
  <si>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</si>
  <si>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</si>
  <si>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</si>
  <si>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</si>
  <si>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</si>
  <si>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</si>
  <si>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</si>
  <si>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</si>
  <si>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</si>
  <si>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</si>
  <si>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</si>
  <si>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</si>
  <si>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</si>
  <si>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</si>
  <si>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</si>
  <si>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</si>
  <si>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</si>
  <si>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</si>
  <si>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</si>
  <si>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</si>
  <si>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</si>
  <si>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</si>
  <si>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</si>
  <si>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</si>
  <si>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</si>
  <si>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</si>
  <si>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</si>
  <si>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</si>
  <si>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</si>
  <si>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</si>
  <si>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</si>
  <si>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</si>
  <si>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</si>
  <si>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</si>
  <si>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</si>
  <si>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</si>
  <si>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</si>
  <si>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</si>
  <si>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</si>
  <si>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</si>
  <si>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</si>
  <si>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</si>
  <si>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</si>
  <si>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</si>
  <si>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</si>
  <si>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</si>
  <si>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</si>
  <si>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</si>
  <si>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</si>
  <si>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</si>
  <si>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</si>
  <si>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</si>
  <si>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</si>
  <si>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</si>
  <si>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</si>
  <si>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</si>
  <si>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</si>
  <si>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</si>
  <si>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</si>
  <si>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</si>
  <si>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</si>
  <si>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</si>
  <si>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</si>
  <si>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</si>
  <si>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</si>
  <si>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</si>
  <si>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</si>
  <si>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</si>
  <si>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</si>
  <si>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</si>
  <si>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</si>
  <si>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</si>
  <si>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</si>
  <si>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</si>
  <si>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</si>
  <si>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</si>
  <si>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</si>
  <si>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</si>
  <si>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</si>
  <si>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</si>
  <si>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</si>
  <si>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</si>
  <si>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</si>
  <si>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</si>
  <si>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</si>
  <si>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</si>
  <si>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</si>
  <si>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</si>
  <si>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</si>
  <si>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</si>
  <si>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</si>
  <si>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</si>
  <si>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</si>
  <si>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</si>
  <si>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</si>
  <si>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</si>
  <si>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</si>
  <si>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</si>
  <si>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</si>
  <si>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</si>
  <si>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</si>
  <si>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</si>
  <si>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</si>
  <si>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</si>
  <si>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</si>
  <si>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</si>
  <si>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</si>
  <si>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</si>
  <si>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</si>
  <si>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</si>
  <si>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</si>
  <si>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</si>
  <si>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</si>
  <si>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</si>
  <si>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</si>
  <si>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</si>
  <si>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</si>
  <si>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</si>
  <si>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</si>
  <si>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</si>
  <si>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</si>
  <si>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</si>
  <si>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</si>
  <si>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</si>
  <si>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</si>
  <si>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</si>
  <si>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</si>
  <si>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</si>
  <si>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</si>
  <si>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</si>
  <si>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</si>
  <si>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</si>
  <si>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</si>
  <si>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</si>
  <si>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</si>
  <si>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</si>
  <si>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</si>
  <si>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</si>
  <si>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</si>
  <si>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</si>
  <si>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</si>
  <si>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</si>
  <si>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</si>
  <si>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</si>
  <si>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</si>
  <si>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</si>
  <si>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</si>
  <si>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</si>
  <si>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</si>
  <si>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</si>
  <si>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</si>
  <si>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</si>
  <si>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</si>
  <si>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</si>
  <si>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</si>
  <si>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</si>
  <si>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</si>
  <si>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</si>
  <si>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</si>
  <si>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</si>
  <si>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</si>
  <si>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</si>
  <si>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</si>
  <si>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</si>
  <si>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</si>
  <si>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</si>
  <si>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</si>
  <si>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</si>
  <si>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</si>
  <si>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</si>
  <si>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</si>
  <si>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</si>
  <si>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</si>
  <si>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</si>
  <si>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</si>
  <si>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</si>
  <si>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</si>
  <si>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</si>
  <si>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</si>
  <si>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</si>
  <si>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</si>
  <si>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</si>
  <si>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</si>
  <si>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</si>
  <si>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</si>
  <si>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</si>
  <si>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</si>
  <si>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</si>
  <si>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</si>
  <si>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</si>
  <si>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</si>
  <si>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</si>
  <si>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</si>
  <si>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</si>
  <si>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</si>
  <si>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</si>
  <si>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</si>
  <si>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</si>
  <si>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</si>
  <si>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</si>
  <si>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</si>
  <si>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</si>
  <si>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</si>
  <si>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</si>
  <si>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</si>
  <si>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</si>
  <si>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</si>
  <si>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</si>
  <si>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</si>
  <si>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</si>
  <si>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</si>
  <si>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</si>
  <si>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</si>
  <si>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</si>
  <si>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</si>
  <si>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</si>
  <si>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</si>
  <si>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</si>
  <si>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</si>
  <si>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</si>
  <si>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</si>
  <si>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</si>
  <si>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</si>
  <si>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</si>
  <si>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</si>
  <si>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</si>
  <si>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</si>
  <si>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</si>
  <si>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</si>
  <si>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</si>
  <si>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</si>
  <si>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</si>
  <si>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</si>
  <si>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</si>
  <si>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</si>
  <si>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</si>
  <si>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</si>
  <si>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</si>
  <si>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</si>
  <si>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</si>
  <si>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</si>
  <si>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</si>
  <si>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</si>
  <si>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</si>
  <si>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</si>
  <si>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</si>
  <si>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</si>
  <si>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</si>
  <si>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</si>
  <si>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</si>
  <si>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</si>
  <si>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</si>
  <si>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</si>
  <si>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</si>
  <si>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</si>
  <si>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</si>
  <si>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</si>
  <si>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</si>
  <si>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</si>
  <si>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</si>
  <si>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</si>
  <si>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</si>
  <si>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</si>
  <si>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</si>
  <si>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</si>
  <si>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</si>
  <si>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</si>
  <si>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</si>
  <si>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</si>
  <si>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</si>
  <si>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</si>
  <si>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</si>
  <si>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</si>
  <si>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</si>
  <si>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</si>
  <si>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</si>
  <si>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</si>
  <si>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</si>
  <si>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</si>
  <si>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</si>
  <si>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</si>
  <si>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</si>
  <si>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</si>
  <si>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</si>
  <si>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</si>
  <si>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</si>
  <si>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</si>
  <si>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</si>
  <si>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</si>
  <si>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</si>
  <si>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</si>
  <si>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</si>
  <si>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</si>
  <si>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</si>
  <si>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</si>
  <si>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</si>
  <si>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</si>
  <si>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</si>
  <si>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</si>
  <si>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</si>
  <si>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</si>
  <si>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</si>
  <si>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</si>
  <si>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</si>
  <si>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</si>
  <si>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</si>
  <si>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</si>
  <si>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</si>
  <si>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</si>
  <si>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</si>
  <si>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</si>
  <si>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</si>
  <si>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</si>
  <si>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</si>
  <si>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</si>
  <si>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</si>
  <si>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</si>
  <si>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</si>
  <si>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</si>
  <si>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</si>
  <si>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</si>
  <si>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</si>
  <si>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</si>
  <si>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</si>
  <si>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</si>
  <si>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</si>
  <si>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</si>
  <si>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</si>
  <si>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</si>
  <si>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</si>
  <si>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</si>
  <si>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</si>
  <si>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</si>
  <si>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</si>
  <si>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</si>
  <si>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</si>
  <si>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</si>
  <si>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</si>
  <si>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</si>
  <si>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</si>
  <si>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</si>
  <si>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</si>
  <si>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</si>
  <si>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</si>
  <si>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</si>
  <si>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</si>
  <si>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</si>
  <si>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</si>
  <si>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</si>
  <si>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</si>
  <si>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</si>
  <si>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</si>
  <si>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</si>
  <si>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</si>
  <si>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</si>
  <si>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</si>
  <si>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</si>
  <si>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</si>
  <si>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</si>
  <si>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</si>
  <si>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</si>
  <si>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</si>
  <si>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</si>
  <si>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</si>
  <si>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</si>
  <si>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</si>
  <si>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</si>
  <si>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</si>
  <si>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</si>
  <si>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</si>
  <si>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</si>
  <si>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</si>
  <si>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</si>
  <si>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</si>
  <si>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</si>
  <si>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</si>
  <si>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</si>
  <si>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</si>
  <si>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</si>
  <si>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</si>
  <si>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</si>
  <si>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</si>
  <si>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</si>
  <si>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</si>
  <si>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</si>
  <si>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</si>
  <si>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</si>
  <si>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</si>
  <si>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</si>
  <si>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</si>
  <si>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</si>
  <si>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</si>
  <si>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</si>
  <si>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</si>
  <si>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</si>
  <si>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</si>
  <si>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</si>
  <si>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</si>
  <si>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</si>
  <si>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</si>
  <si>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</si>
  <si>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</si>
  <si>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</si>
  <si>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</si>
  <si>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</si>
  <si>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</si>
  <si>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</si>
  <si>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</si>
  <si>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</si>
  <si>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</si>
  <si>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</si>
  <si>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</si>
  <si>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</si>
  <si>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</si>
  <si>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</si>
  <si>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</si>
  <si>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</si>
  <si>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</si>
  <si>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</si>
  <si>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</si>
  <si>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</si>
  <si>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</si>
  <si>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</si>
  <si>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</si>
  <si>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</si>
  <si>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</si>
  <si>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</si>
  <si>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</si>
  <si>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</si>
  <si>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</si>
  <si>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</si>
  <si>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</si>
  <si>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</si>
  <si>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</si>
  <si>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</si>
  <si>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</si>
  <si>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</si>
  <si>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</si>
  <si>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</si>
  <si>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</si>
  <si>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</si>
  <si>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</si>
  <si>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</si>
  <si>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</si>
  <si>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</si>
  <si>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</si>
  <si>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</si>
  <si>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</si>
  <si>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</si>
  <si>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</si>
  <si>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</si>
  <si>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</si>
  <si>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</si>
  <si>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</si>
  <si>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</si>
  <si>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</si>
  <si>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</si>
  <si>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</si>
  <si>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</si>
  <si>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</si>
  <si>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</si>
  <si>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</si>
  <si>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</si>
  <si>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</si>
  <si>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</si>
  <si>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</si>
  <si>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</si>
  <si>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</si>
  <si>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</si>
  <si>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</si>
  <si>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</si>
  <si>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</si>
  <si>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</si>
  <si>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</si>
  <si>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</si>
  <si>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</si>
  <si>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</si>
  <si>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</si>
  <si>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</si>
  <si>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</si>
  <si>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</si>
  <si>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</si>
  <si>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</si>
  <si>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</si>
  <si>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</si>
  <si>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</si>
  <si>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</si>
  <si>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</si>
  <si>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</si>
  <si>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</si>
  <si>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</si>
  <si>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</si>
  <si>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</si>
  <si>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</si>
  <si>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</si>
  <si>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</si>
  <si>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</si>
  <si>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</si>
  <si>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</si>
  <si>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</si>
  <si>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</si>
  <si>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</si>
  <si>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</si>
  <si>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</si>
  <si>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</si>
  <si>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</si>
  <si>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</si>
  <si>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</si>
  <si>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</si>
  <si>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</si>
  <si>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</si>
  <si>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</si>
  <si>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</si>
  <si>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</si>
  <si>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</si>
  <si>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</si>
  <si>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</si>
  <si>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</si>
  <si>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</si>
  <si>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</si>
  <si>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</si>
  <si>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</si>
  <si>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</si>
  <si>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</si>
  <si>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</si>
  <si>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</si>
  <si>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</si>
  <si>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</si>
  <si>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</si>
  <si>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</si>
  <si>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</si>
  <si>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</si>
  <si>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</si>
  <si>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</si>
  <si>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</si>
  <si>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</si>
  <si>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</si>
  <si>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</si>
  <si>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</si>
  <si>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</si>
  <si>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</si>
  <si>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</si>
  <si>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</si>
  <si>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</si>
  <si>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</si>
  <si>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</si>
  <si>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</si>
  <si>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</si>
  <si>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</si>
  <si>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</si>
  <si>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</si>
  <si>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</si>
  <si>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</si>
  <si>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</si>
  <si>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</si>
  <si>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</si>
  <si>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</si>
  <si>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</si>
  <si>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</si>
  <si>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</si>
  <si>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</si>
  <si>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</si>
  <si>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</si>
  <si>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</si>
  <si>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</si>
  <si>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</si>
  <si>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</si>
  <si>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</si>
  <si>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</si>
  <si>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</si>
  <si>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</si>
  <si>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</si>
  <si>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</si>
  <si>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</si>
  <si>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</si>
  <si>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</si>
  <si>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</si>
  <si>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</si>
  <si>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</si>
  <si>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</si>
  <si>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</si>
  <si>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</si>
  <si>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</si>
  <si>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</si>
  <si>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</si>
  <si>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</si>
  <si>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</si>
  <si>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</si>
  <si>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</si>
  <si>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</si>
  <si>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</si>
  <si>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</si>
  <si>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</si>
  <si>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</si>
  <si>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</si>
  <si>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</si>
  <si>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</si>
  <si>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</si>
  <si>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</si>
  <si>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</si>
  <si>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</si>
  <si>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</si>
  <si>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</si>
  <si>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</si>
  <si>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</si>
  <si>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</si>
  <si>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</si>
  <si>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</si>
  <si>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</si>
  <si>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</si>
  <si>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</si>
  <si>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</si>
  <si>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</si>
  <si>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</si>
  <si>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</si>
  <si>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</si>
  <si>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</si>
  <si>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</si>
  <si>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</si>
  <si>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</si>
  <si>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</si>
  <si>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</si>
  <si>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</si>
  <si>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</si>
  <si>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</si>
  <si>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</si>
  <si>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</si>
  <si>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</si>
  <si>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</si>
  <si>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</si>
  <si>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</si>
  <si>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</si>
  <si>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</si>
  <si>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</si>
  <si>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</si>
  <si>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</si>
  <si>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</si>
  <si>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</si>
  <si>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</si>
  <si>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</si>
  <si>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</si>
  <si>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</si>
  <si>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</si>
  <si>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</si>
  <si>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</si>
  <si>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</si>
  <si>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</si>
  <si>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</si>
  <si>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</si>
  <si>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</si>
  <si>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</si>
  <si>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</si>
  <si>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</si>
  <si>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</si>
  <si>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</si>
  <si>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</si>
  <si>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</si>
  <si>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</si>
  <si>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</si>
  <si>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</si>
  <si>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</si>
  <si>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</si>
  <si>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</si>
  <si>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</si>
  <si>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</si>
  <si>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</si>
  <si>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</si>
  <si>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</si>
  <si>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</si>
  <si>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</si>
  <si>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</si>
  <si>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</si>
  <si>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</si>
  <si>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</si>
  <si>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</si>
  <si>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</si>
  <si>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</si>
  <si>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</si>
  <si>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</si>
  <si>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</si>
  <si>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</si>
  <si>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</si>
  <si>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</si>
  <si>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</si>
  <si>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</si>
  <si>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</si>
  <si>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</si>
  <si>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</si>
  <si>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</si>
  <si>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</si>
  <si>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</si>
  <si>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</si>
  <si>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</si>
  <si>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</si>
  <si>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</si>
  <si>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</si>
  <si>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</si>
  <si>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</si>
  <si>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</si>
  <si>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</si>
  <si>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</si>
  <si>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</si>
  <si>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</si>
  <si>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</si>
  <si>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</si>
  <si>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</si>
  <si>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</si>
  <si>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</si>
  <si>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</si>
  <si>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</si>
  <si>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</si>
  <si>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</si>
  <si>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</si>
  <si>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</si>
  <si>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</si>
  <si>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</si>
  <si>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</si>
  <si>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</si>
  <si>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</si>
  <si>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</si>
  <si>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</si>
  <si>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</si>
  <si>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</si>
  <si>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</si>
  <si>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</si>
  <si>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</si>
  <si>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</si>
  <si>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</si>
  <si>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</si>
  <si>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</si>
  <si>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</si>
  <si>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</si>
  <si>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</si>
  <si>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</si>
  <si>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</si>
  <si>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</si>
  <si>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</si>
  <si>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</si>
  <si>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</si>
  <si>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</si>
  <si>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</si>
  <si>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</si>
  <si>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</si>
  <si>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</si>
  <si>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</si>
  <si>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</si>
  <si>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</si>
  <si>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</si>
  <si>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</si>
  <si>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</si>
  <si>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</si>
  <si>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</si>
  <si>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</si>
  <si>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</si>
  <si>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</si>
  <si>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</si>
  <si>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</si>
  <si>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</si>
  <si>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</si>
  <si>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</si>
  <si>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</si>
  <si>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</si>
  <si>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</si>
  <si>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</si>
  <si>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</si>
  <si>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</si>
  <si>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</si>
  <si>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</si>
  <si>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</si>
  <si>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</si>
  <si>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</si>
  <si>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</si>
  <si>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</si>
  <si>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</si>
  <si>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</si>
  <si>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</si>
  <si>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</si>
  <si>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</si>
  <si>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</si>
  <si>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</si>
  <si>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</si>
  <si>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</si>
  <si>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</si>
  <si>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</si>
  <si>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</si>
  <si>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</si>
  <si>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</si>
  <si>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</si>
  <si>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</si>
  <si>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</si>
  <si>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</si>
  <si>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</si>
  <si>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</si>
  <si>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</si>
  <si>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</si>
  <si>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</si>
  <si>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</si>
  <si>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</si>
  <si>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</si>
  <si>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</si>
  <si>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</si>
  <si>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</si>
  <si>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</si>
  <si>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</si>
  <si>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</si>
  <si>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</si>
  <si>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</si>
  <si>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</si>
  <si>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</si>
  <si>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</si>
  <si>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</si>
  <si>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</si>
  <si>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</si>
  <si>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</si>
  <si>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</si>
  <si>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</si>
  <si>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</si>
  <si>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</si>
  <si>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</si>
  <si>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</si>
  <si>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</si>
  <si>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</si>
  <si>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</si>
  <si>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</si>
  <si>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</si>
  <si>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</si>
  <si>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</si>
  <si>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</si>
  <si>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</si>
  <si>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</si>
  <si>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</si>
  <si>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</si>
  <si>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</si>
  <si>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</si>
  <si>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</si>
  <si>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</si>
  <si>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</si>
  <si>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</si>
  <si>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</si>
  <si>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</si>
  <si>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</si>
  <si>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</si>
  <si>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</si>
  <si>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</si>
  <si>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</si>
  <si>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</si>
  <si>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</si>
  <si>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</si>
  <si>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</si>
  <si>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</si>
  <si>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</si>
  <si>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</si>
  <si>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</si>
  <si>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</si>
  <si>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</si>
  <si>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</si>
  <si>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</si>
  <si>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</si>
  <si>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</si>
  <si>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</si>
  <si>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</si>
  <si>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</si>
  <si>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</si>
  <si>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</si>
  <si>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</si>
  <si>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</si>
  <si>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</si>
  <si>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</si>
  <si>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</si>
  <si>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</si>
  <si>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</si>
  <si>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</si>
  <si>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</si>
  <si>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</si>
  <si>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</si>
  <si>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</si>
  <si>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</si>
  <si>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</si>
  <si>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</si>
  <si>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</si>
  <si>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</si>
  <si>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</si>
  <si>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</si>
  <si>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</si>
  <si>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</si>
  <si>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</si>
  <si>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</si>
  <si>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</si>
  <si>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</si>
  <si>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</si>
  <si>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</si>
  <si>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</si>
  <si>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</si>
  <si>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</si>
  <si>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</si>
  <si>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</si>
  <si>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</si>
  <si>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</si>
  <si>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</si>
  <si>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</si>
  <si>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</si>
  <si>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</si>
  <si>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</si>
  <si>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</si>
  <si>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</si>
  <si>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</si>
  <si>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</si>
  <si>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</si>
  <si>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</si>
  <si>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</si>
  <si>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</si>
  <si>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</si>
  <si>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</si>
  <si>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</si>
  <si>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</si>
  <si>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</si>
  <si>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</si>
  <si>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</si>
  <si>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</si>
  <si>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</si>
  <si>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</si>
  <si>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</si>
  <si>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</si>
  <si>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</si>
  <si>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</si>
  <si>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</si>
  <si>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</si>
  <si>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</si>
  <si>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</si>
  <si>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</si>
  <si>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</si>
  <si>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</si>
  <si>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</si>
  <si>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</si>
  <si>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</si>
  <si>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</si>
  <si>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</si>
  <si>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</si>
  <si>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</si>
  <si>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</si>
  <si>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</si>
  <si>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</si>
  <si>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</si>
  <si>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</si>
  <si>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</si>
  <si>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</si>
  <si>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</si>
  <si>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</si>
  <si>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</si>
  <si>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</si>
  <si>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</si>
  <si>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</si>
  <si>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</si>
  <si>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</si>
  <si>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</si>
  <si>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</si>
  <si>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</si>
  <si>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</si>
  <si>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</si>
  <si>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</si>
  <si>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</si>
  <si>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</si>
  <si>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</si>
  <si>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</si>
  <si>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</si>
  <si>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</si>
  <si>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</si>
  <si>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</si>
  <si>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</si>
  <si>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</si>
  <si>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</si>
  <si>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</si>
  <si>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</si>
  <si>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</si>
  <si>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</si>
  <si>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</si>
  <si>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</si>
  <si>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</si>
  <si>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</si>
  <si>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</si>
  <si>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</si>
  <si>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</si>
  <si>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</si>
  <si>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</si>
  <si>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</si>
  <si>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</si>
  <si>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</si>
  <si>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</si>
  <si>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</si>
  <si>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</si>
  <si>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</si>
  <si>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</si>
  <si>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</si>
  <si>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</si>
  <si>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</si>
  <si>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</si>
  <si>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</si>
  <si>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</si>
  <si>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</si>
  <si>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</si>
  <si>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</si>
  <si>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</si>
  <si>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</si>
  <si>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</si>
  <si>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</si>
  <si>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</si>
  <si>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</si>
  <si>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</si>
  <si>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</si>
  <si>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</si>
  <si>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</si>
  <si>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</si>
  <si>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</si>
  <si>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</si>
  <si>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</si>
  <si>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</si>
  <si>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</si>
  <si>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</si>
  <si>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</si>
  <si>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</si>
  <si>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</si>
  <si>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</si>
  <si>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</si>
  <si>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</si>
  <si>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</si>
  <si>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</si>
  <si>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</si>
  <si>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</si>
  <si>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</si>
  <si>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</si>
  <si>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</si>
  <si>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</si>
  <si>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</si>
  <si>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</si>
  <si>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</si>
  <si>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</si>
  <si>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</si>
  <si>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</si>
  <si>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</si>
  <si>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</si>
  <si>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</si>
  <si>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</si>
  <si>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</si>
  <si>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</si>
  <si>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</si>
  <si>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</si>
  <si>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</si>
  <si>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</si>
  <si>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</si>
  <si>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</si>
  <si>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</si>
  <si>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</si>
  <si>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</si>
  <si>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</si>
  <si>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</si>
  <si>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</si>
  <si>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</si>
  <si>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</si>
  <si>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</si>
  <si>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</si>
  <si>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</si>
  <si>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</si>
  <si>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</si>
  <si>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</si>
  <si>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</si>
  <si>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</si>
  <si>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</si>
  <si>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</si>
  <si>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</si>
  <si>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</si>
  <si>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</si>
  <si>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</si>
  <si>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</si>
  <si>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</si>
  <si>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</si>
  <si>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</si>
  <si>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</si>
  <si>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</si>
  <si>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</si>
  <si>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</si>
  <si>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</si>
  <si>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</si>
  <si>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</si>
  <si>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</si>
  <si>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</si>
  <si>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</si>
  <si>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</si>
  <si>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</si>
  <si>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</si>
  <si>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</si>
  <si>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</si>
  <si>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</si>
  <si>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</si>
  <si>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</si>
  <si>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</si>
  <si>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</si>
  <si>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</si>
  <si>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</si>
  <si>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</si>
  <si>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</si>
  <si>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</si>
  <si>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</si>
  <si>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</si>
  <si>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</si>
  <si>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</si>
  <si>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</si>
  <si>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</si>
  <si>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</si>
  <si>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</si>
  <si>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</si>
  <si>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</si>
  <si>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</si>
  <si>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</si>
  <si>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</si>
  <si>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</si>
  <si>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</si>
  <si>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</si>
  <si>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</si>
  <si>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</si>
  <si>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</si>
  <si>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</si>
  <si>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</si>
  <si>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</si>
  <si>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</si>
  <si>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</si>
  <si>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</si>
  <si>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</si>
  <si>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</si>
  <si>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</si>
  <si>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</si>
  <si>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</si>
  <si>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</si>
  <si>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</si>
  <si>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</si>
  <si>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</si>
  <si>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</si>
  <si>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</si>
  <si>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</si>
  <si>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</si>
  <si>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</si>
  <si>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</si>
  <si>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</si>
  <si>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</si>
  <si>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</si>
  <si>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</si>
  <si>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</si>
  <si>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</si>
  <si>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</si>
  <si>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</si>
  <si>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</si>
  <si>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</si>
  <si>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</si>
  <si>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</si>
  <si>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</si>
  <si>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</si>
  <si>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</si>
  <si>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</si>
  <si>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</si>
  <si>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</si>
  <si>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</si>
  <si>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</si>
  <si>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</si>
  <si>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</si>
  <si>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</si>
  <si>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</si>
  <si>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</si>
  <si>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</si>
  <si>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</si>
  <si>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</si>
  <si>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</si>
  <si>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</si>
  <si>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</si>
  <si>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</si>
  <si>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</si>
  <si>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</si>
  <si>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</si>
  <si>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</si>
  <si>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</si>
  <si>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</si>
  <si>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</si>
  <si>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</si>
  <si>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</si>
  <si>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</si>
  <si>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</si>
  <si>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</si>
  <si>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</si>
  <si>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</si>
  <si>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</si>
  <si>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</si>
  <si>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</si>
  <si>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</si>
  <si>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</si>
  <si>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</si>
  <si>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</si>
  <si>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</si>
  <si>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</si>
  <si>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</si>
  <si>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</si>
  <si>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</si>
  <si>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</si>
  <si>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</si>
  <si>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</si>
  <si>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</si>
  <si>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</si>
  <si>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</si>
  <si>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</si>
  <si>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</si>
  <si>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</si>
  <si>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</si>
  <si>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</si>
  <si>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</si>
  <si>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</si>
  <si>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</si>
  <si>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</si>
  <si>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</si>
  <si>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</si>
  <si>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</si>
  <si>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</si>
  <si>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</si>
  <si>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</si>
  <si>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</si>
  <si>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</si>
  <si>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</si>
  <si>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</si>
  <si>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</si>
  <si>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</si>
  <si>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</si>
  <si>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</si>
  <si>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</si>
  <si>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</si>
  <si>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</si>
  <si>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</si>
  <si>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</si>
  <si>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</si>
  <si>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</si>
  <si>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</si>
  <si>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</si>
  <si>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</si>
  <si>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</si>
  <si>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</si>
  <si>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</si>
  <si>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</si>
  <si>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</si>
  <si>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</si>
  <si>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</si>
  <si>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</si>
  <si>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</si>
  <si>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</si>
  <si>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</si>
  <si>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</si>
  <si>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</si>
  <si>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</si>
  <si>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</si>
  <si>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</si>
  <si>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</si>
  <si>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</si>
  <si>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</si>
  <si>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</si>
  <si>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</si>
  <si>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</si>
  <si>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</si>
  <si>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</si>
  <si>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</si>
  <si>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</si>
  <si>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</si>
  <si>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</si>
  <si>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</si>
  <si>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</si>
  <si>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</si>
  <si>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</si>
  <si>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</si>
  <si>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</si>
  <si>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</si>
  <si>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</si>
  <si>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</si>
  <si>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</si>
  <si>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</si>
  <si>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</si>
  <si>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</si>
  <si>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</si>
  <si>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</si>
  <si>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</si>
  <si>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</si>
  <si>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</si>
  <si>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</si>
  <si>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</si>
  <si>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</si>
  <si>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</si>
  <si>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</si>
  <si>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</si>
  <si>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</si>
  <si>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</si>
  <si>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</si>
  <si>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</si>
  <si>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</si>
  <si>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</si>
  <si>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</si>
  <si>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</si>
  <si>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</si>
  <si>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</si>
  <si>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</si>
  <si>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</si>
  <si>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</si>
  <si>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</si>
  <si>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</si>
  <si>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</si>
  <si>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</si>
  <si>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</si>
  <si>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</si>
  <si>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</si>
  <si>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</si>
  <si>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</si>
  <si>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</si>
  <si>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</si>
  <si>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</si>
  <si>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</si>
  <si>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</si>
  <si>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</si>
  <si>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</si>
  <si>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</si>
  <si>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</si>
  <si>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</si>
  <si>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</si>
  <si>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</si>
  <si>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</si>
  <si>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</si>
  <si>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</si>
  <si>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</si>
  <si>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</si>
  <si>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</si>
  <si>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</si>
  <si>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</si>
  <si>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</si>
  <si>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</si>
  <si>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</si>
  <si>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</si>
  <si>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</si>
  <si>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</si>
  <si>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</si>
  <si>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</si>
  <si>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</si>
  <si>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</si>
  <si>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</si>
  <si>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</si>
  <si>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</si>
  <si>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</si>
  <si>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</si>
  <si>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</si>
  <si>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</si>
  <si>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</si>
  <si>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</si>
  <si>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</si>
  <si>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</si>
  <si>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</si>
  <si>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</si>
  <si>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</si>
  <si>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</si>
  <si>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</si>
  <si>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</si>
  <si>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</si>
  <si>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</si>
  <si>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</si>
  <si>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</si>
  <si>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</si>
  <si>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</si>
  <si>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</si>
  <si>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</si>
  <si>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</si>
  <si>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</si>
  <si>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</si>
  <si>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</si>
  <si>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</si>
  <si>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</si>
  <si>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</si>
  <si>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</si>
  <si>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</si>
  <si>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</si>
  <si>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</si>
  <si>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</si>
  <si>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</si>
  <si>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</si>
  <si>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</si>
  <si>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</si>
  <si>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</si>
  <si>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</si>
  <si>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</si>
  <si>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</si>
  <si>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</si>
  <si>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</si>
  <si>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</si>
  <si>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</si>
  <si>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</si>
  <si>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</si>
  <si>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</si>
  <si>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</si>
  <si>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</si>
  <si>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</si>
  <si>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</si>
  <si>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</si>
  <si>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</si>
  <si>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</si>
  <si>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</si>
  <si>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</si>
  <si>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</si>
  <si>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</si>
  <si>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</si>
  <si>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</si>
  <si>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</si>
  <si>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</si>
  <si>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</si>
  <si>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</si>
  <si>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</si>
  <si>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</si>
  <si>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</si>
  <si>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</si>
  <si>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</si>
  <si>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</si>
  <si>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</si>
  <si>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</si>
  <si>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</si>
  <si>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</si>
  <si>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</si>
  <si>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</si>
  <si>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</si>
  <si>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</si>
  <si>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</si>
  <si>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</si>
  <si>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</si>
  <si>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</si>
  <si>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</si>
  <si>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</si>
  <si>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</si>
  <si>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</si>
  <si>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</si>
  <si>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</si>
  <si>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</si>
  <si>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</si>
  <si>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</si>
  <si>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</si>
  <si>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</si>
  <si>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</si>
  <si>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</si>
  <si>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</si>
  <si>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</si>
  <si>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</si>
  <si>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</si>
  <si>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</si>
  <si>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</si>
  <si>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</si>
  <si>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</si>
  <si>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</si>
  <si>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</si>
  <si>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</si>
  <si>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</si>
  <si>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</si>
  <si>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</si>
  <si>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</si>
  <si>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</si>
  <si>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</si>
  <si>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</si>
  <si>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</si>
  <si>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</si>
  <si>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</si>
  <si>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</si>
  <si>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</si>
  <si>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</si>
  <si>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</si>
  <si>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</si>
  <si>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</si>
  <si>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</si>
  <si>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</si>
  <si>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</si>
  <si>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</si>
  <si>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</si>
  <si>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</si>
  <si>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</si>
  <si>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</si>
  <si>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</si>
  <si>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</si>
  <si>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</si>
  <si>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</si>
  <si>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</si>
  <si>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</si>
  <si>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</si>
  <si>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</si>
  <si>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</si>
  <si>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</si>
  <si>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</si>
  <si>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</si>
  <si>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</si>
  <si>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</si>
  <si>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</si>
  <si>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</si>
  <si>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</si>
  <si>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</si>
  <si>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</si>
  <si>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</si>
  <si>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</si>
  <si>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</si>
  <si>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</si>
  <si>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</si>
  <si>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</si>
  <si>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</si>
  <si>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</si>
  <si>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</si>
  <si>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</si>
  <si>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</si>
  <si>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</si>
  <si>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</si>
  <si>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</si>
  <si>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</si>
  <si>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</si>
  <si>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</si>
  <si>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</si>
  <si>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</si>
  <si>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</si>
  <si>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</si>
  <si>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</si>
  <si>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</si>
  <si>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</si>
  <si>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</si>
  <si>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</si>
  <si>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</si>
  <si>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</si>
  <si>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</si>
  <si>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</si>
  <si>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</si>
  <si>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</si>
  <si>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</si>
  <si>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</si>
  <si>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</si>
  <si>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</si>
  <si>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</si>
  <si>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</si>
  <si>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</si>
  <si>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</si>
  <si>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</si>
  <si>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</si>
  <si>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</si>
  <si>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</si>
  <si>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</si>
  <si>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</si>
  <si>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</si>
  <si>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</si>
  <si>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</si>
  <si>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</si>
  <si>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</si>
  <si>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</si>
  <si>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</si>
  <si>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</si>
  <si>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</si>
  <si>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</si>
  <si>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</si>
  <si>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</si>
  <si>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</si>
  <si>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</si>
  <si>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</si>
  <si>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</si>
  <si>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</si>
  <si>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</si>
  <si>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</si>
  <si>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</si>
  <si>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</si>
  <si>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</si>
  <si>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</si>
  <si>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</si>
  <si>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</si>
  <si>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</si>
  <si>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</si>
  <si>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</si>
  <si>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</si>
  <si>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</si>
  <si>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</si>
  <si>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</si>
  <si>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</si>
  <si>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</si>
  <si>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</si>
  <si>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</si>
  <si>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</si>
  <si>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</si>
  <si>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</si>
  <si>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</si>
  <si>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</si>
  <si>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</si>
  <si>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</si>
  <si>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</si>
  <si>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</si>
  <si>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</si>
  <si>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</si>
  <si>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</si>
  <si>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</si>
  <si>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</si>
  <si>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</si>
  <si>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</si>
  <si>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</si>
  <si>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</si>
  <si>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</si>
  <si>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</si>
  <si>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</si>
  <si>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</si>
  <si>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</si>
  <si>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</si>
  <si>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</si>
  <si>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</si>
  <si>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</si>
  <si>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</si>
  <si>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</si>
  <si>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</si>
  <si>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</si>
  <si>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</si>
  <si>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</si>
  <si>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</si>
  <si>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</si>
  <si>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</si>
  <si>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</si>
  <si>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</si>
  <si>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</si>
  <si>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</si>
  <si>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</si>
  <si>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</si>
  <si>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</si>
  <si>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</si>
  <si>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</si>
  <si>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</si>
  <si>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</si>
  <si>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</si>
  <si>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</si>
  <si>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</si>
  <si>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</si>
  <si>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</si>
  <si>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</si>
  <si>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</si>
  <si>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</si>
  <si>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</si>
  <si>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</si>
  <si>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</si>
  <si>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</si>
  <si>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</si>
  <si>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</si>
  <si>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</si>
  <si>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</si>
  <si>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</si>
  <si>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</si>
  <si>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</si>
  <si>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</si>
  <si>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</si>
  <si>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</si>
  <si>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</si>
  <si>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</si>
  <si>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</si>
  <si>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</si>
  <si>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</si>
  <si>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</si>
  <si>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</si>
  <si>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</si>
  <si>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</si>
  <si>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</si>
  <si>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</si>
  <si>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</si>
  <si>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</si>
  <si>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</si>
  <si>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</si>
  <si>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</si>
  <si>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</si>
  <si>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</si>
  <si>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</si>
  <si>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</si>
  <si>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</si>
  <si>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</si>
  <si>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</si>
  <si>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</si>
  <si>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</si>
  <si>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</si>
  <si>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</si>
  <si>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</si>
  <si>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</si>
  <si>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</si>
  <si>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</si>
  <si>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</si>
  <si>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</si>
  <si>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</si>
  <si>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</si>
  <si>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</si>
  <si>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</si>
  <si>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</si>
  <si>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</si>
  <si>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</si>
  <si>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</si>
  <si>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</si>
  <si>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</si>
  <si>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</si>
  <si>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</si>
  <si>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</si>
  <si>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</si>
  <si>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</si>
  <si>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</si>
  <si>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</si>
  <si>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</si>
  <si>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</si>
  <si>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</si>
  <si>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</si>
  <si>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</si>
  <si>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</si>
  <si>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</si>
  <si>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</si>
  <si>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</si>
  <si>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</si>
  <si>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</si>
  <si>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</si>
  <si>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</si>
  <si>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</si>
  <si>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</si>
  <si>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</si>
  <si>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</si>
  <si>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</si>
  <si>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</si>
  <si>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</si>
  <si>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</si>
  <si>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</si>
  <si>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</si>
  <si>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</si>
  <si>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</si>
  <si>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</si>
  <si>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</si>
  <si>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</si>
  <si>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</si>
  <si>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</si>
  <si>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</si>
  <si>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</si>
  <si>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</si>
  <si>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</si>
  <si>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</si>
  <si>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</si>
  <si>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</si>
  <si>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</si>
  <si>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</si>
  <si>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</si>
  <si>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</si>
  <si>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</si>
  <si>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</si>
  <si>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</si>
  <si>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</si>
  <si>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</si>
  <si>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</si>
  <si>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</si>
  <si>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</si>
  <si>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</si>
  <si>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</si>
  <si>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</si>
  <si>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</si>
  <si>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</si>
  <si>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</si>
  <si>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</si>
  <si>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</si>
  <si>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</si>
  <si>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</si>
  <si>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</si>
  <si>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</si>
  <si>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</si>
  <si>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</si>
  <si>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</si>
  <si>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</si>
  <si>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</si>
  <si>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</si>
  <si>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</si>
  <si>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</si>
  <si>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</si>
  <si>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</si>
  <si>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</si>
  <si>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</si>
  <si>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</si>
  <si>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</si>
  <si>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</si>
  <si>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</si>
  <si>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</si>
  <si>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</si>
  <si>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</si>
  <si>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</si>
  <si>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</si>
  <si>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</si>
  <si>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</si>
  <si>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</si>
  <si>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</si>
  <si>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</si>
  <si>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</si>
  <si>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</si>
  <si>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</si>
  <si>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</si>
  <si>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</si>
  <si>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</si>
  <si>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</si>
  <si>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</si>
  <si>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</si>
  <si>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</si>
  <si>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</si>
  <si>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</si>
  <si>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</si>
  <si>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</si>
  <si>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</si>
  <si>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</si>
  <si>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</si>
  <si>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</si>
  <si>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</si>
  <si>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</si>
  <si>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</si>
  <si>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</si>
  <si>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</si>
  <si>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</si>
  <si>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</si>
  <si>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</si>
  <si>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</si>
  <si>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</si>
  <si>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</si>
  <si>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</si>
  <si>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</si>
  <si>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</si>
  <si>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</si>
  <si>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</si>
  <si>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</si>
  <si>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</si>
  <si>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</si>
  <si>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</si>
  <si>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</si>
  <si>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</si>
  <si>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</si>
  <si>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</si>
  <si>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</si>
  <si>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</si>
  <si>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</si>
  <si>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</si>
  <si>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</si>
  <si>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</si>
  <si>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</si>
  <si>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</si>
  <si>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</si>
  <si>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</si>
  <si>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</si>
  <si>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</si>
  <si>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</si>
  <si>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</si>
  <si>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</si>
  <si>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</si>
  <si>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</si>
  <si>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</si>
  <si>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</si>
  <si>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</si>
  <si>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</si>
  <si>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</si>
  <si>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</si>
  <si>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</si>
  <si>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</si>
  <si>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</si>
  <si>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</si>
  <si>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</si>
  <si>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</si>
  <si>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</si>
  <si>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</si>
  <si>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</si>
  <si>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</si>
  <si>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</si>
  <si>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</si>
  <si>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</si>
  <si>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</si>
  <si>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</si>
  <si>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</si>
  <si>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</si>
  <si>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</si>
  <si>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</si>
  <si>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</si>
  <si>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</si>
  <si>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</si>
  <si>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</si>
  <si>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</si>
  <si>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</si>
  <si>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</si>
  <si>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</si>
  <si>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</si>
  <si>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</si>
  <si>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</si>
  <si>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</si>
  <si>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</si>
  <si>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</si>
  <si>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</si>
  <si>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</si>
  <si>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</si>
  <si>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</si>
  <si>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</si>
  <si>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</si>
  <si>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</si>
  <si>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</si>
  <si>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</si>
  <si>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</si>
  <si>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</si>
  <si>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</si>
  <si>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</si>
  <si>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</si>
  <si>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</si>
  <si>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</si>
  <si>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</si>
  <si>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</si>
  <si>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</si>
  <si>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</si>
  <si>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</si>
  <si>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</si>
  <si>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</si>
  <si>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</si>
  <si>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</si>
  <si>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</si>
  <si>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</si>
  <si>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</si>
  <si>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</si>
  <si>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</si>
  <si>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</si>
  <si>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</si>
  <si>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</si>
  <si>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</si>
  <si>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</si>
  <si>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</si>
  <si>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</si>
  <si>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</si>
  <si>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</si>
  <si>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</si>
  <si>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</si>
  <si>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</si>
  <si>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</si>
  <si>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</si>
  <si>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</si>
  <si>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</si>
  <si>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</si>
  <si>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</si>
  <si>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</si>
  <si>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</si>
  <si>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</si>
  <si>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</si>
  <si>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</si>
  <si>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</si>
  <si>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</si>
  <si>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</si>
  <si>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</si>
  <si>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</si>
  <si>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</si>
  <si>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</si>
  <si>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</si>
  <si>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</si>
  <si>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</si>
  <si>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</si>
  <si>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</si>
  <si>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</si>
  <si>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</si>
  <si>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</si>
  <si>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</si>
  <si>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</si>
  <si>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</si>
  <si>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</si>
  <si>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</si>
  <si>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</si>
  <si>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</si>
  <si>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</si>
  <si>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</si>
  <si>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</si>
  <si>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</si>
  <si>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</si>
  <si>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</si>
  <si>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</si>
  <si>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</si>
  <si>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</si>
  <si>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</si>
  <si>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</si>
  <si>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</si>
  <si>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</si>
  <si>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</si>
  <si>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</si>
  <si>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</si>
  <si>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</si>
  <si>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</si>
  <si>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</si>
  <si>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</si>
  <si>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</si>
  <si>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</si>
  <si>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</si>
  <si>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</si>
  <si>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</si>
  <si>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</si>
  <si>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</si>
  <si>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</si>
  <si>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</si>
  <si>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</si>
  <si>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</si>
  <si>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</si>
  <si>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</si>
  <si>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</si>
  <si>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</si>
  <si>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</si>
  <si>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</si>
  <si>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</si>
  <si>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</si>
  <si>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</si>
  <si>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</si>
  <si>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</si>
  <si>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</si>
  <si>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</si>
  <si>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</si>
  <si>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</si>
  <si>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</si>
  <si>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</si>
  <si>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</si>
  <si>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</si>
  <si>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</si>
  <si>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</si>
  <si>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</si>
  <si>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</si>
  <si>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</si>
  <si>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</si>
  <si>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</si>
  <si>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</si>
  <si>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</si>
  <si>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</si>
  <si>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</si>
  <si>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</si>
  <si>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</si>
  <si>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</si>
  <si>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</si>
  <si>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</si>
  <si>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</si>
  <si>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</si>
  <si>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</si>
  <si>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</si>
  <si>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</si>
  <si>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</si>
  <si>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</si>
  <si>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</si>
  <si>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</si>
  <si>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</si>
  <si>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</si>
  <si>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</si>
  <si>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ct</t>
  </si>
  <si>
    <t>#</t>
  </si>
  <si>
    <t>words</t>
  </si>
  <si>
    <t>y</t>
  </si>
  <si>
    <t>yellow</t>
  </si>
  <si>
    <t>false</t>
  </si>
  <si>
    <t>gray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</si>
  <si>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</si>
  <si>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</si>
  <si>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</si>
  <si>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</si>
  <si>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</si>
  <si>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</si>
  <si>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</si>
  <si>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</si>
  <si>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</si>
  <si>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</si>
  <si>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</si>
  <si>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</si>
  <si>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</si>
  <si>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</si>
  <si>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</si>
  <si>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</si>
  <si>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</si>
  <si>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</si>
  <si>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</si>
  <si>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</si>
  <si>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</si>
  <si>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</si>
  <si>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</si>
  <si>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</si>
  <si>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</si>
  <si>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solutions</t>
  </si>
  <si>
    <t>??a?l</t>
  </si>
  <si>
    <t>crnesoi</t>
  </si>
  <si>
    <t>????e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</si>
</sst>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02124"/>
      <name val="Roboto"/>
    </font>
    <font>
      <b/>
      <sz val="11"/>
      <color theme="1"/>
      <name val="Cascadia Mono"/>
      <family val="3"/>
    </font>
    <font>
      <sz val="11"/>
      <color theme="1"/>
      <name val="Consolas"/>
      <family val="1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0" xfId="0" quotePrefix="1" applyFont="1"/>
    <xf numFmtId="0" fontId="0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9E9-58C1-44EB-A5DA-DBCC8396B632}">
  <dimension ref="A1:E2437"/>
  <sheetViews>
    <sheetView tabSelected="1" workbookViewId="0">
      <selection activeCell="C2" sqref="C2"/>
    </sheetView>
  </sheetViews>
  <sheetFormatPr defaultRowHeight="15" x14ac:dyDescent="0.2"/>
  <cols>
    <col min="2" max="4" width="9.68359375" customWidth="1"/>
  </cols>
  <sheetData>
    <row r="1" spans="1:5" x14ac:dyDescent="0.2">
      <c r="A1" s="2" t="s">
        <v>2308</v>
      </c>
      <c r="B1" s="5" t="s">
        <v>905</v>
      </c>
      <c r="C1" s="5" t="s">
        <v>2312</v>
      </c>
      <c r="D1" s="3" t="s">
        <v>2314</v>
      </c>
    </row>
    <row r="2" spans="1:5" x14ac:dyDescent="0.2">
      <c r="A2" s="7">
        <f>MAX(words!B:B)</f>
        <v>422</v>
      </c>
      <c r="B2" s="8" t="s">
        <v>2343</v>
      </c>
      <c r="C2" s="8" t="s">
        <v>2341</v>
      </c>
      <c r="D2" s="9" t="s">
        <v>2342</v>
      </c>
    </row>
    <row r="3" spans="1:5" x14ac:dyDescent="0.2">
      <c r="A3" s="2" t="s">
        <v>2309</v>
      </c>
      <c r="B3" s="3" t="s">
        <v>2310</v>
      </c>
      <c r="C3" s="4" t="s">
        <v>2340</v>
      </c>
      <c r="D3" s="4"/>
    </row>
    <row r="4" spans="1:5" x14ac:dyDescent="0.2">
      <c r="A4">
        <v>1</v>
      </c>
      <c r="B4" t="str">
        <f>IF($A4 &lt;= $A$2,INDEX(words!A1:A$2309,MATCH($A4,words!B1:B$2309,0),1),"")</f>
        <v>abase</v>
      </c>
      <c r="C4" s="10" t="str" cm="1">
        <f t="array" ref="C4:C5">_xlfn.UNIQUE(words!K:K)</f>
        <v/>
      </c>
    </row>
    <row r="5" spans="1:5" x14ac:dyDescent="0.2">
      <c r="A5">
        <v>2</v>
      </c>
      <c r="B5" t="str">
        <f>IF($A5 &lt;= $A$2,INDEX(words!A2:A$2309,MATCH($A5,words!B2:B$2309,0),1),"")</f>
        <v>abate</v>
      </c>
      <c r="C5" s="10">
        <v>0</v>
      </c>
      <c r="D5" s="10"/>
      <c r="E5" s="10"/>
    </row>
    <row r="6" spans="1:5" x14ac:dyDescent="0.2">
      <c r="A6">
        <v>3</v>
      </c>
      <c r="B6" t="str">
        <f>IF($A6 &lt;= $A$2,INDEX(words!A3:A$2309,MATCH($A6,words!B3:B$2309,0),1),"")</f>
        <v>abide</v>
      </c>
      <c r="C6" s="10"/>
      <c r="D6" s="10"/>
      <c r="E6" s="10"/>
    </row>
    <row r="7" spans="1:5" x14ac:dyDescent="0.2">
      <c r="A7">
        <v>4</v>
      </c>
      <c r="B7" t="str">
        <f>IF($A7 &lt;= $A$2,INDEX(words!A4:A$2309,MATCH($A7,words!B4:B$2309,0),1),"")</f>
        <v>abode</v>
      </c>
      <c r="C7" s="10"/>
      <c r="E7" s="10"/>
    </row>
    <row r="8" spans="1:5" x14ac:dyDescent="0.2">
      <c r="A8">
        <v>5</v>
      </c>
      <c r="B8" t="str">
        <f>IF($A8 &lt;= $A$2,INDEX(words!A5:A$2309,MATCH($A8,words!B5:B$2309,0),1),"")</f>
        <v>above</v>
      </c>
      <c r="C8" s="10"/>
      <c r="E8" s="10"/>
    </row>
    <row r="9" spans="1:5" x14ac:dyDescent="0.2">
      <c r="A9">
        <v>6</v>
      </c>
      <c r="B9" t="str">
        <f>IF($A9 &lt;= $A$2,INDEX(words!A6:A$2309,MATCH($A9,words!B6:B$2309,0),1),"")</f>
        <v>abuse</v>
      </c>
      <c r="C9" s="10"/>
      <c r="E9" s="10"/>
    </row>
    <row r="10" spans="1:5" x14ac:dyDescent="0.2">
      <c r="A10">
        <v>7</v>
      </c>
      <c r="B10" t="str">
        <f>IF($A10 &lt;= $A$2,INDEX(words!A7:A$2309,MATCH($A10,words!B7:B$2309,0),1),"")</f>
        <v>acute</v>
      </c>
      <c r="C10" s="10"/>
      <c r="E10" s="10"/>
    </row>
    <row r="11" spans="1:5" x14ac:dyDescent="0.2">
      <c r="A11">
        <v>8</v>
      </c>
      <c r="B11" t="str">
        <f>IF($A11 &lt;= $A$2,INDEX(words!A8:A$2309,MATCH($A11,words!B8:B$2309,0),1),"")</f>
        <v>adage</v>
      </c>
      <c r="C11" s="10"/>
      <c r="E11" s="10"/>
    </row>
    <row r="12" spans="1:5" x14ac:dyDescent="0.2">
      <c r="A12">
        <v>9</v>
      </c>
      <c r="B12" t="str">
        <f>IF($A12 &lt;= $A$2,INDEX(words!A9:A$2309,MATCH($A12,words!B9:B$2309,0),1),"")</f>
        <v>adobe</v>
      </c>
      <c r="C12" s="10"/>
      <c r="E12" s="10"/>
    </row>
    <row r="13" spans="1:5" x14ac:dyDescent="0.2">
      <c r="A13">
        <v>10</v>
      </c>
      <c r="B13" t="str">
        <f>IF($A13 &lt;= $A$2,INDEX(words!A10:A$2309,MATCH($A13,words!B10:B$2309,0),1),"")</f>
        <v>adore</v>
      </c>
      <c r="C13" s="10"/>
      <c r="E13" s="10"/>
    </row>
    <row r="14" spans="1:5" x14ac:dyDescent="0.2">
      <c r="A14">
        <v>11</v>
      </c>
      <c r="B14" t="str">
        <f>IF($A14 &lt;= $A$2,INDEX(words!A11:A$2309,MATCH($A14,words!B11:B$2309,0),1),"")</f>
        <v>afire</v>
      </c>
      <c r="C14" s="10"/>
    </row>
    <row r="15" spans="1:5" x14ac:dyDescent="0.2">
      <c r="A15">
        <v>12</v>
      </c>
      <c r="B15" t="str">
        <f>IF($A15 &lt;= $A$2,INDEX(words!A12:A$2309,MATCH($A15,words!B12:B$2309,0),1),"")</f>
        <v>agape</v>
      </c>
      <c r="C15" s="10"/>
    </row>
    <row r="16" spans="1:5" x14ac:dyDescent="0.2">
      <c r="A16">
        <v>13</v>
      </c>
      <c r="B16" t="str">
        <f>IF($A16 &lt;= $A$2,INDEX(words!A13:A$2309,MATCH($A16,words!B13:B$2309,0),1),"")</f>
        <v>agate</v>
      </c>
      <c r="C16" s="10"/>
    </row>
    <row r="17" spans="1:3" x14ac:dyDescent="0.2">
      <c r="A17">
        <v>14</v>
      </c>
      <c r="B17" t="str">
        <f>IF($A17 &lt;= $A$2,INDEX(words!A14:A$2309,MATCH($A17,words!B14:B$2309,0),1),"")</f>
        <v>agile</v>
      </c>
      <c r="C17" s="10"/>
    </row>
    <row r="18" spans="1:3" x14ac:dyDescent="0.2">
      <c r="A18">
        <v>15</v>
      </c>
      <c r="B18" t="str">
        <f>IF($A18 &lt;= $A$2,INDEX(words!A15:A$2309,MATCH($A18,words!B15:B$2309,0),1),"")</f>
        <v>agree</v>
      </c>
      <c r="C18" s="10"/>
    </row>
    <row r="19" spans="1:3" x14ac:dyDescent="0.2">
      <c r="A19">
        <v>16</v>
      </c>
      <c r="B19" t="str">
        <f>IF($A19 &lt;= $A$2,INDEX(words!A16:A$2309,MATCH($A19,words!B16:B$2309,0),1),"")</f>
        <v>aisle</v>
      </c>
      <c r="C19" s="10"/>
    </row>
    <row r="20" spans="1:3" x14ac:dyDescent="0.2">
      <c r="A20">
        <v>17</v>
      </c>
      <c r="B20" t="str">
        <f>IF($A20 &lt;= $A$2,INDEX(words!A17:A$2309,MATCH($A20,words!B17:B$2309,0),1),"")</f>
        <v>algae</v>
      </c>
      <c r="C20" s="10"/>
    </row>
    <row r="21" spans="1:3" x14ac:dyDescent="0.2">
      <c r="A21">
        <v>18</v>
      </c>
      <c r="B21" t="str">
        <f>IF($A21 &lt;= $A$2,INDEX(words!A18:A$2309,MATCH($A21,words!B18:B$2309,0),1),"")</f>
        <v>alike</v>
      </c>
      <c r="C21" s="10"/>
    </row>
    <row r="22" spans="1:3" x14ac:dyDescent="0.2">
      <c r="A22">
        <v>19</v>
      </c>
      <c r="B22" t="str">
        <f>IF($A22 &lt;= $A$2,INDEX(words!A19:A$2309,MATCH($A22,words!B19:B$2309,0),1),"")</f>
        <v>alive</v>
      </c>
      <c r="C22" s="10"/>
    </row>
    <row r="23" spans="1:3" x14ac:dyDescent="0.2">
      <c r="A23">
        <v>20</v>
      </c>
      <c r="B23" t="str">
        <f>IF($A23 &lt;= $A$2,INDEX(words!A20:A$2309,MATCH($A23,words!B20:B$2309,0),1),"")</f>
        <v>alone</v>
      </c>
      <c r="C23" s="10"/>
    </row>
    <row r="24" spans="1:3" x14ac:dyDescent="0.2">
      <c r="A24">
        <v>21</v>
      </c>
      <c r="B24" t="str">
        <f>IF($A24 &lt;= $A$2,INDEX(words!A21:A$2309,MATCH($A24,words!B21:B$2309,0),1),"")</f>
        <v>amaze</v>
      </c>
      <c r="C24" s="10"/>
    </row>
    <row r="25" spans="1:3" x14ac:dyDescent="0.2">
      <c r="A25">
        <v>22</v>
      </c>
      <c r="B25" t="str">
        <f>IF($A25 &lt;= $A$2,INDEX(words!A22:A$2309,MATCH($A25,words!B22:B$2309,0),1),"")</f>
        <v>amble</v>
      </c>
      <c r="C25" s="10"/>
    </row>
    <row r="26" spans="1:3" x14ac:dyDescent="0.2">
      <c r="A26">
        <v>23</v>
      </c>
      <c r="B26" t="str">
        <f>IF($A26 &lt;= $A$2,INDEX(words!A23:A$2309,MATCH($A26,words!B23:B$2309,0),1),"")</f>
        <v>ample</v>
      </c>
      <c r="C26" s="10"/>
    </row>
    <row r="27" spans="1:3" x14ac:dyDescent="0.2">
      <c r="A27">
        <v>24</v>
      </c>
      <c r="B27" t="str">
        <f>IF($A27 &lt;= $A$2,INDEX(words!A24:A$2309,MATCH($A27,words!B24:B$2309,0),1),"")</f>
        <v>amuse</v>
      </c>
      <c r="C27" s="10"/>
    </row>
    <row r="28" spans="1:3" x14ac:dyDescent="0.2">
      <c r="A28">
        <v>25</v>
      </c>
      <c r="B28" t="str">
        <f>IF($A28 &lt;= $A$2,INDEX(words!A25:A$2309,MATCH($A28,words!B25:B$2309,0),1),"")</f>
        <v>angle</v>
      </c>
      <c r="C28" s="10"/>
    </row>
    <row r="29" spans="1:3" x14ac:dyDescent="0.2">
      <c r="A29">
        <v>26</v>
      </c>
      <c r="B29" t="str">
        <f>IF($A29 &lt;= $A$2,INDEX(words!A26:A$2309,MATCH($A29,words!B26:B$2309,0),1),"")</f>
        <v>anime</v>
      </c>
      <c r="C29" s="10"/>
    </row>
    <row r="30" spans="1:3" x14ac:dyDescent="0.2">
      <c r="A30">
        <v>27</v>
      </c>
      <c r="B30" t="str">
        <f>IF($A30 &lt;= $A$2,INDEX(words!A27:A$2309,MATCH($A30,words!B27:B$2309,0),1),"")</f>
        <v>ankle</v>
      </c>
      <c r="C30" s="10"/>
    </row>
    <row r="31" spans="1:3" x14ac:dyDescent="0.2">
      <c r="A31">
        <v>28</v>
      </c>
      <c r="B31" t="str">
        <f>IF($A31 &lt;= $A$2,INDEX(words!A28:A$2309,MATCH($A31,words!B28:B$2309,0),1),"")</f>
        <v>anode</v>
      </c>
      <c r="C31" s="10"/>
    </row>
    <row r="32" spans="1:3" x14ac:dyDescent="0.2">
      <c r="A32">
        <v>29</v>
      </c>
      <c r="B32" t="str">
        <f>IF($A32 &lt;= $A$2,INDEX(words!A29:A$2309,MATCH($A32,words!B29:B$2309,0),1),"")</f>
        <v>apple</v>
      </c>
      <c r="C32" s="10"/>
    </row>
    <row r="33" spans="1:3" x14ac:dyDescent="0.2">
      <c r="A33">
        <v>30</v>
      </c>
      <c r="B33" t="str">
        <f>IF($A33 &lt;= $A$2,INDEX(words!A30:A$2309,MATCH($A33,words!B30:B$2309,0),1),"")</f>
        <v>argue</v>
      </c>
      <c r="C33" s="10"/>
    </row>
    <row r="34" spans="1:3" x14ac:dyDescent="0.2">
      <c r="A34">
        <v>31</v>
      </c>
      <c r="B34" t="str">
        <f>IF($A34 &lt;= $A$2,INDEX(words!A31:A$2309,MATCH($A34,words!B31:B$2309,0),1),"")</f>
        <v>arise</v>
      </c>
      <c r="C34" s="10"/>
    </row>
    <row r="35" spans="1:3" x14ac:dyDescent="0.2">
      <c r="A35">
        <v>32</v>
      </c>
      <c r="B35" t="str">
        <f>IF($A35 &lt;= $A$2,INDEX(words!A32:A$2309,MATCH($A35,words!B32:B$2309,0),1),"")</f>
        <v>arose</v>
      </c>
    </row>
    <row r="36" spans="1:3" x14ac:dyDescent="0.2">
      <c r="A36">
        <v>33</v>
      </c>
      <c r="B36" t="str">
        <f>IF($A36 &lt;= $A$2,INDEX(words!A33:A$2309,MATCH($A36,words!B33:B$2309,0),1),"")</f>
        <v>aside</v>
      </c>
    </row>
    <row r="37" spans="1:3" x14ac:dyDescent="0.2">
      <c r="A37">
        <v>34</v>
      </c>
      <c r="B37" t="str">
        <f>IF($A37 &lt;= $A$2,INDEX(words!A34:A$2309,MATCH($A37,words!B34:B$2309,0),1),"")</f>
        <v>atone</v>
      </c>
    </row>
    <row r="38" spans="1:3" x14ac:dyDescent="0.2">
      <c r="A38">
        <v>35</v>
      </c>
      <c r="B38" t="str">
        <f>IF($A38 &lt;= $A$2,INDEX(words!A35:A$2309,MATCH($A38,words!B35:B$2309,0),1),"")</f>
        <v>awake</v>
      </c>
    </row>
    <row r="39" spans="1:3" x14ac:dyDescent="0.2">
      <c r="A39">
        <v>36</v>
      </c>
      <c r="B39" t="str">
        <f>IF($A39 &lt;= $A$2,INDEX(words!A36:A$2309,MATCH($A39,words!B36:B$2309,0),1),"")</f>
        <v>aware</v>
      </c>
    </row>
    <row r="40" spans="1:3" x14ac:dyDescent="0.2">
      <c r="A40">
        <v>37</v>
      </c>
      <c r="B40" t="str">
        <f>IF($A40 &lt;= $A$2,INDEX(words!A37:A$2309,MATCH($A40,words!B37:B$2309,0),1),"")</f>
        <v>awoke</v>
      </c>
    </row>
    <row r="41" spans="1:3" x14ac:dyDescent="0.2">
      <c r="A41">
        <v>38</v>
      </c>
      <c r="B41" t="str">
        <f>IF($A41 &lt;= $A$2,INDEX(words!A38:A$2309,MATCH($A41,words!B38:B$2309,0),1),"")</f>
        <v>azure</v>
      </c>
    </row>
    <row r="42" spans="1:3" x14ac:dyDescent="0.2">
      <c r="A42">
        <v>39</v>
      </c>
      <c r="B42" t="str">
        <f>IF($A42 &lt;= $A$2,INDEX(words!A39:A$2309,MATCH($A42,words!B39:B$2309,0),1),"")</f>
        <v>badge</v>
      </c>
    </row>
    <row r="43" spans="1:3" x14ac:dyDescent="0.2">
      <c r="A43">
        <v>40</v>
      </c>
      <c r="B43" t="str">
        <f>IF($A43 &lt;= $A$2,INDEX(words!A40:A$2309,MATCH($A43,words!B40:B$2309,0),1),"")</f>
        <v>barge</v>
      </c>
    </row>
    <row r="44" spans="1:3" x14ac:dyDescent="0.2">
      <c r="A44">
        <v>41</v>
      </c>
      <c r="B44" t="str">
        <f>IF($A44 &lt;= $A$2,INDEX(words!A41:A$2309,MATCH($A44,words!B41:B$2309,0),1),"")</f>
        <v>baste</v>
      </c>
    </row>
    <row r="45" spans="1:3" x14ac:dyDescent="0.2">
      <c r="A45">
        <v>42</v>
      </c>
      <c r="B45" t="str">
        <f>IF($A45 &lt;= $A$2,INDEX(words!A42:A$2309,MATCH($A45,words!B42:B$2309,0),1),"")</f>
        <v>bathe</v>
      </c>
    </row>
    <row r="46" spans="1:3" x14ac:dyDescent="0.2">
      <c r="A46">
        <v>43</v>
      </c>
      <c r="B46" t="str">
        <f>IF($A46 &lt;= $A$2,INDEX(words!A43:A$2309,MATCH($A46,words!B43:B$2309,0),1),"")</f>
        <v>belie</v>
      </c>
    </row>
    <row r="47" spans="1:3" x14ac:dyDescent="0.2">
      <c r="A47">
        <v>44</v>
      </c>
      <c r="B47" t="str">
        <f>IF($A47 &lt;= $A$2,INDEX(words!A44:A$2309,MATCH($A47,words!B44:B$2309,0),1),"")</f>
        <v>belle</v>
      </c>
    </row>
    <row r="48" spans="1:3" x14ac:dyDescent="0.2">
      <c r="A48">
        <v>45</v>
      </c>
      <c r="B48" t="str">
        <f>IF($A48 &lt;= $A$2,INDEX(words!A45:A$2309,MATCH($A48,words!B45:B$2309,0),1),"")</f>
        <v>bible</v>
      </c>
    </row>
    <row r="49" spans="1:2" x14ac:dyDescent="0.2">
      <c r="A49">
        <v>46</v>
      </c>
      <c r="B49" t="str">
        <f>IF($A49 &lt;= $A$2,INDEX(words!A46:A$2309,MATCH($A49,words!B46:B$2309,0),1),"")</f>
        <v>bilge</v>
      </c>
    </row>
    <row r="50" spans="1:2" x14ac:dyDescent="0.2">
      <c r="A50">
        <v>47</v>
      </c>
      <c r="B50" t="str">
        <f>IF($A50 &lt;= $A$2,INDEX(words!A47:A$2309,MATCH($A50,words!B47:B$2309,0),1),"")</f>
        <v>binge</v>
      </c>
    </row>
    <row r="51" spans="1:2" x14ac:dyDescent="0.2">
      <c r="A51">
        <v>48</v>
      </c>
      <c r="B51" t="str">
        <f>IF($A51 &lt;= $A$2,INDEX(words!A48:A$2309,MATCH($A51,words!B48:B$2309,0),1),"")</f>
        <v>biome</v>
      </c>
    </row>
    <row r="52" spans="1:2" x14ac:dyDescent="0.2">
      <c r="A52">
        <v>49</v>
      </c>
      <c r="B52" t="str">
        <f>IF($A52 &lt;= $A$2,INDEX(words!A49:A$2309,MATCH($A52,words!B49:B$2309,0),1),"")</f>
        <v>blade</v>
      </c>
    </row>
    <row r="53" spans="1:2" x14ac:dyDescent="0.2">
      <c r="A53">
        <v>50</v>
      </c>
      <c r="B53" t="str">
        <f>IF($A53 &lt;= $A$2,INDEX(words!A50:A$2309,MATCH($A53,words!B50:B$2309,0),1),"")</f>
        <v>blame</v>
      </c>
    </row>
    <row r="54" spans="1:2" x14ac:dyDescent="0.2">
      <c r="A54">
        <v>51</v>
      </c>
      <c r="B54" t="str">
        <f>IF($A54 &lt;= $A$2,INDEX(words!A51:A$2309,MATCH($A54,words!B51:B$2309,0),1),"")</f>
        <v>blare</v>
      </c>
    </row>
    <row r="55" spans="1:2" x14ac:dyDescent="0.2">
      <c r="A55">
        <v>52</v>
      </c>
      <c r="B55" t="str">
        <f>IF($A55 &lt;= $A$2,INDEX(words!A52:A$2309,MATCH($A55,words!B52:B$2309,0),1),"")</f>
        <v>blaze</v>
      </c>
    </row>
    <row r="56" spans="1:2" x14ac:dyDescent="0.2">
      <c r="A56">
        <v>53</v>
      </c>
      <c r="B56" t="str">
        <f>IF($A56 &lt;= $A$2,INDEX(words!A53:A$2309,MATCH($A56,words!B53:B$2309,0),1),"")</f>
        <v>bloke</v>
      </c>
    </row>
    <row r="57" spans="1:2" x14ac:dyDescent="0.2">
      <c r="A57">
        <v>54</v>
      </c>
      <c r="B57" t="str">
        <f>IF($A57 &lt;= $A$2,INDEX(words!A54:A$2309,MATCH($A57,words!B54:B$2309,0),1),"")</f>
        <v>booze</v>
      </c>
    </row>
    <row r="58" spans="1:2" x14ac:dyDescent="0.2">
      <c r="A58">
        <v>55</v>
      </c>
      <c r="B58" t="str">
        <f>IF($A58 &lt;= $A$2,INDEX(words!A55:A$2309,MATCH($A58,words!B55:B$2309,0),1),"")</f>
        <v>borne</v>
      </c>
    </row>
    <row r="59" spans="1:2" x14ac:dyDescent="0.2">
      <c r="A59">
        <v>56</v>
      </c>
      <c r="B59" t="str">
        <f>IF($A59 &lt;= $A$2,INDEX(words!A56:A$2309,MATCH($A59,words!B56:B$2309,0),1),"")</f>
        <v>boule</v>
      </c>
    </row>
    <row r="60" spans="1:2" x14ac:dyDescent="0.2">
      <c r="A60">
        <v>57</v>
      </c>
      <c r="B60" t="str">
        <f>IF($A60 &lt;= $A$2,INDEX(words!A57:A$2309,MATCH($A60,words!B57:B$2309,0),1),"")</f>
        <v>brace</v>
      </c>
    </row>
    <row r="61" spans="1:2" x14ac:dyDescent="0.2">
      <c r="A61">
        <v>58</v>
      </c>
      <c r="B61" t="str">
        <f>IF($A61 &lt;= $A$2,INDEX(words!A58:A$2309,MATCH($A61,words!B58:B$2309,0),1),"")</f>
        <v>brake</v>
      </c>
    </row>
    <row r="62" spans="1:2" x14ac:dyDescent="0.2">
      <c r="A62">
        <v>59</v>
      </c>
      <c r="B62" t="str">
        <f>IF($A62 &lt;= $A$2,INDEX(words!A59:A$2309,MATCH($A62,words!B59:B$2309,0),1),"")</f>
        <v>brave</v>
      </c>
    </row>
    <row r="63" spans="1:2" x14ac:dyDescent="0.2">
      <c r="A63">
        <v>60</v>
      </c>
      <c r="B63" t="str">
        <f>IF($A63 &lt;= $A$2,INDEX(words!A60:A$2309,MATCH($A63,words!B60:B$2309,0),1),"")</f>
        <v>bribe</v>
      </c>
    </row>
    <row r="64" spans="1:2" x14ac:dyDescent="0.2">
      <c r="A64">
        <v>61</v>
      </c>
      <c r="B64" t="str">
        <f>IF($A64 &lt;= $A$2,INDEX(words!A61:A$2309,MATCH($A64,words!B61:B$2309,0),1),"")</f>
        <v>bride</v>
      </c>
    </row>
    <row r="65" spans="1:2" x14ac:dyDescent="0.2">
      <c r="A65">
        <v>62</v>
      </c>
      <c r="B65" t="str">
        <f>IF($A65 &lt;= $A$2,INDEX(words!A62:A$2309,MATCH($A65,words!B62:B$2309,0),1),"")</f>
        <v>brine</v>
      </c>
    </row>
    <row r="66" spans="1:2" x14ac:dyDescent="0.2">
      <c r="A66">
        <v>63</v>
      </c>
      <c r="B66" t="str">
        <f>IF($A66 &lt;= $A$2,INDEX(words!A63:A$2309,MATCH($A66,words!B63:B$2309,0),1),"")</f>
        <v>broke</v>
      </c>
    </row>
    <row r="67" spans="1:2" x14ac:dyDescent="0.2">
      <c r="A67">
        <v>64</v>
      </c>
      <c r="B67" t="str">
        <f>IF($A67 &lt;= $A$2,INDEX(words!A64:A$2309,MATCH($A67,words!B64:B$2309,0),1),"")</f>
        <v>brute</v>
      </c>
    </row>
    <row r="68" spans="1:2" x14ac:dyDescent="0.2">
      <c r="A68">
        <v>65</v>
      </c>
      <c r="B68" t="str">
        <f>IF($A68 &lt;= $A$2,INDEX(words!A65:A$2309,MATCH($A68,words!B65:B$2309,0),1),"")</f>
        <v>budge</v>
      </c>
    </row>
    <row r="69" spans="1:2" x14ac:dyDescent="0.2">
      <c r="A69">
        <v>66</v>
      </c>
      <c r="B69" t="str">
        <f>IF($A69 &lt;= $A$2,INDEX(words!A66:A$2309,MATCH($A69,words!B66:B$2309,0),1),"")</f>
        <v>bugle</v>
      </c>
    </row>
    <row r="70" spans="1:2" x14ac:dyDescent="0.2">
      <c r="A70">
        <v>67</v>
      </c>
      <c r="B70" t="str">
        <f>IF($A70 &lt;= $A$2,INDEX(words!A67:A$2309,MATCH($A70,words!B67:B$2309,0),1),"")</f>
        <v>bulge</v>
      </c>
    </row>
    <row r="71" spans="1:2" x14ac:dyDescent="0.2">
      <c r="A71">
        <v>68</v>
      </c>
      <c r="B71" t="str">
        <f>IF($A71 &lt;= $A$2,INDEX(words!A68:A$2309,MATCH($A71,words!B68:B$2309,0),1),"")</f>
        <v>butte</v>
      </c>
    </row>
    <row r="72" spans="1:2" x14ac:dyDescent="0.2">
      <c r="A72">
        <v>69</v>
      </c>
      <c r="B72" t="str">
        <f>IF($A72 &lt;= $A$2,INDEX(words!A69:A$2309,MATCH($A72,words!B69:B$2309,0),1),"")</f>
        <v>cable</v>
      </c>
    </row>
    <row r="73" spans="1:2" x14ac:dyDescent="0.2">
      <c r="A73">
        <v>70</v>
      </c>
      <c r="B73" t="str">
        <f>IF($A73 &lt;= $A$2,INDEX(words!A70:A$2309,MATCH($A73,words!B70:B$2309,0),1),"")</f>
        <v>cache</v>
      </c>
    </row>
    <row r="74" spans="1:2" x14ac:dyDescent="0.2">
      <c r="A74">
        <v>71</v>
      </c>
      <c r="B74" t="str">
        <f>IF($A74 &lt;= $A$2,INDEX(words!A71:A$2309,MATCH($A74,words!B71:B$2309,0),1),"")</f>
        <v>canoe</v>
      </c>
    </row>
    <row r="75" spans="1:2" x14ac:dyDescent="0.2">
      <c r="A75">
        <v>72</v>
      </c>
      <c r="B75" t="str">
        <f>IF($A75 &lt;= $A$2,INDEX(words!A72:A$2309,MATCH($A75,words!B72:B$2309,0),1),"")</f>
        <v>carve</v>
      </c>
    </row>
    <row r="76" spans="1:2" x14ac:dyDescent="0.2">
      <c r="A76">
        <v>73</v>
      </c>
      <c r="B76" t="str">
        <f>IF($A76 &lt;= $A$2,INDEX(words!A73:A$2309,MATCH($A76,words!B73:B$2309,0),1),"")</f>
        <v>caste</v>
      </c>
    </row>
    <row r="77" spans="1:2" x14ac:dyDescent="0.2">
      <c r="A77">
        <v>74</v>
      </c>
      <c r="B77" t="str">
        <f>IF($A77 &lt;= $A$2,INDEX(words!A74:A$2309,MATCH($A77,words!B74:B$2309,0),1),"")</f>
        <v>cause</v>
      </c>
    </row>
    <row r="78" spans="1:2" x14ac:dyDescent="0.2">
      <c r="A78">
        <v>75</v>
      </c>
      <c r="B78" t="str">
        <f>IF($A78 &lt;= $A$2,INDEX(words!A75:A$2309,MATCH($A78,words!B75:B$2309,0),1),"")</f>
        <v>cease</v>
      </c>
    </row>
    <row r="79" spans="1:2" x14ac:dyDescent="0.2">
      <c r="A79">
        <v>76</v>
      </c>
      <c r="B79" t="str">
        <f>IF($A79 &lt;= $A$2,INDEX(words!A76:A$2309,MATCH($A79,words!B76:B$2309,0),1),"")</f>
        <v>chafe</v>
      </c>
    </row>
    <row r="80" spans="1:2" x14ac:dyDescent="0.2">
      <c r="A80">
        <v>77</v>
      </c>
      <c r="B80" t="str">
        <f>IF($A80 &lt;= $A$2,INDEX(words!A77:A$2309,MATCH($A80,words!B77:B$2309,0),1),"")</f>
        <v>chase</v>
      </c>
    </row>
    <row r="81" spans="1:2" x14ac:dyDescent="0.2">
      <c r="A81">
        <v>78</v>
      </c>
      <c r="B81" t="str">
        <f>IF($A81 &lt;= $A$2,INDEX(words!A78:A$2309,MATCH($A81,words!B78:B$2309,0),1),"")</f>
        <v>chide</v>
      </c>
    </row>
    <row r="82" spans="1:2" x14ac:dyDescent="0.2">
      <c r="A82">
        <v>79</v>
      </c>
      <c r="B82" t="str">
        <f>IF($A82 &lt;= $A$2,INDEX(words!A79:A$2309,MATCH($A82,words!B79:B$2309,0),1),"")</f>
        <v>chime</v>
      </c>
    </row>
    <row r="83" spans="1:2" x14ac:dyDescent="0.2">
      <c r="A83">
        <v>80</v>
      </c>
      <c r="B83" t="str">
        <f>IF($A83 &lt;= $A$2,INDEX(words!A80:A$2309,MATCH($A83,words!B80:B$2309,0),1),"")</f>
        <v>choke</v>
      </c>
    </row>
    <row r="84" spans="1:2" x14ac:dyDescent="0.2">
      <c r="A84">
        <v>81</v>
      </c>
      <c r="B84" t="str">
        <f>IF($A84 &lt;= $A$2,INDEX(words!A81:A$2309,MATCH($A84,words!B81:B$2309,0),1),"")</f>
        <v>chore</v>
      </c>
    </row>
    <row r="85" spans="1:2" x14ac:dyDescent="0.2">
      <c r="A85">
        <v>82</v>
      </c>
      <c r="B85" t="str">
        <f>IF($A85 &lt;= $A$2,INDEX(words!A82:A$2309,MATCH($A85,words!B82:B$2309,0),1),"")</f>
        <v>chose</v>
      </c>
    </row>
    <row r="86" spans="1:2" x14ac:dyDescent="0.2">
      <c r="A86">
        <v>83</v>
      </c>
      <c r="B86" t="str">
        <f>IF($A86 &lt;= $A$2,INDEX(words!A83:A$2309,MATCH($A86,words!B83:B$2309,0),1),"")</f>
        <v>chute</v>
      </c>
    </row>
    <row r="87" spans="1:2" x14ac:dyDescent="0.2">
      <c r="A87">
        <v>84</v>
      </c>
      <c r="B87" t="str">
        <f>IF($A87 &lt;= $A$2,INDEX(words!A84:A$2309,MATCH($A87,words!B84:B$2309,0),1),"")</f>
        <v>clone</v>
      </c>
    </row>
    <row r="88" spans="1:2" x14ac:dyDescent="0.2">
      <c r="A88">
        <v>85</v>
      </c>
      <c r="B88" t="str">
        <f>IF($A88 &lt;= $A$2,INDEX(words!A85:A$2309,MATCH($A88,words!B85:B$2309,0),1),"")</f>
        <v>close</v>
      </c>
    </row>
    <row r="89" spans="1:2" x14ac:dyDescent="0.2">
      <c r="A89">
        <v>86</v>
      </c>
      <c r="B89" t="str">
        <f>IF($A89 &lt;= $A$2,INDEX(words!A86:A$2309,MATCH($A89,words!B86:B$2309,0),1),"")</f>
        <v>clove</v>
      </c>
    </row>
    <row r="90" spans="1:2" x14ac:dyDescent="0.2">
      <c r="A90">
        <v>87</v>
      </c>
      <c r="B90" t="str">
        <f>IF($A90 &lt;= $A$2,INDEX(words!A87:A$2309,MATCH($A90,words!B87:B$2309,0),1),"")</f>
        <v>copse</v>
      </c>
    </row>
    <row r="91" spans="1:2" x14ac:dyDescent="0.2">
      <c r="A91">
        <v>88</v>
      </c>
      <c r="B91" t="str">
        <f>IF($A91 &lt;= $A$2,INDEX(words!A88:A$2309,MATCH($A91,words!B88:B$2309,0),1),"")</f>
        <v>coupe</v>
      </c>
    </row>
    <row r="92" spans="1:2" x14ac:dyDescent="0.2">
      <c r="A92">
        <v>89</v>
      </c>
      <c r="B92" t="str">
        <f>IF($A92 &lt;= $A$2,INDEX(words!A89:A$2309,MATCH($A92,words!B89:B$2309,0),1),"")</f>
        <v>crane</v>
      </c>
    </row>
    <row r="93" spans="1:2" x14ac:dyDescent="0.2">
      <c r="A93">
        <v>90</v>
      </c>
      <c r="B93" t="str">
        <f>IF($A93 &lt;= $A$2,INDEX(words!A90:A$2309,MATCH($A93,words!B90:B$2309,0),1),"")</f>
        <v>crate</v>
      </c>
    </row>
    <row r="94" spans="1:2" x14ac:dyDescent="0.2">
      <c r="A94">
        <v>91</v>
      </c>
      <c r="B94" t="str">
        <f>IF($A94 &lt;= $A$2,INDEX(words!A91:A$2309,MATCH($A94,words!B91:B$2309,0),1),"")</f>
        <v>crave</v>
      </c>
    </row>
    <row r="95" spans="1:2" x14ac:dyDescent="0.2">
      <c r="A95">
        <v>92</v>
      </c>
      <c r="B95" t="str">
        <f>IF($A95 &lt;= $A$2,INDEX(words!A92:A$2309,MATCH($A95,words!B92:B$2309,0),1),"")</f>
        <v>craze</v>
      </c>
    </row>
    <row r="96" spans="1:2" x14ac:dyDescent="0.2">
      <c r="A96">
        <v>93</v>
      </c>
      <c r="B96" t="str">
        <f>IF($A96 &lt;= $A$2,INDEX(words!A93:A$2309,MATCH($A96,words!B93:B$2309,0),1),"")</f>
        <v>creme</v>
      </c>
    </row>
    <row r="97" spans="1:2" x14ac:dyDescent="0.2">
      <c r="A97">
        <v>94</v>
      </c>
      <c r="B97" t="str">
        <f>IF($A97 &lt;= $A$2,INDEX(words!A94:A$2309,MATCH($A97,words!B94:B$2309,0),1),"")</f>
        <v>crepe</v>
      </c>
    </row>
    <row r="98" spans="1:2" x14ac:dyDescent="0.2">
      <c r="A98">
        <v>95</v>
      </c>
      <c r="B98" t="str">
        <f>IF($A98 &lt;= $A$2,INDEX(words!A95:A$2309,MATCH($A98,words!B95:B$2309,0),1),"")</f>
        <v>crime</v>
      </c>
    </row>
    <row r="99" spans="1:2" x14ac:dyDescent="0.2">
      <c r="A99">
        <v>96</v>
      </c>
      <c r="B99" t="str">
        <f>IF($A99 &lt;= $A$2,INDEX(words!A96:A$2309,MATCH($A99,words!B96:B$2309,0),1),"")</f>
        <v>crone</v>
      </c>
    </row>
    <row r="100" spans="1:2" x14ac:dyDescent="0.2">
      <c r="A100">
        <v>97</v>
      </c>
      <c r="B100" t="str">
        <f>IF($A100 &lt;= $A$2,INDEX(words!A97:A$2309,MATCH($A100,words!B97:B$2309,0),1),"")</f>
        <v>crude</v>
      </c>
    </row>
    <row r="101" spans="1:2" x14ac:dyDescent="0.2">
      <c r="A101">
        <v>98</v>
      </c>
      <c r="B101" t="str">
        <f>IF($A101 &lt;= $A$2,INDEX(words!A98:A$2309,MATCH($A101,words!B98:B$2309,0),1),"")</f>
        <v>curse</v>
      </c>
    </row>
    <row r="102" spans="1:2" x14ac:dyDescent="0.2">
      <c r="A102">
        <v>99</v>
      </c>
      <c r="B102" t="str">
        <f>IF($A102 &lt;= $A$2,INDEX(words!A99:A$2309,MATCH($A102,words!B99:B$2309,0),1),"")</f>
        <v>curve</v>
      </c>
    </row>
    <row r="103" spans="1:2" x14ac:dyDescent="0.2">
      <c r="A103">
        <v>100</v>
      </c>
      <c r="B103" t="str">
        <f>IF($A103 &lt;= $A$2,INDEX(words!A100:A$2309,MATCH($A103,words!B100:B$2309,0),1),"")</f>
        <v>cutie</v>
      </c>
    </row>
    <row r="104" spans="1:2" x14ac:dyDescent="0.2">
      <c r="A104">
        <v>101</v>
      </c>
      <c r="B104" t="str">
        <f>IF($A104 &lt;= $A$2,INDEX(words!A101:A$2309,MATCH($A104,words!B101:B$2309,0),1),"")</f>
        <v>cycle</v>
      </c>
    </row>
    <row r="105" spans="1:2" x14ac:dyDescent="0.2">
      <c r="A105">
        <v>102</v>
      </c>
      <c r="B105" t="str">
        <f>IF($A105 &lt;= $A$2,INDEX(words!A102:A$2309,MATCH($A105,words!B102:B$2309,0),1),"")</f>
        <v>dance</v>
      </c>
    </row>
    <row r="106" spans="1:2" x14ac:dyDescent="0.2">
      <c r="A106">
        <v>103</v>
      </c>
      <c r="B106" t="str">
        <f>IF($A106 &lt;= $A$2,INDEX(words!A103:A$2309,MATCH($A106,words!B103:B$2309,0),1),"")</f>
        <v>delve</v>
      </c>
    </row>
    <row r="107" spans="1:2" x14ac:dyDescent="0.2">
      <c r="A107">
        <v>104</v>
      </c>
      <c r="B107" t="str">
        <f>IF($A107 &lt;= $A$2,INDEX(words!A104:A$2309,MATCH($A107,words!B104:B$2309,0),1),"")</f>
        <v>dense</v>
      </c>
    </row>
    <row r="108" spans="1:2" x14ac:dyDescent="0.2">
      <c r="A108">
        <v>105</v>
      </c>
      <c r="B108" t="str">
        <f>IF($A108 &lt;= $A$2,INDEX(words!A105:A$2309,MATCH($A108,words!B105:B$2309,0),1),"")</f>
        <v>deuce</v>
      </c>
    </row>
    <row r="109" spans="1:2" x14ac:dyDescent="0.2">
      <c r="A109">
        <v>106</v>
      </c>
      <c r="B109" t="str">
        <f>IF($A109 &lt;= $A$2,INDEX(words!A106:A$2309,MATCH($A109,words!B106:B$2309,0),1),"")</f>
        <v>diode</v>
      </c>
    </row>
    <row r="110" spans="1:2" x14ac:dyDescent="0.2">
      <c r="A110">
        <v>107</v>
      </c>
      <c r="B110" t="str">
        <f>IF($A110 &lt;= $A$2,INDEX(words!A107:A$2309,MATCH($A110,words!B107:B$2309,0),1),"")</f>
        <v>dirge</v>
      </c>
    </row>
    <row r="111" spans="1:2" x14ac:dyDescent="0.2">
      <c r="A111">
        <v>108</v>
      </c>
      <c r="B111" t="str">
        <f>IF($A111 &lt;= $A$2,INDEX(words!A108:A$2309,MATCH($A111,words!B108:B$2309,0),1),"")</f>
        <v>dodge</v>
      </c>
    </row>
    <row r="112" spans="1:2" x14ac:dyDescent="0.2">
      <c r="A112">
        <v>109</v>
      </c>
      <c r="B112" t="str">
        <f>IF($A112 &lt;= $A$2,INDEX(words!A109:A$2309,MATCH($A112,words!B109:B$2309,0),1),"")</f>
        <v>drake</v>
      </c>
    </row>
    <row r="113" spans="1:2" x14ac:dyDescent="0.2">
      <c r="A113">
        <v>110</v>
      </c>
      <c r="B113" t="str">
        <f>IF($A113 &lt;= $A$2,INDEX(words!A110:A$2309,MATCH($A113,words!B110:B$2309,0),1),"")</f>
        <v>drape</v>
      </c>
    </row>
    <row r="114" spans="1:2" x14ac:dyDescent="0.2">
      <c r="A114">
        <v>111</v>
      </c>
      <c r="B114" t="str">
        <f>IF($A114 &lt;= $A$2,INDEX(words!A111:A$2309,MATCH($A114,words!B111:B$2309,0),1),"")</f>
        <v>drive</v>
      </c>
    </row>
    <row r="115" spans="1:2" x14ac:dyDescent="0.2">
      <c r="A115">
        <v>112</v>
      </c>
      <c r="B115" t="str">
        <f>IF($A115 &lt;= $A$2,INDEX(words!A112:A$2309,MATCH($A115,words!B112:B$2309,0),1),"")</f>
        <v>drone</v>
      </c>
    </row>
    <row r="116" spans="1:2" x14ac:dyDescent="0.2">
      <c r="A116">
        <v>113</v>
      </c>
      <c r="B116" t="str">
        <f>IF($A116 &lt;= $A$2,INDEX(words!A113:A$2309,MATCH($A116,words!B113:B$2309,0),1),"")</f>
        <v>drove</v>
      </c>
    </row>
    <row r="117" spans="1:2" x14ac:dyDescent="0.2">
      <c r="A117">
        <v>114</v>
      </c>
      <c r="B117" t="str">
        <f>IF($A117 &lt;= $A$2,INDEX(words!A114:A$2309,MATCH($A117,words!B114:B$2309,0),1),"")</f>
        <v>dunce</v>
      </c>
    </row>
    <row r="118" spans="1:2" x14ac:dyDescent="0.2">
      <c r="A118">
        <v>115</v>
      </c>
      <c r="B118" t="str">
        <f>IF($A118 &lt;= $A$2,INDEX(words!A115:A$2309,MATCH($A118,words!B115:B$2309,0),1),"")</f>
        <v>eagle</v>
      </c>
    </row>
    <row r="119" spans="1:2" x14ac:dyDescent="0.2">
      <c r="A119">
        <v>116</v>
      </c>
      <c r="B119" t="str">
        <f>IF($A119 &lt;= $A$2,INDEX(words!A116:A$2309,MATCH($A119,words!B116:B$2309,0),1),"")</f>
        <v>eerie</v>
      </c>
    </row>
    <row r="120" spans="1:2" x14ac:dyDescent="0.2">
      <c r="A120">
        <v>117</v>
      </c>
      <c r="B120" t="str">
        <f>IF($A120 &lt;= $A$2,INDEX(words!A117:A$2309,MATCH($A120,words!B117:B$2309,0),1),"")</f>
        <v>elate</v>
      </c>
    </row>
    <row r="121" spans="1:2" x14ac:dyDescent="0.2">
      <c r="A121">
        <v>118</v>
      </c>
      <c r="B121" t="str">
        <f>IF($A121 &lt;= $A$2,INDEX(words!A118:A$2309,MATCH($A121,words!B118:B$2309,0),1),"")</f>
        <v>elide</v>
      </c>
    </row>
    <row r="122" spans="1:2" x14ac:dyDescent="0.2">
      <c r="A122">
        <v>119</v>
      </c>
      <c r="B122" t="str">
        <f>IF($A122 &lt;= $A$2,INDEX(words!A119:A$2309,MATCH($A122,words!B119:B$2309,0),1),"")</f>
        <v>elite</v>
      </c>
    </row>
    <row r="123" spans="1:2" x14ac:dyDescent="0.2">
      <c r="A123">
        <v>120</v>
      </c>
      <c r="B123" t="str">
        <f>IF($A123 &lt;= $A$2,INDEX(words!A120:A$2309,MATCH($A123,words!B120:B$2309,0),1),"")</f>
        <v>elope</v>
      </c>
    </row>
    <row r="124" spans="1:2" x14ac:dyDescent="0.2">
      <c r="A124">
        <v>121</v>
      </c>
      <c r="B124" t="str">
        <f>IF($A124 &lt;= $A$2,INDEX(words!A121:A$2309,MATCH($A124,words!B121:B$2309,0),1),"")</f>
        <v>elude</v>
      </c>
    </row>
    <row r="125" spans="1:2" x14ac:dyDescent="0.2">
      <c r="A125">
        <v>122</v>
      </c>
      <c r="B125" t="str">
        <f>IF($A125 &lt;= $A$2,INDEX(words!A122:A$2309,MATCH($A125,words!B122:B$2309,0),1),"")</f>
        <v>emcee</v>
      </c>
    </row>
    <row r="126" spans="1:2" x14ac:dyDescent="0.2">
      <c r="A126">
        <v>123</v>
      </c>
      <c r="B126" t="str">
        <f>IF($A126 &lt;= $A$2,INDEX(words!A123:A$2309,MATCH($A126,words!B123:B$2309,0),1),"")</f>
        <v>ensue</v>
      </c>
    </row>
    <row r="127" spans="1:2" x14ac:dyDescent="0.2">
      <c r="A127">
        <v>124</v>
      </c>
      <c r="B127" t="str">
        <f>IF($A127 &lt;= $A$2,INDEX(words!A124:A$2309,MATCH($A127,words!B124:B$2309,0),1),"")</f>
        <v>erase</v>
      </c>
    </row>
    <row r="128" spans="1:2" x14ac:dyDescent="0.2">
      <c r="A128">
        <v>125</v>
      </c>
      <c r="B128" t="str">
        <f>IF($A128 &lt;= $A$2,INDEX(words!A125:A$2309,MATCH($A128,words!B125:B$2309,0),1),"")</f>
        <v>erode</v>
      </c>
    </row>
    <row r="129" spans="1:2" x14ac:dyDescent="0.2">
      <c r="A129">
        <v>126</v>
      </c>
      <c r="B129" t="str">
        <f>IF($A129 &lt;= $A$2,INDEX(words!A126:A$2309,MATCH($A129,words!B126:B$2309,0),1),"")</f>
        <v>etude</v>
      </c>
    </row>
    <row r="130" spans="1:2" x14ac:dyDescent="0.2">
      <c r="A130">
        <v>127</v>
      </c>
      <c r="B130" t="str">
        <f>IF($A130 &lt;= $A$2,INDEX(words!A127:A$2309,MATCH($A130,words!B127:B$2309,0),1),"")</f>
        <v>evade</v>
      </c>
    </row>
    <row r="131" spans="1:2" x14ac:dyDescent="0.2">
      <c r="A131">
        <v>128</v>
      </c>
      <c r="B131" t="str">
        <f>IF($A131 &lt;= $A$2,INDEX(words!A128:A$2309,MATCH($A131,words!B128:B$2309,0),1),"")</f>
        <v>evoke</v>
      </c>
    </row>
    <row r="132" spans="1:2" x14ac:dyDescent="0.2">
      <c r="A132">
        <v>129</v>
      </c>
      <c r="B132" t="str">
        <f>IF($A132 &lt;= $A$2,INDEX(words!A129:A$2309,MATCH($A132,words!B129:B$2309,0),1),"")</f>
        <v>exile</v>
      </c>
    </row>
    <row r="133" spans="1:2" x14ac:dyDescent="0.2">
      <c r="A133">
        <v>130</v>
      </c>
      <c r="B133" t="str">
        <f>IF($A133 &lt;= $A$2,INDEX(words!A130:A$2309,MATCH($A133,words!B130:B$2309,0),1),"")</f>
        <v>fable</v>
      </c>
    </row>
    <row r="134" spans="1:2" x14ac:dyDescent="0.2">
      <c r="A134">
        <v>131</v>
      </c>
      <c r="B134" t="str">
        <f>IF($A134 &lt;= $A$2,INDEX(words!A131:A$2309,MATCH($A134,words!B131:B$2309,0),1),"")</f>
        <v>false</v>
      </c>
    </row>
    <row r="135" spans="1:2" x14ac:dyDescent="0.2">
      <c r="A135">
        <v>132</v>
      </c>
      <c r="B135" t="str">
        <f>IF($A135 &lt;= $A$2,INDEX(words!A132:A$2309,MATCH($A135,words!B132:B$2309,0),1),"")</f>
        <v>farce</v>
      </c>
    </row>
    <row r="136" spans="1:2" x14ac:dyDescent="0.2">
      <c r="A136">
        <v>133</v>
      </c>
      <c r="B136" t="str">
        <f>IF($A136 &lt;= $A$2,INDEX(words!A133:A$2309,MATCH($A136,words!B133:B$2309,0),1),"")</f>
        <v>femme</v>
      </c>
    </row>
    <row r="137" spans="1:2" x14ac:dyDescent="0.2">
      <c r="A137">
        <v>134</v>
      </c>
      <c r="B137" t="str">
        <f>IF($A137 &lt;= $A$2,INDEX(words!A134:A$2309,MATCH($A137,words!B134:B$2309,0),1),"")</f>
        <v>fence</v>
      </c>
    </row>
    <row r="138" spans="1:2" x14ac:dyDescent="0.2">
      <c r="A138">
        <v>135</v>
      </c>
      <c r="B138" t="str">
        <f>IF($A138 &lt;= $A$2,INDEX(words!A135:A$2309,MATCH($A138,words!B135:B$2309,0),1),"")</f>
        <v>flake</v>
      </c>
    </row>
    <row r="139" spans="1:2" x14ac:dyDescent="0.2">
      <c r="A139">
        <v>136</v>
      </c>
      <c r="B139" t="str">
        <f>IF($A139 &lt;= $A$2,INDEX(words!A136:A$2309,MATCH($A139,words!B136:B$2309,0),1),"")</f>
        <v>flame</v>
      </c>
    </row>
    <row r="140" spans="1:2" x14ac:dyDescent="0.2">
      <c r="A140">
        <v>137</v>
      </c>
      <c r="B140" t="str">
        <f>IF($A140 &lt;= $A$2,INDEX(words!A137:A$2309,MATCH($A140,words!B137:B$2309,0),1),"")</f>
        <v>flare</v>
      </c>
    </row>
    <row r="141" spans="1:2" x14ac:dyDescent="0.2">
      <c r="A141">
        <v>138</v>
      </c>
      <c r="B141" t="str">
        <f>IF($A141 &lt;= $A$2,INDEX(words!A138:A$2309,MATCH($A141,words!B138:B$2309,0),1),"")</f>
        <v>fluke</v>
      </c>
    </row>
    <row r="142" spans="1:2" x14ac:dyDescent="0.2">
      <c r="A142">
        <v>139</v>
      </c>
      <c r="B142" t="str">
        <f>IF($A142 &lt;= $A$2,INDEX(words!A139:A$2309,MATCH($A142,words!B139:B$2309,0),1),"")</f>
        <v>flume</v>
      </c>
    </row>
    <row r="143" spans="1:2" x14ac:dyDescent="0.2">
      <c r="A143">
        <v>140</v>
      </c>
      <c r="B143" t="str">
        <f>IF($A143 &lt;= $A$2,INDEX(words!A140:A$2309,MATCH($A143,words!B140:B$2309,0),1),"")</f>
        <v>flute</v>
      </c>
    </row>
    <row r="144" spans="1:2" x14ac:dyDescent="0.2">
      <c r="A144">
        <v>141</v>
      </c>
      <c r="B144" t="str">
        <f>IF($A144 &lt;= $A$2,INDEX(words!A141:A$2309,MATCH($A144,words!B141:B$2309,0),1),"")</f>
        <v>force</v>
      </c>
    </row>
    <row r="145" spans="1:2" x14ac:dyDescent="0.2">
      <c r="A145">
        <v>142</v>
      </c>
      <c r="B145" t="str">
        <f>IF($A145 &lt;= $A$2,INDEX(words!A142:A$2309,MATCH($A145,words!B142:B$2309,0),1),"")</f>
        <v>forge</v>
      </c>
    </row>
    <row r="146" spans="1:2" x14ac:dyDescent="0.2">
      <c r="A146">
        <v>143</v>
      </c>
      <c r="B146" t="str">
        <f>IF($A146 &lt;= $A$2,INDEX(words!A143:A$2309,MATCH($A146,words!B143:B$2309,0),1),"")</f>
        <v>forte</v>
      </c>
    </row>
    <row r="147" spans="1:2" x14ac:dyDescent="0.2">
      <c r="A147">
        <v>144</v>
      </c>
      <c r="B147" t="str">
        <f>IF($A147 &lt;= $A$2,INDEX(words!A144:A$2309,MATCH($A147,words!B144:B$2309,0),1),"")</f>
        <v>frame</v>
      </c>
    </row>
    <row r="148" spans="1:2" x14ac:dyDescent="0.2">
      <c r="A148">
        <v>145</v>
      </c>
      <c r="B148" t="str">
        <f>IF($A148 &lt;= $A$2,INDEX(words!A145:A$2309,MATCH($A148,words!B145:B$2309,0),1),"")</f>
        <v>froze</v>
      </c>
    </row>
    <row r="149" spans="1:2" x14ac:dyDescent="0.2">
      <c r="A149">
        <v>146</v>
      </c>
      <c r="B149" t="str">
        <f>IF($A149 &lt;= $A$2,INDEX(words!A146:A$2309,MATCH($A149,words!B146:B$2309,0),1),"")</f>
        <v>fudge</v>
      </c>
    </row>
    <row r="150" spans="1:2" x14ac:dyDescent="0.2">
      <c r="A150">
        <v>147</v>
      </c>
      <c r="B150" t="str">
        <f>IF($A150 &lt;= $A$2,INDEX(words!A147:A$2309,MATCH($A150,words!B147:B$2309,0),1),"")</f>
        <v>fugue</v>
      </c>
    </row>
    <row r="151" spans="1:2" x14ac:dyDescent="0.2">
      <c r="A151">
        <v>148</v>
      </c>
      <c r="B151" t="str">
        <f>IF($A151 &lt;= $A$2,INDEX(words!A148:A$2309,MATCH($A151,words!B148:B$2309,0),1),"")</f>
        <v>gaffe</v>
      </c>
    </row>
    <row r="152" spans="1:2" x14ac:dyDescent="0.2">
      <c r="A152">
        <v>149</v>
      </c>
      <c r="B152" t="str">
        <f>IF($A152 &lt;= $A$2,INDEX(words!A149:A$2309,MATCH($A152,words!B149:B$2309,0),1),"")</f>
        <v>gauge</v>
      </c>
    </row>
    <row r="153" spans="1:2" x14ac:dyDescent="0.2">
      <c r="A153">
        <v>150</v>
      </c>
      <c r="B153" t="str">
        <f>IF($A153 &lt;= $A$2,INDEX(words!A150:A$2309,MATCH($A153,words!B150:B$2309,0),1),"")</f>
        <v>gauze</v>
      </c>
    </row>
    <row r="154" spans="1:2" x14ac:dyDescent="0.2">
      <c r="A154">
        <v>151</v>
      </c>
      <c r="B154" t="str">
        <f>IF($A154 &lt;= $A$2,INDEX(words!A151:A$2309,MATCH($A154,words!B151:B$2309,0),1),"")</f>
        <v>geese</v>
      </c>
    </row>
    <row r="155" spans="1:2" x14ac:dyDescent="0.2">
      <c r="A155">
        <v>152</v>
      </c>
      <c r="B155" t="str">
        <f>IF($A155 &lt;= $A$2,INDEX(words!A152:A$2309,MATCH($A155,words!B152:B$2309,0),1),"")</f>
        <v>genie</v>
      </c>
    </row>
    <row r="156" spans="1:2" x14ac:dyDescent="0.2">
      <c r="A156">
        <v>153</v>
      </c>
      <c r="B156" t="str">
        <f>IF($A156 &lt;= $A$2,INDEX(words!A153:A$2309,MATCH($A156,words!B153:B$2309,0),1),"")</f>
        <v>genre</v>
      </c>
    </row>
    <row r="157" spans="1:2" x14ac:dyDescent="0.2">
      <c r="A157">
        <v>154</v>
      </c>
      <c r="B157" t="str">
        <f>IF($A157 &lt;= $A$2,INDEX(words!A154:A$2309,MATCH($A157,words!B154:B$2309,0),1),"")</f>
        <v>glade</v>
      </c>
    </row>
    <row r="158" spans="1:2" x14ac:dyDescent="0.2">
      <c r="A158">
        <v>155</v>
      </c>
      <c r="B158" t="str">
        <f>IF($A158 &lt;= $A$2,INDEX(words!A155:A$2309,MATCH($A158,words!B155:B$2309,0),1),"")</f>
        <v>glare</v>
      </c>
    </row>
    <row r="159" spans="1:2" x14ac:dyDescent="0.2">
      <c r="A159">
        <v>156</v>
      </c>
      <c r="B159" t="str">
        <f>IF($A159 &lt;= $A$2,INDEX(words!A156:A$2309,MATCH($A159,words!B156:B$2309,0),1),"")</f>
        <v>glaze</v>
      </c>
    </row>
    <row r="160" spans="1:2" x14ac:dyDescent="0.2">
      <c r="A160">
        <v>157</v>
      </c>
      <c r="B160" t="str">
        <f>IF($A160 &lt;= $A$2,INDEX(words!A157:A$2309,MATCH($A160,words!B157:B$2309,0),1),"")</f>
        <v>glide</v>
      </c>
    </row>
    <row r="161" spans="1:2" x14ac:dyDescent="0.2">
      <c r="A161">
        <v>158</v>
      </c>
      <c r="B161" t="str">
        <f>IF($A161 &lt;= $A$2,INDEX(words!A158:A$2309,MATCH($A161,words!B158:B$2309,0),1),"")</f>
        <v>globe</v>
      </c>
    </row>
    <row r="162" spans="1:2" x14ac:dyDescent="0.2">
      <c r="A162">
        <v>159</v>
      </c>
      <c r="B162" t="str">
        <f>IF($A162 &lt;= $A$2,INDEX(words!A159:A$2309,MATCH($A162,words!B159:B$2309,0),1),"")</f>
        <v>glove</v>
      </c>
    </row>
    <row r="163" spans="1:2" x14ac:dyDescent="0.2">
      <c r="A163">
        <v>160</v>
      </c>
      <c r="B163" t="str">
        <f>IF($A163 &lt;= $A$2,INDEX(words!A160:A$2309,MATCH($A163,words!B160:B$2309,0),1),"")</f>
        <v>gnome</v>
      </c>
    </row>
    <row r="164" spans="1:2" x14ac:dyDescent="0.2">
      <c r="A164">
        <v>161</v>
      </c>
      <c r="B164" t="str">
        <f>IF($A164 &lt;= $A$2,INDEX(words!A161:A$2309,MATCH($A164,words!B161:B$2309,0),1),"")</f>
        <v>goose</v>
      </c>
    </row>
    <row r="165" spans="1:2" x14ac:dyDescent="0.2">
      <c r="A165">
        <v>162</v>
      </c>
      <c r="B165" t="str">
        <f>IF($A165 &lt;= $A$2,INDEX(words!A162:A$2309,MATCH($A165,words!B162:B$2309,0),1),"")</f>
        <v>gorge</v>
      </c>
    </row>
    <row r="166" spans="1:2" x14ac:dyDescent="0.2">
      <c r="A166">
        <v>163</v>
      </c>
      <c r="B166" t="str">
        <f>IF($A166 &lt;= $A$2,INDEX(words!A163:A$2309,MATCH($A166,words!B163:B$2309,0),1),"")</f>
        <v>gouge</v>
      </c>
    </row>
    <row r="167" spans="1:2" x14ac:dyDescent="0.2">
      <c r="A167">
        <v>164</v>
      </c>
      <c r="B167" t="str">
        <f>IF($A167 &lt;= $A$2,INDEX(words!A164:A$2309,MATCH($A167,words!B164:B$2309,0),1),"")</f>
        <v>grace</v>
      </c>
    </row>
    <row r="168" spans="1:2" x14ac:dyDescent="0.2">
      <c r="A168">
        <v>165</v>
      </c>
      <c r="B168" t="str">
        <f>IF($A168 &lt;= $A$2,INDEX(words!A165:A$2309,MATCH($A168,words!B165:B$2309,0),1),"")</f>
        <v>grade</v>
      </c>
    </row>
    <row r="169" spans="1:2" x14ac:dyDescent="0.2">
      <c r="A169">
        <v>166</v>
      </c>
      <c r="B169" t="str">
        <f>IF($A169 &lt;= $A$2,INDEX(words!A166:A$2309,MATCH($A169,words!B166:B$2309,0),1),"")</f>
        <v>grape</v>
      </c>
    </row>
    <row r="170" spans="1:2" x14ac:dyDescent="0.2">
      <c r="A170">
        <v>167</v>
      </c>
      <c r="B170" t="str">
        <f>IF($A170 &lt;= $A$2,INDEX(words!A167:A$2309,MATCH($A170,words!B167:B$2309,0),1),"")</f>
        <v>grate</v>
      </c>
    </row>
    <row r="171" spans="1:2" x14ac:dyDescent="0.2">
      <c r="A171">
        <v>168</v>
      </c>
      <c r="B171" t="str">
        <f>IF($A171 &lt;= $A$2,INDEX(words!A168:A$2309,MATCH($A171,words!B168:B$2309,0),1),"")</f>
        <v>grave</v>
      </c>
    </row>
    <row r="172" spans="1:2" x14ac:dyDescent="0.2">
      <c r="A172">
        <v>169</v>
      </c>
      <c r="B172" t="str">
        <f>IF($A172 &lt;= $A$2,INDEX(words!A169:A$2309,MATCH($A172,words!B169:B$2309,0),1),"")</f>
        <v>graze</v>
      </c>
    </row>
    <row r="173" spans="1:2" x14ac:dyDescent="0.2">
      <c r="A173">
        <v>170</v>
      </c>
      <c r="B173" t="str">
        <f>IF($A173 &lt;= $A$2,INDEX(words!A170:A$2309,MATCH($A173,words!B170:B$2309,0),1),"")</f>
        <v>grime</v>
      </c>
    </row>
    <row r="174" spans="1:2" x14ac:dyDescent="0.2">
      <c r="A174">
        <v>171</v>
      </c>
      <c r="B174" t="str">
        <f>IF($A174 &lt;= $A$2,INDEX(words!A171:A$2309,MATCH($A174,words!B171:B$2309,0),1),"")</f>
        <v>gripe</v>
      </c>
    </row>
    <row r="175" spans="1:2" x14ac:dyDescent="0.2">
      <c r="A175">
        <v>172</v>
      </c>
      <c r="B175" t="str">
        <f>IF($A175 &lt;= $A$2,INDEX(words!A172:A$2309,MATCH($A175,words!B172:B$2309,0),1),"")</f>
        <v>grope</v>
      </c>
    </row>
    <row r="176" spans="1:2" x14ac:dyDescent="0.2">
      <c r="A176">
        <v>173</v>
      </c>
      <c r="B176" t="str">
        <f>IF($A176 &lt;= $A$2,INDEX(words!A173:A$2309,MATCH($A176,words!B173:B$2309,0),1),"")</f>
        <v>grove</v>
      </c>
    </row>
    <row r="177" spans="1:2" x14ac:dyDescent="0.2">
      <c r="A177">
        <v>174</v>
      </c>
      <c r="B177" t="str">
        <f>IF($A177 &lt;= $A$2,INDEX(words!A174:A$2309,MATCH($A177,words!B174:B$2309,0),1),"")</f>
        <v>guide</v>
      </c>
    </row>
    <row r="178" spans="1:2" x14ac:dyDescent="0.2">
      <c r="A178">
        <v>175</v>
      </c>
      <c r="B178" t="str">
        <f>IF($A178 &lt;= $A$2,INDEX(words!A175:A$2309,MATCH($A178,words!B175:B$2309,0),1),"")</f>
        <v>guile</v>
      </c>
    </row>
    <row r="179" spans="1:2" x14ac:dyDescent="0.2">
      <c r="A179">
        <v>176</v>
      </c>
      <c r="B179" t="str">
        <f>IF($A179 &lt;= $A$2,INDEX(words!A176:A$2309,MATCH($A179,words!B176:B$2309,0),1),"")</f>
        <v>guise</v>
      </c>
    </row>
    <row r="180" spans="1:2" x14ac:dyDescent="0.2">
      <c r="A180">
        <v>177</v>
      </c>
      <c r="B180" t="str">
        <f>IF($A180 &lt;= $A$2,INDEX(words!A177:A$2309,MATCH($A180,words!B177:B$2309,0),1),"")</f>
        <v>halve</v>
      </c>
    </row>
    <row r="181" spans="1:2" x14ac:dyDescent="0.2">
      <c r="A181">
        <v>178</v>
      </c>
      <c r="B181" t="str">
        <f>IF($A181 &lt;= $A$2,INDEX(words!A178:A$2309,MATCH($A181,words!B178:B$2309,0),1),"")</f>
        <v>haste</v>
      </c>
    </row>
    <row r="182" spans="1:2" x14ac:dyDescent="0.2">
      <c r="A182">
        <v>179</v>
      </c>
      <c r="B182" t="str">
        <f>IF($A182 &lt;= $A$2,INDEX(words!A179:A$2309,MATCH($A182,words!B179:B$2309,0),1),"")</f>
        <v>haute</v>
      </c>
    </row>
    <row r="183" spans="1:2" x14ac:dyDescent="0.2">
      <c r="A183">
        <v>180</v>
      </c>
      <c r="B183" t="str">
        <f>IF($A183 &lt;= $A$2,INDEX(words!A180:A$2309,MATCH($A183,words!B180:B$2309,0),1),"")</f>
        <v>heave</v>
      </c>
    </row>
    <row r="184" spans="1:2" x14ac:dyDescent="0.2">
      <c r="A184">
        <v>181</v>
      </c>
      <c r="B184" t="str">
        <f>IF($A184 &lt;= $A$2,INDEX(words!A181:A$2309,MATCH($A184,words!B181:B$2309,0),1),"")</f>
        <v>hedge</v>
      </c>
    </row>
    <row r="185" spans="1:2" x14ac:dyDescent="0.2">
      <c r="A185">
        <v>182</v>
      </c>
      <c r="B185" t="str">
        <f>IF($A185 &lt;= $A$2,INDEX(words!A182:A$2309,MATCH($A185,words!B182:B$2309,0),1),"")</f>
        <v>hence</v>
      </c>
    </row>
    <row r="186" spans="1:2" x14ac:dyDescent="0.2">
      <c r="A186">
        <v>183</v>
      </c>
      <c r="B186" t="str">
        <f>IF($A186 &lt;= $A$2,INDEX(words!A183:A$2309,MATCH($A186,words!B183:B$2309,0),1),"")</f>
        <v>hinge</v>
      </c>
    </row>
    <row r="187" spans="1:2" x14ac:dyDescent="0.2">
      <c r="A187">
        <v>184</v>
      </c>
      <c r="B187" t="str">
        <f>IF($A187 &lt;= $A$2,INDEX(words!A184:A$2309,MATCH($A187,words!B184:B$2309,0),1),"")</f>
        <v>horde</v>
      </c>
    </row>
    <row r="188" spans="1:2" x14ac:dyDescent="0.2">
      <c r="A188">
        <v>185</v>
      </c>
      <c r="B188" t="str">
        <f>IF($A188 &lt;= $A$2,INDEX(words!A185:A$2309,MATCH($A188,words!B185:B$2309,0),1),"")</f>
        <v>horse</v>
      </c>
    </row>
    <row r="189" spans="1:2" x14ac:dyDescent="0.2">
      <c r="A189">
        <v>186</v>
      </c>
      <c r="B189" t="str">
        <f>IF($A189 &lt;= $A$2,INDEX(words!A186:A$2309,MATCH($A189,words!B186:B$2309,0),1),"")</f>
        <v>house</v>
      </c>
    </row>
    <row r="190" spans="1:2" x14ac:dyDescent="0.2">
      <c r="A190">
        <v>187</v>
      </c>
      <c r="B190" t="str">
        <f>IF($A190 &lt;= $A$2,INDEX(words!A187:A$2309,MATCH($A190,words!B187:B$2309,0),1),"")</f>
        <v>image</v>
      </c>
    </row>
    <row r="191" spans="1:2" x14ac:dyDescent="0.2">
      <c r="A191">
        <v>188</v>
      </c>
      <c r="B191" t="str">
        <f>IF($A191 &lt;= $A$2,INDEX(words!A188:A$2309,MATCH($A191,words!B188:B$2309,0),1),"")</f>
        <v>imbue</v>
      </c>
    </row>
    <row r="192" spans="1:2" x14ac:dyDescent="0.2">
      <c r="A192">
        <v>189</v>
      </c>
      <c r="B192" t="str">
        <f>IF($A192 &lt;= $A$2,INDEX(words!A189:A$2309,MATCH($A192,words!B189:B$2309,0),1),"")</f>
        <v>inane</v>
      </c>
    </row>
    <row r="193" spans="1:2" x14ac:dyDescent="0.2">
      <c r="A193">
        <v>190</v>
      </c>
      <c r="B193" t="str">
        <f>IF($A193 &lt;= $A$2,INDEX(words!A190:A$2309,MATCH($A193,words!B190:B$2309,0),1),"")</f>
        <v>irate</v>
      </c>
    </row>
    <row r="194" spans="1:2" x14ac:dyDescent="0.2">
      <c r="A194">
        <v>191</v>
      </c>
      <c r="B194" t="str">
        <f>IF($A194 &lt;= $A$2,INDEX(words!A191:A$2309,MATCH($A194,words!B191:B$2309,0),1),"")</f>
        <v>issue</v>
      </c>
    </row>
    <row r="195" spans="1:2" x14ac:dyDescent="0.2">
      <c r="A195">
        <v>192</v>
      </c>
      <c r="B195" t="str">
        <f>IF($A195 &lt;= $A$2,INDEX(words!A192:A$2309,MATCH($A195,words!B192:B$2309,0),1),"")</f>
        <v>judge</v>
      </c>
    </row>
    <row r="196" spans="1:2" x14ac:dyDescent="0.2">
      <c r="A196">
        <v>193</v>
      </c>
      <c r="B196" t="str">
        <f>IF($A196 &lt;= $A$2,INDEX(words!A193:A$2309,MATCH($A196,words!B193:B$2309,0),1),"")</f>
        <v>juice</v>
      </c>
    </row>
    <row r="197" spans="1:2" x14ac:dyDescent="0.2">
      <c r="A197">
        <v>194</v>
      </c>
      <c r="B197" t="str">
        <f>IF($A197 &lt;= $A$2,INDEX(words!A194:A$2309,MATCH($A197,words!B194:B$2309,0),1),"")</f>
        <v>knave</v>
      </c>
    </row>
    <row r="198" spans="1:2" x14ac:dyDescent="0.2">
      <c r="A198">
        <v>195</v>
      </c>
      <c r="B198" t="str">
        <f>IF($A198 &lt;= $A$2,INDEX(words!A195:A$2309,MATCH($A198,words!B195:B$2309,0),1),"")</f>
        <v>knife</v>
      </c>
    </row>
    <row r="199" spans="1:2" x14ac:dyDescent="0.2">
      <c r="A199">
        <v>196</v>
      </c>
      <c r="B199" t="str">
        <f>IF($A199 &lt;= $A$2,INDEX(words!A196:A$2309,MATCH($A199,words!B196:B$2309,0),1),"")</f>
        <v>ladle</v>
      </c>
    </row>
    <row r="200" spans="1:2" x14ac:dyDescent="0.2">
      <c r="A200">
        <v>197</v>
      </c>
      <c r="B200" t="str">
        <f>IF($A200 &lt;= $A$2,INDEX(words!A197:A$2309,MATCH($A200,words!B197:B$2309,0),1),"")</f>
        <v>lance</v>
      </c>
    </row>
    <row r="201" spans="1:2" x14ac:dyDescent="0.2">
      <c r="A201">
        <v>198</v>
      </c>
      <c r="B201" t="str">
        <f>IF($A201 &lt;= $A$2,INDEX(words!A198:A$2309,MATCH($A201,words!B198:B$2309,0),1),"")</f>
        <v>lapse</v>
      </c>
    </row>
    <row r="202" spans="1:2" x14ac:dyDescent="0.2">
      <c r="A202">
        <v>199</v>
      </c>
      <c r="B202" t="str">
        <f>IF($A202 &lt;= $A$2,INDEX(words!A199:A$2309,MATCH($A202,words!B199:B$2309,0),1),"")</f>
        <v>large</v>
      </c>
    </row>
    <row r="203" spans="1:2" x14ac:dyDescent="0.2">
      <c r="A203">
        <v>200</v>
      </c>
      <c r="B203" t="str">
        <f>IF($A203 &lt;= $A$2,INDEX(words!A200:A$2309,MATCH($A203,words!B200:B$2309,0),1),"")</f>
        <v>lathe</v>
      </c>
    </row>
    <row r="204" spans="1:2" x14ac:dyDescent="0.2">
      <c r="A204">
        <v>201</v>
      </c>
      <c r="B204" t="str">
        <f>IF($A204 &lt;= $A$2,INDEX(words!A201:A$2309,MATCH($A204,words!B201:B$2309,0),1),"")</f>
        <v>latte</v>
      </c>
    </row>
    <row r="205" spans="1:2" x14ac:dyDescent="0.2">
      <c r="A205">
        <v>202</v>
      </c>
      <c r="B205" t="str">
        <f>IF($A205 &lt;= $A$2,INDEX(words!A202:A$2309,MATCH($A205,words!B202:B$2309,0),1),"")</f>
        <v>lease</v>
      </c>
    </row>
    <row r="206" spans="1:2" x14ac:dyDescent="0.2">
      <c r="A206">
        <v>203</v>
      </c>
      <c r="B206" t="str">
        <f>IF($A206 &lt;= $A$2,INDEX(words!A203:A$2309,MATCH($A206,words!B203:B$2309,0),1),"")</f>
        <v>leave</v>
      </c>
    </row>
    <row r="207" spans="1:2" x14ac:dyDescent="0.2">
      <c r="A207">
        <v>204</v>
      </c>
      <c r="B207" t="str">
        <f>IF($A207 &lt;= $A$2,INDEX(words!A204:A$2309,MATCH($A207,words!B204:B$2309,0),1),"")</f>
        <v>ledge</v>
      </c>
    </row>
    <row r="208" spans="1:2" x14ac:dyDescent="0.2">
      <c r="A208">
        <v>205</v>
      </c>
      <c r="B208" t="str">
        <f>IF($A208 &lt;= $A$2,INDEX(words!A205:A$2309,MATCH($A208,words!B205:B$2309,0),1),"")</f>
        <v>liege</v>
      </c>
    </row>
    <row r="209" spans="1:2" x14ac:dyDescent="0.2">
      <c r="A209">
        <v>206</v>
      </c>
      <c r="B209" t="str">
        <f>IF($A209 &lt;= $A$2,INDEX(words!A206:A$2309,MATCH($A209,words!B206:B$2309,0),1),"")</f>
        <v>lithe</v>
      </c>
    </row>
    <row r="210" spans="1:2" x14ac:dyDescent="0.2">
      <c r="A210">
        <v>207</v>
      </c>
      <c r="B210" t="str">
        <f>IF($A210 &lt;= $A$2,INDEX(words!A207:A$2309,MATCH($A210,words!B207:B$2309,0),1),"")</f>
        <v>lodge</v>
      </c>
    </row>
    <row r="211" spans="1:2" x14ac:dyDescent="0.2">
      <c r="A211">
        <v>208</v>
      </c>
      <c r="B211" t="str">
        <f>IF($A211 &lt;= $A$2,INDEX(words!A208:A$2309,MATCH($A211,words!B208:B$2309,0),1),"")</f>
        <v>loose</v>
      </c>
    </row>
    <row r="212" spans="1:2" x14ac:dyDescent="0.2">
      <c r="A212">
        <v>209</v>
      </c>
      <c r="B212" t="str">
        <f>IF($A212 &lt;= $A$2,INDEX(words!A209:A$2309,MATCH($A212,words!B209:B$2309,0),1),"")</f>
        <v>louse</v>
      </c>
    </row>
    <row r="213" spans="1:2" x14ac:dyDescent="0.2">
      <c r="A213">
        <v>210</v>
      </c>
      <c r="B213" t="str">
        <f>IF($A213 &lt;= $A$2,INDEX(words!A210:A$2309,MATCH($A213,words!B210:B$2309,0),1),"")</f>
        <v>lunge</v>
      </c>
    </row>
    <row r="214" spans="1:2" x14ac:dyDescent="0.2">
      <c r="A214">
        <v>211</v>
      </c>
      <c r="B214" t="str">
        <f>IF($A214 &lt;= $A$2,INDEX(words!A211:A$2309,MATCH($A214,words!B211:B$2309,0),1),"")</f>
        <v>maize</v>
      </c>
    </row>
    <row r="215" spans="1:2" x14ac:dyDescent="0.2">
      <c r="A215">
        <v>212</v>
      </c>
      <c r="B215" t="str">
        <f>IF($A215 &lt;= $A$2,INDEX(words!A212:A$2309,MATCH($A215,words!B212:B$2309,0),1),"")</f>
        <v>mange</v>
      </c>
    </row>
    <row r="216" spans="1:2" x14ac:dyDescent="0.2">
      <c r="A216">
        <v>213</v>
      </c>
      <c r="B216" t="str">
        <f>IF($A216 &lt;= $A$2,INDEX(words!A213:A$2309,MATCH($A216,words!B213:B$2309,0),1),"")</f>
        <v>maple</v>
      </c>
    </row>
    <row r="217" spans="1:2" x14ac:dyDescent="0.2">
      <c r="A217">
        <v>214</v>
      </c>
      <c r="B217" t="str">
        <f>IF($A217 &lt;= $A$2,INDEX(words!A214:A$2309,MATCH($A217,words!B214:B$2309,0),1),"")</f>
        <v>masse</v>
      </c>
    </row>
    <row r="218" spans="1:2" x14ac:dyDescent="0.2">
      <c r="A218">
        <v>215</v>
      </c>
      <c r="B218" t="str">
        <f>IF($A218 &lt;= $A$2,INDEX(words!A215:A$2309,MATCH($A218,words!B215:B$2309,0),1),"")</f>
        <v>mauve</v>
      </c>
    </row>
    <row r="219" spans="1:2" x14ac:dyDescent="0.2">
      <c r="A219">
        <v>216</v>
      </c>
      <c r="B219" t="str">
        <f>IF($A219 &lt;= $A$2,INDEX(words!A216:A$2309,MATCH($A219,words!B216:B$2309,0),1),"")</f>
        <v>maybe</v>
      </c>
    </row>
    <row r="220" spans="1:2" x14ac:dyDescent="0.2">
      <c r="A220">
        <v>217</v>
      </c>
      <c r="B220" t="str">
        <f>IF($A220 &lt;= $A$2,INDEX(words!A217:A$2309,MATCH($A220,words!B217:B$2309,0),1),"")</f>
        <v>melee</v>
      </c>
    </row>
    <row r="221" spans="1:2" x14ac:dyDescent="0.2">
      <c r="A221">
        <v>218</v>
      </c>
      <c r="B221" t="str">
        <f>IF($A221 &lt;= $A$2,INDEX(words!A218:A$2309,MATCH($A221,words!B218:B$2309,0),1),"")</f>
        <v>merge</v>
      </c>
    </row>
    <row r="222" spans="1:2" x14ac:dyDescent="0.2">
      <c r="A222">
        <v>219</v>
      </c>
      <c r="B222" t="str">
        <f>IF($A222 &lt;= $A$2,INDEX(words!A219:A$2309,MATCH($A222,words!B219:B$2309,0),1),"")</f>
        <v>midge</v>
      </c>
    </row>
    <row r="223" spans="1:2" x14ac:dyDescent="0.2">
      <c r="A223">
        <v>220</v>
      </c>
      <c r="B223" t="str">
        <f>IF($A223 &lt;= $A$2,INDEX(words!A220:A$2309,MATCH($A223,words!B220:B$2309,0),1),"")</f>
        <v>mince</v>
      </c>
    </row>
    <row r="224" spans="1:2" x14ac:dyDescent="0.2">
      <c r="A224">
        <v>221</v>
      </c>
      <c r="B224" t="str">
        <f>IF($A224 &lt;= $A$2,INDEX(words!A221:A$2309,MATCH($A224,words!B221:B$2309,0),1),"")</f>
        <v>moose</v>
      </c>
    </row>
    <row r="225" spans="1:2" x14ac:dyDescent="0.2">
      <c r="A225">
        <v>222</v>
      </c>
      <c r="B225" t="str">
        <f>IF($A225 &lt;= $A$2,INDEX(words!A222:A$2309,MATCH($A225,words!B222:B$2309,0),1),"")</f>
        <v>mouse</v>
      </c>
    </row>
    <row r="226" spans="1:2" x14ac:dyDescent="0.2">
      <c r="A226">
        <v>223</v>
      </c>
      <c r="B226" t="str">
        <f>IF($A226 &lt;= $A$2,INDEX(words!A223:A$2309,MATCH($A226,words!B223:B$2309,0),1),"")</f>
        <v>movie</v>
      </c>
    </row>
    <row r="227" spans="1:2" x14ac:dyDescent="0.2">
      <c r="A227">
        <v>224</v>
      </c>
      <c r="B227" t="str">
        <f>IF($A227 &lt;= $A$2,INDEX(words!A224:A$2309,MATCH($A227,words!B224:B$2309,0),1),"")</f>
        <v>naive</v>
      </c>
    </row>
    <row r="228" spans="1:2" x14ac:dyDescent="0.2">
      <c r="A228">
        <v>225</v>
      </c>
      <c r="B228" t="str">
        <f>IF($A228 &lt;= $A$2,INDEX(words!A225:A$2309,MATCH($A228,words!B225:B$2309,0),1),"")</f>
        <v>nerve</v>
      </c>
    </row>
    <row r="229" spans="1:2" x14ac:dyDescent="0.2">
      <c r="A229">
        <v>226</v>
      </c>
      <c r="B229" t="str">
        <f>IF($A229 &lt;= $A$2,INDEX(words!A226:A$2309,MATCH($A229,words!B226:B$2309,0),1),"")</f>
        <v>niche</v>
      </c>
    </row>
    <row r="230" spans="1:2" x14ac:dyDescent="0.2">
      <c r="A230">
        <v>227</v>
      </c>
      <c r="B230" t="str">
        <f>IF($A230 &lt;= $A$2,INDEX(words!A227:A$2309,MATCH($A230,words!B227:B$2309,0),1),"")</f>
        <v>niece</v>
      </c>
    </row>
    <row r="231" spans="1:2" x14ac:dyDescent="0.2">
      <c r="A231">
        <v>228</v>
      </c>
      <c r="B231" t="str">
        <f>IF($A231 &lt;= $A$2,INDEX(words!A228:A$2309,MATCH($A231,words!B228:B$2309,0),1),"")</f>
        <v>noble</v>
      </c>
    </row>
    <row r="232" spans="1:2" x14ac:dyDescent="0.2">
      <c r="A232">
        <v>229</v>
      </c>
      <c r="B232" t="str">
        <f>IF($A232 &lt;= $A$2,INDEX(words!A229:A$2309,MATCH($A232,words!B229:B$2309,0),1),"")</f>
        <v>noise</v>
      </c>
    </row>
    <row r="233" spans="1:2" x14ac:dyDescent="0.2">
      <c r="A233">
        <v>230</v>
      </c>
      <c r="B233" t="str">
        <f>IF($A233 &lt;= $A$2,INDEX(words!A230:A$2309,MATCH($A233,words!B230:B$2309,0),1),"")</f>
        <v>noose</v>
      </c>
    </row>
    <row r="234" spans="1:2" x14ac:dyDescent="0.2">
      <c r="A234">
        <v>231</v>
      </c>
      <c r="B234" t="str">
        <f>IF($A234 &lt;= $A$2,INDEX(words!A231:A$2309,MATCH($A234,words!B231:B$2309,0),1),"")</f>
        <v>nudge</v>
      </c>
    </row>
    <row r="235" spans="1:2" x14ac:dyDescent="0.2">
      <c r="A235">
        <v>232</v>
      </c>
      <c r="B235" t="str">
        <f>IF($A235 &lt;= $A$2,INDEX(words!A232:A$2309,MATCH($A235,words!B232:B$2309,0),1),"")</f>
        <v>nurse</v>
      </c>
    </row>
    <row r="236" spans="1:2" x14ac:dyDescent="0.2">
      <c r="A236">
        <v>233</v>
      </c>
      <c r="B236" t="str">
        <f>IF($A236 &lt;= $A$2,INDEX(words!A233:A$2309,MATCH($A236,words!B233:B$2309,0),1),"")</f>
        <v>obese</v>
      </c>
    </row>
    <row r="237" spans="1:2" x14ac:dyDescent="0.2">
      <c r="A237">
        <v>234</v>
      </c>
      <c r="B237" t="str">
        <f>IF($A237 &lt;= $A$2,INDEX(words!A234:A$2309,MATCH($A237,words!B234:B$2309,0),1),"")</f>
        <v>olive</v>
      </c>
    </row>
    <row r="238" spans="1:2" x14ac:dyDescent="0.2">
      <c r="A238">
        <v>235</v>
      </c>
      <c r="B238" t="str">
        <f>IF($A238 &lt;= $A$2,INDEX(words!A235:A$2309,MATCH($A238,words!B235:B$2309,0),1),"")</f>
        <v>ombre</v>
      </c>
    </row>
    <row r="239" spans="1:2" x14ac:dyDescent="0.2">
      <c r="A239">
        <v>236</v>
      </c>
      <c r="B239" t="str">
        <f>IF($A239 &lt;= $A$2,INDEX(words!A236:A$2309,MATCH($A239,words!B236:B$2309,0),1),"")</f>
        <v>opine</v>
      </c>
    </row>
    <row r="240" spans="1:2" x14ac:dyDescent="0.2">
      <c r="A240">
        <v>237</v>
      </c>
      <c r="B240" t="str">
        <f>IF($A240 &lt;= $A$2,INDEX(words!A237:A$2309,MATCH($A240,words!B237:B$2309,0),1),"")</f>
        <v>ounce</v>
      </c>
    </row>
    <row r="241" spans="1:2" x14ac:dyDescent="0.2">
      <c r="A241">
        <v>238</v>
      </c>
      <c r="B241" t="str">
        <f>IF($A241 &lt;= $A$2,INDEX(words!A238:A$2309,MATCH($A241,words!B238:B$2309,0),1),"")</f>
        <v>ovate</v>
      </c>
    </row>
    <row r="242" spans="1:2" x14ac:dyDescent="0.2">
      <c r="A242">
        <v>239</v>
      </c>
      <c r="B242" t="str">
        <f>IF($A242 &lt;= $A$2,INDEX(words!A239:A$2309,MATCH($A242,words!B239:B$2309,0),1),"")</f>
        <v>ovine</v>
      </c>
    </row>
    <row r="243" spans="1:2" x14ac:dyDescent="0.2">
      <c r="A243">
        <v>240</v>
      </c>
      <c r="B243" t="str">
        <f>IF($A243 &lt;= $A$2,INDEX(words!A240:A$2309,MATCH($A243,words!B240:B$2309,0),1),"")</f>
        <v>oxide</v>
      </c>
    </row>
    <row r="244" spans="1:2" x14ac:dyDescent="0.2">
      <c r="A244">
        <v>241</v>
      </c>
      <c r="B244" t="str">
        <f>IF($A244 &lt;= $A$2,INDEX(words!A241:A$2309,MATCH($A244,words!B241:B$2309,0),1),"")</f>
        <v>ozone</v>
      </c>
    </row>
    <row r="245" spans="1:2" x14ac:dyDescent="0.2">
      <c r="A245">
        <v>242</v>
      </c>
      <c r="B245" t="str">
        <f>IF($A245 &lt;= $A$2,INDEX(words!A242:A$2309,MATCH($A245,words!B242:B$2309,0),1),"")</f>
        <v>parse</v>
      </c>
    </row>
    <row r="246" spans="1:2" x14ac:dyDescent="0.2">
      <c r="A246">
        <v>243</v>
      </c>
      <c r="B246" t="str">
        <f>IF($A246 &lt;= $A$2,INDEX(words!A243:A$2309,MATCH($A246,words!B243:B$2309,0),1),"")</f>
        <v>paste</v>
      </c>
    </row>
    <row r="247" spans="1:2" x14ac:dyDescent="0.2">
      <c r="A247">
        <v>244</v>
      </c>
      <c r="B247" t="str">
        <f>IF($A247 &lt;= $A$2,INDEX(words!A244:A$2309,MATCH($A247,words!B244:B$2309,0),1),"")</f>
        <v>pause</v>
      </c>
    </row>
    <row r="248" spans="1:2" x14ac:dyDescent="0.2">
      <c r="A248">
        <v>245</v>
      </c>
      <c r="B248" t="str">
        <f>IF($A248 &lt;= $A$2,INDEX(words!A245:A$2309,MATCH($A248,words!B245:B$2309,0),1),"")</f>
        <v>payee</v>
      </c>
    </row>
    <row r="249" spans="1:2" x14ac:dyDescent="0.2">
      <c r="A249">
        <v>246</v>
      </c>
      <c r="B249" t="str">
        <f>IF($A249 &lt;= $A$2,INDEX(words!A246:A$2309,MATCH($A249,words!B246:B$2309,0),1),"")</f>
        <v>peace</v>
      </c>
    </row>
    <row r="250" spans="1:2" x14ac:dyDescent="0.2">
      <c r="A250">
        <v>247</v>
      </c>
      <c r="B250" t="str">
        <f>IF($A250 &lt;= $A$2,INDEX(words!A247:A$2309,MATCH($A250,words!B247:B$2309,0),1),"")</f>
        <v>pence</v>
      </c>
    </row>
    <row r="251" spans="1:2" x14ac:dyDescent="0.2">
      <c r="A251">
        <v>248</v>
      </c>
      <c r="B251" t="str">
        <f>IF($A251 &lt;= $A$2,INDEX(words!A248:A$2309,MATCH($A251,words!B248:B$2309,0),1),"")</f>
        <v>penne</v>
      </c>
    </row>
    <row r="252" spans="1:2" x14ac:dyDescent="0.2">
      <c r="A252">
        <v>249</v>
      </c>
      <c r="B252" t="str">
        <f>IF($A252 &lt;= $A$2,INDEX(words!A249:A$2309,MATCH($A252,words!B249:B$2309,0),1),"")</f>
        <v>phase</v>
      </c>
    </row>
    <row r="253" spans="1:2" x14ac:dyDescent="0.2">
      <c r="A253">
        <v>250</v>
      </c>
      <c r="B253" t="str">
        <f>IF($A253 &lt;= $A$2,INDEX(words!A250:A$2309,MATCH($A253,words!B250:B$2309,0),1),"")</f>
        <v>phone</v>
      </c>
    </row>
    <row r="254" spans="1:2" x14ac:dyDescent="0.2">
      <c r="A254">
        <v>251</v>
      </c>
      <c r="B254" t="str">
        <f>IF($A254 &lt;= $A$2,INDEX(words!A251:A$2309,MATCH($A254,words!B251:B$2309,0),1),"")</f>
        <v>piece</v>
      </c>
    </row>
    <row r="255" spans="1:2" x14ac:dyDescent="0.2">
      <c r="A255">
        <v>252</v>
      </c>
      <c r="B255" t="str">
        <f>IF($A255 &lt;= $A$2,INDEX(words!A252:A$2309,MATCH($A255,words!B252:B$2309,0),1),"")</f>
        <v>pique</v>
      </c>
    </row>
    <row r="256" spans="1:2" x14ac:dyDescent="0.2">
      <c r="A256">
        <v>253</v>
      </c>
      <c r="B256" t="str">
        <f>IF($A256 &lt;= $A$2,INDEX(words!A253:A$2309,MATCH($A256,words!B253:B$2309,0),1),"")</f>
        <v>pixie</v>
      </c>
    </row>
    <row r="257" spans="1:2" x14ac:dyDescent="0.2">
      <c r="A257">
        <v>254</v>
      </c>
      <c r="B257" t="str">
        <f>IF($A257 &lt;= $A$2,INDEX(words!A254:A$2309,MATCH($A257,words!B254:B$2309,0),1),"")</f>
        <v>place</v>
      </c>
    </row>
    <row r="258" spans="1:2" x14ac:dyDescent="0.2">
      <c r="A258">
        <v>255</v>
      </c>
      <c r="B258" t="str">
        <f>IF($A258 &lt;= $A$2,INDEX(words!A255:A$2309,MATCH($A258,words!B255:B$2309,0),1),"")</f>
        <v>plane</v>
      </c>
    </row>
    <row r="259" spans="1:2" x14ac:dyDescent="0.2">
      <c r="A259">
        <v>256</v>
      </c>
      <c r="B259" t="str">
        <f>IF($A259 &lt;= $A$2,INDEX(words!A256:A$2309,MATCH($A259,words!B256:B$2309,0),1),"")</f>
        <v>plate</v>
      </c>
    </row>
    <row r="260" spans="1:2" x14ac:dyDescent="0.2">
      <c r="A260">
        <v>257</v>
      </c>
      <c r="B260" t="str">
        <f>IF($A260 &lt;= $A$2,INDEX(words!A257:A$2309,MATCH($A260,words!B257:B$2309,0),1),"")</f>
        <v>plume</v>
      </c>
    </row>
    <row r="261" spans="1:2" x14ac:dyDescent="0.2">
      <c r="A261">
        <v>258</v>
      </c>
      <c r="B261" t="str">
        <f>IF($A261 &lt;= $A$2,INDEX(words!A258:A$2309,MATCH($A261,words!B258:B$2309,0),1),"")</f>
        <v>poise</v>
      </c>
    </row>
    <row r="262" spans="1:2" x14ac:dyDescent="0.2">
      <c r="A262">
        <v>259</v>
      </c>
      <c r="B262" t="str">
        <f>IF($A262 &lt;= $A$2,INDEX(words!A259:A$2309,MATCH($A262,words!B259:B$2309,0),1),"")</f>
        <v>posse</v>
      </c>
    </row>
    <row r="263" spans="1:2" x14ac:dyDescent="0.2">
      <c r="A263">
        <v>260</v>
      </c>
      <c r="B263" t="str">
        <f>IF($A263 &lt;= $A$2,INDEX(words!A260:A$2309,MATCH($A263,words!B260:B$2309,0),1),"")</f>
        <v>price</v>
      </c>
    </row>
    <row r="264" spans="1:2" x14ac:dyDescent="0.2">
      <c r="A264">
        <v>261</v>
      </c>
      <c r="B264" t="str">
        <f>IF($A264 &lt;= $A$2,INDEX(words!A261:A$2309,MATCH($A264,words!B261:B$2309,0),1),"")</f>
        <v>pride</v>
      </c>
    </row>
    <row r="265" spans="1:2" x14ac:dyDescent="0.2">
      <c r="A265">
        <v>262</v>
      </c>
      <c r="B265" t="str">
        <f>IF($A265 &lt;= $A$2,INDEX(words!A262:A$2309,MATCH($A265,words!B262:B$2309,0),1),"")</f>
        <v>prime</v>
      </c>
    </row>
    <row r="266" spans="1:2" x14ac:dyDescent="0.2">
      <c r="A266">
        <v>263</v>
      </c>
      <c r="B266" t="str">
        <f>IF($A266 &lt;= $A$2,INDEX(words!A263:A$2309,MATCH($A266,words!B263:B$2309,0),1),"")</f>
        <v>prize</v>
      </c>
    </row>
    <row r="267" spans="1:2" x14ac:dyDescent="0.2">
      <c r="A267">
        <v>264</v>
      </c>
      <c r="B267" t="str">
        <f>IF($A267 &lt;= $A$2,INDEX(words!A264:A$2309,MATCH($A267,words!B264:B$2309,0),1),"")</f>
        <v>probe</v>
      </c>
    </row>
    <row r="268" spans="1:2" x14ac:dyDescent="0.2">
      <c r="A268">
        <v>265</v>
      </c>
      <c r="B268" t="str">
        <f>IF($A268 &lt;= $A$2,INDEX(words!A265:A$2309,MATCH($A268,words!B265:B$2309,0),1),"")</f>
        <v>prone</v>
      </c>
    </row>
    <row r="269" spans="1:2" x14ac:dyDescent="0.2">
      <c r="A269">
        <v>266</v>
      </c>
      <c r="B269" t="str">
        <f>IF($A269 &lt;= $A$2,INDEX(words!A266:A$2309,MATCH($A269,words!B266:B$2309,0),1),"")</f>
        <v>prose</v>
      </c>
    </row>
    <row r="270" spans="1:2" x14ac:dyDescent="0.2">
      <c r="A270">
        <v>267</v>
      </c>
      <c r="B270" t="str">
        <f>IF($A270 &lt;= $A$2,INDEX(words!A267:A$2309,MATCH($A270,words!B267:B$2309,0),1),"")</f>
        <v>prove</v>
      </c>
    </row>
    <row r="271" spans="1:2" x14ac:dyDescent="0.2">
      <c r="A271">
        <v>268</v>
      </c>
      <c r="B271" t="str">
        <f>IF($A271 &lt;= $A$2,INDEX(words!A268:A$2309,MATCH($A271,words!B268:B$2309,0),1),"")</f>
        <v>prude</v>
      </c>
    </row>
    <row r="272" spans="1:2" x14ac:dyDescent="0.2">
      <c r="A272">
        <v>269</v>
      </c>
      <c r="B272" t="str">
        <f>IF($A272 &lt;= $A$2,INDEX(words!A269:A$2309,MATCH($A272,words!B269:B$2309,0),1),"")</f>
        <v>prune</v>
      </c>
    </row>
    <row r="273" spans="1:2" x14ac:dyDescent="0.2">
      <c r="A273">
        <v>270</v>
      </c>
      <c r="B273" t="str">
        <f>IF($A273 &lt;= $A$2,INDEX(words!A270:A$2309,MATCH($A273,words!B270:B$2309,0),1),"")</f>
        <v>pulse</v>
      </c>
    </row>
    <row r="274" spans="1:2" x14ac:dyDescent="0.2">
      <c r="A274">
        <v>271</v>
      </c>
      <c r="B274" t="str">
        <f>IF($A274 &lt;= $A$2,INDEX(words!A271:A$2309,MATCH($A274,words!B271:B$2309,0),1),"")</f>
        <v>puree</v>
      </c>
    </row>
    <row r="275" spans="1:2" x14ac:dyDescent="0.2">
      <c r="A275">
        <v>272</v>
      </c>
      <c r="B275" t="str">
        <f>IF($A275 &lt;= $A$2,INDEX(words!A272:A$2309,MATCH($A275,words!B272:B$2309,0),1),"")</f>
        <v>purge</v>
      </c>
    </row>
    <row r="276" spans="1:2" x14ac:dyDescent="0.2">
      <c r="A276">
        <v>273</v>
      </c>
      <c r="B276" t="str">
        <f>IF($A276 &lt;= $A$2,INDEX(words!A273:A$2309,MATCH($A276,words!B273:B$2309,0),1),"")</f>
        <v>purse</v>
      </c>
    </row>
    <row r="277" spans="1:2" x14ac:dyDescent="0.2">
      <c r="A277">
        <v>274</v>
      </c>
      <c r="B277" t="str">
        <f>IF($A277 &lt;= $A$2,INDEX(words!A274:A$2309,MATCH($A277,words!B274:B$2309,0),1),"")</f>
        <v>quake</v>
      </c>
    </row>
    <row r="278" spans="1:2" x14ac:dyDescent="0.2">
      <c r="A278">
        <v>275</v>
      </c>
      <c r="B278" t="str">
        <f>IF($A278 &lt;= $A$2,INDEX(words!A275:A$2309,MATCH($A278,words!B275:B$2309,0),1),"")</f>
        <v>queue</v>
      </c>
    </row>
    <row r="279" spans="1:2" x14ac:dyDescent="0.2">
      <c r="A279">
        <v>276</v>
      </c>
      <c r="B279" t="str">
        <f>IF($A279 &lt;= $A$2,INDEX(words!A276:A$2309,MATCH($A279,words!B276:B$2309,0),1),"")</f>
        <v>quite</v>
      </c>
    </row>
    <row r="280" spans="1:2" x14ac:dyDescent="0.2">
      <c r="A280">
        <v>277</v>
      </c>
      <c r="B280" t="str">
        <f>IF($A280 &lt;= $A$2,INDEX(words!A277:A$2309,MATCH($A280,words!B277:B$2309,0),1),"")</f>
        <v>quote</v>
      </c>
    </row>
    <row r="281" spans="1:2" x14ac:dyDescent="0.2">
      <c r="A281">
        <v>278</v>
      </c>
      <c r="B281" t="str">
        <f>IF($A281 &lt;= $A$2,INDEX(words!A278:A$2309,MATCH($A281,words!B278:B$2309,0),1),"")</f>
        <v>raise</v>
      </c>
    </row>
    <row r="282" spans="1:2" x14ac:dyDescent="0.2">
      <c r="A282">
        <v>279</v>
      </c>
      <c r="B282" t="str">
        <f>IF($A282 &lt;= $A$2,INDEX(words!A279:A$2309,MATCH($A282,words!B279:B$2309,0),1),"")</f>
        <v>range</v>
      </c>
    </row>
    <row r="283" spans="1:2" x14ac:dyDescent="0.2">
      <c r="A283">
        <v>280</v>
      </c>
      <c r="B283" t="str">
        <f>IF($A283 &lt;= $A$2,INDEX(words!A280:A$2309,MATCH($A283,words!B280:B$2309,0),1),"")</f>
        <v>reuse</v>
      </c>
    </row>
    <row r="284" spans="1:2" x14ac:dyDescent="0.2">
      <c r="A284">
        <v>281</v>
      </c>
      <c r="B284" t="str">
        <f>IF($A284 &lt;= $A$2,INDEX(words!A281:A$2309,MATCH($A284,words!B281:B$2309,0),1),"")</f>
        <v>revue</v>
      </c>
    </row>
    <row r="285" spans="1:2" x14ac:dyDescent="0.2">
      <c r="A285">
        <v>282</v>
      </c>
      <c r="B285" t="str">
        <f>IF($A285 &lt;= $A$2,INDEX(words!A282:A$2309,MATCH($A285,words!B282:B$2309,0),1),"")</f>
        <v>rhyme</v>
      </c>
    </row>
    <row r="286" spans="1:2" x14ac:dyDescent="0.2">
      <c r="A286">
        <v>283</v>
      </c>
      <c r="B286" t="str">
        <f>IF($A286 &lt;= $A$2,INDEX(words!A283:A$2309,MATCH($A286,words!B283:B$2309,0),1),"")</f>
        <v>ridge</v>
      </c>
    </row>
    <row r="287" spans="1:2" x14ac:dyDescent="0.2">
      <c r="A287">
        <v>284</v>
      </c>
      <c r="B287" t="str">
        <f>IF($A287 &lt;= $A$2,INDEX(words!A284:A$2309,MATCH($A287,words!B284:B$2309,0),1),"")</f>
        <v>rifle</v>
      </c>
    </row>
    <row r="288" spans="1:2" x14ac:dyDescent="0.2">
      <c r="A288">
        <v>285</v>
      </c>
      <c r="B288" t="str">
        <f>IF($A288 &lt;= $A$2,INDEX(words!A285:A$2309,MATCH($A288,words!B285:B$2309,0),1),"")</f>
        <v>rinse</v>
      </c>
    </row>
    <row r="289" spans="1:2" x14ac:dyDescent="0.2">
      <c r="A289">
        <v>286</v>
      </c>
      <c r="B289" t="str">
        <f>IF($A289 &lt;= $A$2,INDEX(words!A286:A$2309,MATCH($A289,words!B286:B$2309,0),1),"")</f>
        <v>rogue</v>
      </c>
    </row>
    <row r="290" spans="1:2" x14ac:dyDescent="0.2">
      <c r="A290">
        <v>287</v>
      </c>
      <c r="B290" t="str">
        <f>IF($A290 &lt;= $A$2,INDEX(words!A287:A$2309,MATCH($A290,words!B287:B$2309,0),1),"")</f>
        <v>rouge</v>
      </c>
    </row>
    <row r="291" spans="1:2" x14ac:dyDescent="0.2">
      <c r="A291">
        <v>288</v>
      </c>
      <c r="B291" t="str">
        <f>IF($A291 &lt;= $A$2,INDEX(words!A288:A$2309,MATCH($A291,words!B288:B$2309,0),1),"")</f>
        <v>rouse</v>
      </c>
    </row>
    <row r="292" spans="1:2" x14ac:dyDescent="0.2">
      <c r="A292">
        <v>289</v>
      </c>
      <c r="B292" t="str">
        <f>IF($A292 &lt;= $A$2,INDEX(words!A289:A$2309,MATCH($A292,words!B289:B$2309,0),1),"")</f>
        <v>route</v>
      </c>
    </row>
    <row r="293" spans="1:2" x14ac:dyDescent="0.2">
      <c r="A293">
        <v>290</v>
      </c>
      <c r="B293" t="str">
        <f>IF($A293 &lt;= $A$2,INDEX(words!A290:A$2309,MATCH($A293,words!B290:B$2309,0),1),"")</f>
        <v>rupee</v>
      </c>
    </row>
    <row r="294" spans="1:2" x14ac:dyDescent="0.2">
      <c r="A294">
        <v>291</v>
      </c>
      <c r="B294" t="str">
        <f>IF($A294 &lt;= $A$2,INDEX(words!A291:A$2309,MATCH($A294,words!B291:B$2309,0),1),"")</f>
        <v>salve</v>
      </c>
    </row>
    <row r="295" spans="1:2" x14ac:dyDescent="0.2">
      <c r="A295">
        <v>292</v>
      </c>
      <c r="B295" t="str">
        <f>IF($A295 &lt;= $A$2,INDEX(words!A292:A$2309,MATCH($A295,words!B292:B$2309,0),1),"")</f>
        <v>sauce</v>
      </c>
    </row>
    <row r="296" spans="1:2" x14ac:dyDescent="0.2">
      <c r="A296">
        <v>293</v>
      </c>
      <c r="B296" t="str">
        <f>IF($A296 &lt;= $A$2,INDEX(words!A293:A$2309,MATCH($A296,words!B293:B$2309,0),1),"")</f>
        <v>saute</v>
      </c>
    </row>
    <row r="297" spans="1:2" x14ac:dyDescent="0.2">
      <c r="A297">
        <v>294</v>
      </c>
      <c r="B297" t="str">
        <f>IF($A297 &lt;= $A$2,INDEX(words!A294:A$2309,MATCH($A297,words!B294:B$2309,0),1),"")</f>
        <v>scale</v>
      </c>
    </row>
    <row r="298" spans="1:2" x14ac:dyDescent="0.2">
      <c r="A298">
        <v>295</v>
      </c>
      <c r="B298" t="str">
        <f>IF($A298 &lt;= $A$2,INDEX(words!A295:A$2309,MATCH($A298,words!B295:B$2309,0),1),"")</f>
        <v>scare</v>
      </c>
    </row>
    <row r="299" spans="1:2" x14ac:dyDescent="0.2">
      <c r="A299">
        <v>296</v>
      </c>
      <c r="B299" t="str">
        <f>IF($A299 &lt;= $A$2,INDEX(words!A296:A$2309,MATCH($A299,words!B296:B$2309,0),1),"")</f>
        <v>scene</v>
      </c>
    </row>
    <row r="300" spans="1:2" x14ac:dyDescent="0.2">
      <c r="A300">
        <v>297</v>
      </c>
      <c r="B300" t="str">
        <f>IF($A300 &lt;= $A$2,INDEX(words!A297:A$2309,MATCH($A300,words!B297:B$2309,0),1),"")</f>
        <v>scone</v>
      </c>
    </row>
    <row r="301" spans="1:2" x14ac:dyDescent="0.2">
      <c r="A301">
        <v>298</v>
      </c>
      <c r="B301" t="str">
        <f>IF($A301 &lt;= $A$2,INDEX(words!A298:A$2309,MATCH($A301,words!B298:B$2309,0),1),"")</f>
        <v>scope</v>
      </c>
    </row>
    <row r="302" spans="1:2" x14ac:dyDescent="0.2">
      <c r="A302">
        <v>299</v>
      </c>
      <c r="B302" t="str">
        <f>IF($A302 &lt;= $A$2,INDEX(words!A299:A$2309,MATCH($A302,words!B299:B$2309,0),1),"")</f>
        <v>score</v>
      </c>
    </row>
    <row r="303" spans="1:2" x14ac:dyDescent="0.2">
      <c r="A303">
        <v>300</v>
      </c>
      <c r="B303" t="str">
        <f>IF($A303 &lt;= $A$2,INDEX(words!A300:A$2309,MATCH($A303,words!B300:B$2309,0),1),"")</f>
        <v>scree</v>
      </c>
    </row>
    <row r="304" spans="1:2" x14ac:dyDescent="0.2">
      <c r="A304">
        <v>301</v>
      </c>
      <c r="B304" t="str">
        <f>IF($A304 &lt;= $A$2,INDEX(words!A301:A$2309,MATCH($A304,words!B301:B$2309,0),1),"")</f>
        <v>segue</v>
      </c>
    </row>
    <row r="305" spans="1:2" x14ac:dyDescent="0.2">
      <c r="A305">
        <v>302</v>
      </c>
      <c r="B305" t="str">
        <f>IF($A305 &lt;= $A$2,INDEX(words!A302:A$2309,MATCH($A305,words!B302:B$2309,0),1),"")</f>
        <v>seize</v>
      </c>
    </row>
    <row r="306" spans="1:2" x14ac:dyDescent="0.2">
      <c r="A306">
        <v>303</v>
      </c>
      <c r="B306" t="str">
        <f>IF($A306 &lt;= $A$2,INDEX(words!A303:A$2309,MATCH($A306,words!B303:B$2309,0),1),"")</f>
        <v>sense</v>
      </c>
    </row>
    <row r="307" spans="1:2" x14ac:dyDescent="0.2">
      <c r="A307">
        <v>304</v>
      </c>
      <c r="B307" t="str">
        <f>IF($A307 &lt;= $A$2,INDEX(words!A304:A$2309,MATCH($A307,words!B304:B$2309,0),1),"")</f>
        <v>serve</v>
      </c>
    </row>
    <row r="308" spans="1:2" x14ac:dyDescent="0.2">
      <c r="A308">
        <v>305</v>
      </c>
      <c r="B308" t="str">
        <f>IF($A308 &lt;= $A$2,INDEX(words!A305:A$2309,MATCH($A308,words!B305:B$2309,0),1),"")</f>
        <v>shade</v>
      </c>
    </row>
    <row r="309" spans="1:2" x14ac:dyDescent="0.2">
      <c r="A309">
        <v>306</v>
      </c>
      <c r="B309" t="str">
        <f>IF($A309 &lt;= $A$2,INDEX(words!A306:A$2309,MATCH($A309,words!B306:B$2309,0),1),"")</f>
        <v>shake</v>
      </c>
    </row>
    <row r="310" spans="1:2" x14ac:dyDescent="0.2">
      <c r="A310">
        <v>307</v>
      </c>
      <c r="B310" t="str">
        <f>IF($A310 &lt;= $A$2,INDEX(words!A307:A$2309,MATCH($A310,words!B307:B$2309,0),1),"")</f>
        <v>shale</v>
      </c>
    </row>
    <row r="311" spans="1:2" x14ac:dyDescent="0.2">
      <c r="A311">
        <v>308</v>
      </c>
      <c r="B311" t="str">
        <f>IF($A311 &lt;= $A$2,INDEX(words!A308:A$2309,MATCH($A311,words!B308:B$2309,0),1),"")</f>
        <v>shame</v>
      </c>
    </row>
    <row r="312" spans="1:2" x14ac:dyDescent="0.2">
      <c r="A312">
        <v>309</v>
      </c>
      <c r="B312" t="str">
        <f>IF($A312 &lt;= $A$2,INDEX(words!A309:A$2309,MATCH($A312,words!B309:B$2309,0),1),"")</f>
        <v>shape</v>
      </c>
    </row>
    <row r="313" spans="1:2" x14ac:dyDescent="0.2">
      <c r="A313">
        <v>310</v>
      </c>
      <c r="B313" t="str">
        <f>IF($A313 &lt;= $A$2,INDEX(words!A310:A$2309,MATCH($A313,words!B310:B$2309,0),1),"")</f>
        <v>share</v>
      </c>
    </row>
    <row r="314" spans="1:2" x14ac:dyDescent="0.2">
      <c r="A314">
        <v>311</v>
      </c>
      <c r="B314" t="str">
        <f>IF($A314 &lt;= $A$2,INDEX(words!A311:A$2309,MATCH($A314,words!B311:B$2309,0),1),"")</f>
        <v>shave</v>
      </c>
    </row>
    <row r="315" spans="1:2" x14ac:dyDescent="0.2">
      <c r="A315">
        <v>312</v>
      </c>
      <c r="B315" t="str">
        <f>IF($A315 &lt;= $A$2,INDEX(words!A312:A$2309,MATCH($A315,words!B312:B$2309,0),1),"")</f>
        <v>shine</v>
      </c>
    </row>
    <row r="316" spans="1:2" x14ac:dyDescent="0.2">
      <c r="A316">
        <v>313</v>
      </c>
      <c r="B316" t="str">
        <f>IF($A316 &lt;= $A$2,INDEX(words!A313:A$2309,MATCH($A316,words!B313:B$2309,0),1),"")</f>
        <v>shire</v>
      </c>
    </row>
    <row r="317" spans="1:2" x14ac:dyDescent="0.2">
      <c r="A317">
        <v>314</v>
      </c>
      <c r="B317" t="str">
        <f>IF($A317 &lt;= $A$2,INDEX(words!A314:A$2309,MATCH($A317,words!B314:B$2309,0),1),"")</f>
        <v>shone</v>
      </c>
    </row>
    <row r="318" spans="1:2" x14ac:dyDescent="0.2">
      <c r="A318">
        <v>315</v>
      </c>
      <c r="B318" t="str">
        <f>IF($A318 &lt;= $A$2,INDEX(words!A315:A$2309,MATCH($A318,words!B315:B$2309,0),1),"")</f>
        <v>shore</v>
      </c>
    </row>
    <row r="319" spans="1:2" x14ac:dyDescent="0.2">
      <c r="A319">
        <v>316</v>
      </c>
      <c r="B319" t="str">
        <f>IF($A319 &lt;= $A$2,INDEX(words!A316:A$2309,MATCH($A319,words!B316:B$2309,0),1),"")</f>
        <v>shove</v>
      </c>
    </row>
    <row r="320" spans="1:2" x14ac:dyDescent="0.2">
      <c r="A320">
        <v>317</v>
      </c>
      <c r="B320" t="str">
        <f>IF($A320 &lt;= $A$2,INDEX(words!A317:A$2309,MATCH($A320,words!B317:B$2309,0),1),"")</f>
        <v>siege</v>
      </c>
    </row>
    <row r="321" spans="1:2" x14ac:dyDescent="0.2">
      <c r="A321">
        <v>318</v>
      </c>
      <c r="B321" t="str">
        <f>IF($A321 &lt;= $A$2,INDEX(words!A318:A$2309,MATCH($A321,words!B318:B$2309,0),1),"")</f>
        <v>sieve</v>
      </c>
    </row>
    <row r="322" spans="1:2" x14ac:dyDescent="0.2">
      <c r="A322">
        <v>319</v>
      </c>
      <c r="B322" t="str">
        <f>IF($A322 &lt;= $A$2,INDEX(words!A319:A$2309,MATCH($A322,words!B319:B$2309,0),1),"")</f>
        <v>since</v>
      </c>
    </row>
    <row r="323" spans="1:2" x14ac:dyDescent="0.2">
      <c r="A323">
        <v>320</v>
      </c>
      <c r="B323" t="str">
        <f>IF($A323 &lt;= $A$2,INDEX(words!A320:A$2309,MATCH($A323,words!B320:B$2309,0),1),"")</f>
        <v>singe</v>
      </c>
    </row>
    <row r="324" spans="1:2" x14ac:dyDescent="0.2">
      <c r="A324">
        <v>321</v>
      </c>
      <c r="B324" t="str">
        <f>IF($A324 &lt;= $A$2,INDEX(words!A321:A$2309,MATCH($A324,words!B321:B$2309,0),1),"")</f>
        <v>skate</v>
      </c>
    </row>
    <row r="325" spans="1:2" x14ac:dyDescent="0.2">
      <c r="A325">
        <v>322</v>
      </c>
      <c r="B325" t="str">
        <f>IF($A325 &lt;= $A$2,INDEX(words!A322:A$2309,MATCH($A325,words!B322:B$2309,0),1),"")</f>
        <v>slate</v>
      </c>
    </row>
    <row r="326" spans="1:2" x14ac:dyDescent="0.2">
      <c r="A326">
        <v>323</v>
      </c>
      <c r="B326" t="str">
        <f>IF($A326 &lt;= $A$2,INDEX(words!A323:A$2309,MATCH($A326,words!B323:B$2309,0),1),"")</f>
        <v>slice</v>
      </c>
    </row>
    <row r="327" spans="1:2" x14ac:dyDescent="0.2">
      <c r="A327">
        <v>324</v>
      </c>
      <c r="B327" t="str">
        <f>IF($A327 &lt;= $A$2,INDEX(words!A324:A$2309,MATCH($A327,words!B324:B$2309,0),1),"")</f>
        <v>slide</v>
      </c>
    </row>
    <row r="328" spans="1:2" x14ac:dyDescent="0.2">
      <c r="A328">
        <v>325</v>
      </c>
      <c r="B328" t="str">
        <f>IF($A328 &lt;= $A$2,INDEX(words!A325:A$2309,MATCH($A328,words!B325:B$2309,0),1),"")</f>
        <v>slime</v>
      </c>
    </row>
    <row r="329" spans="1:2" x14ac:dyDescent="0.2">
      <c r="A329">
        <v>326</v>
      </c>
      <c r="B329" t="str">
        <f>IF($A329 &lt;= $A$2,INDEX(words!A326:A$2309,MATCH($A329,words!B326:B$2309,0),1),"")</f>
        <v>slope</v>
      </c>
    </row>
    <row r="330" spans="1:2" x14ac:dyDescent="0.2">
      <c r="A330">
        <v>327</v>
      </c>
      <c r="B330" t="str">
        <f>IF($A330 &lt;= $A$2,INDEX(words!A327:A$2309,MATCH($A330,words!B327:B$2309,0),1),"")</f>
        <v>smile</v>
      </c>
    </row>
    <row r="331" spans="1:2" x14ac:dyDescent="0.2">
      <c r="A331">
        <v>328</v>
      </c>
      <c r="B331" t="str">
        <f>IF($A331 &lt;= $A$2,INDEX(words!A328:A$2309,MATCH($A331,words!B328:B$2309,0),1),"")</f>
        <v>smite</v>
      </c>
    </row>
    <row r="332" spans="1:2" x14ac:dyDescent="0.2">
      <c r="A332">
        <v>329</v>
      </c>
      <c r="B332" t="str">
        <f>IF($A332 &lt;= $A$2,INDEX(words!A329:A$2309,MATCH($A332,words!B329:B$2309,0),1),"")</f>
        <v>smoke</v>
      </c>
    </row>
    <row r="333" spans="1:2" x14ac:dyDescent="0.2">
      <c r="A333">
        <v>330</v>
      </c>
      <c r="B333" t="str">
        <f>IF($A333 &lt;= $A$2,INDEX(words!A330:A$2309,MATCH($A333,words!B330:B$2309,0),1),"")</f>
        <v>smote</v>
      </c>
    </row>
    <row r="334" spans="1:2" x14ac:dyDescent="0.2">
      <c r="A334">
        <v>331</v>
      </c>
      <c r="B334" t="str">
        <f>IF($A334 &lt;= $A$2,INDEX(words!A331:A$2309,MATCH($A334,words!B331:B$2309,0),1),"")</f>
        <v>snake</v>
      </c>
    </row>
    <row r="335" spans="1:2" x14ac:dyDescent="0.2">
      <c r="A335">
        <v>332</v>
      </c>
      <c r="B335" t="str">
        <f>IF($A335 &lt;= $A$2,INDEX(words!A332:A$2309,MATCH($A335,words!B332:B$2309,0),1),"")</f>
        <v>snare</v>
      </c>
    </row>
    <row r="336" spans="1:2" x14ac:dyDescent="0.2">
      <c r="A336">
        <v>333</v>
      </c>
      <c r="B336" t="str">
        <f>IF($A336 &lt;= $A$2,INDEX(words!A333:A$2309,MATCH($A336,words!B333:B$2309,0),1),"")</f>
        <v>snide</v>
      </c>
    </row>
    <row r="337" spans="1:2" x14ac:dyDescent="0.2">
      <c r="A337">
        <v>334</v>
      </c>
      <c r="B337" t="str">
        <f>IF($A337 &lt;= $A$2,INDEX(words!A334:A$2309,MATCH($A337,words!B334:B$2309,0),1),"")</f>
        <v>snipe</v>
      </c>
    </row>
    <row r="338" spans="1:2" x14ac:dyDescent="0.2">
      <c r="A338">
        <v>335</v>
      </c>
      <c r="B338" t="str">
        <f>IF($A338 &lt;= $A$2,INDEX(words!A335:A$2309,MATCH($A338,words!B335:B$2309,0),1),"")</f>
        <v>snore</v>
      </c>
    </row>
    <row r="339" spans="1:2" x14ac:dyDescent="0.2">
      <c r="A339">
        <v>336</v>
      </c>
      <c r="B339" t="str">
        <f>IF($A339 &lt;= $A$2,INDEX(words!A336:A$2309,MATCH($A339,words!B336:B$2309,0),1),"")</f>
        <v>solve</v>
      </c>
    </row>
    <row r="340" spans="1:2" x14ac:dyDescent="0.2">
      <c r="A340">
        <v>337</v>
      </c>
      <c r="B340" t="str">
        <f>IF($A340 &lt;= $A$2,INDEX(words!A337:A$2309,MATCH($A340,words!B337:B$2309,0),1),"")</f>
        <v>space</v>
      </c>
    </row>
    <row r="341" spans="1:2" x14ac:dyDescent="0.2">
      <c r="A341">
        <v>338</v>
      </c>
      <c r="B341" t="str">
        <f>IF($A341 &lt;= $A$2,INDEX(words!A338:A$2309,MATCH($A341,words!B338:B$2309,0),1),"")</f>
        <v>spade</v>
      </c>
    </row>
    <row r="342" spans="1:2" x14ac:dyDescent="0.2">
      <c r="A342">
        <v>339</v>
      </c>
      <c r="B342" t="str">
        <f>IF($A342 &lt;= $A$2,INDEX(words!A339:A$2309,MATCH($A342,words!B339:B$2309,0),1),"")</f>
        <v>spare</v>
      </c>
    </row>
    <row r="343" spans="1:2" x14ac:dyDescent="0.2">
      <c r="A343">
        <v>340</v>
      </c>
      <c r="B343" t="str">
        <f>IF($A343 &lt;= $A$2,INDEX(words!A340:A$2309,MATCH($A343,words!B340:B$2309,0),1),"")</f>
        <v>spice</v>
      </c>
    </row>
    <row r="344" spans="1:2" x14ac:dyDescent="0.2">
      <c r="A344">
        <v>341</v>
      </c>
      <c r="B344" t="str">
        <f>IF($A344 &lt;= $A$2,INDEX(words!A341:A$2309,MATCH($A344,words!B341:B$2309,0),1),"")</f>
        <v>spike</v>
      </c>
    </row>
    <row r="345" spans="1:2" x14ac:dyDescent="0.2">
      <c r="A345">
        <v>342</v>
      </c>
      <c r="B345" t="str">
        <f>IF($A345 &lt;= $A$2,INDEX(words!A342:A$2309,MATCH($A345,words!B342:B$2309,0),1),"")</f>
        <v>spine</v>
      </c>
    </row>
    <row r="346" spans="1:2" x14ac:dyDescent="0.2">
      <c r="A346">
        <v>343</v>
      </c>
      <c r="B346" t="str">
        <f>IF($A346 &lt;= $A$2,INDEX(words!A343:A$2309,MATCH($A346,words!B343:B$2309,0),1),"")</f>
        <v>spire</v>
      </c>
    </row>
    <row r="347" spans="1:2" x14ac:dyDescent="0.2">
      <c r="A347">
        <v>344</v>
      </c>
      <c r="B347" t="str">
        <f>IF($A347 &lt;= $A$2,INDEX(words!A344:A$2309,MATCH($A347,words!B344:B$2309,0),1),"")</f>
        <v>spite</v>
      </c>
    </row>
    <row r="348" spans="1:2" x14ac:dyDescent="0.2">
      <c r="A348">
        <v>345</v>
      </c>
      <c r="B348" t="str">
        <f>IF($A348 &lt;= $A$2,INDEX(words!A345:A$2309,MATCH($A348,words!B345:B$2309,0),1),"")</f>
        <v>spoke</v>
      </c>
    </row>
    <row r="349" spans="1:2" x14ac:dyDescent="0.2">
      <c r="A349">
        <v>346</v>
      </c>
      <c r="B349" t="str">
        <f>IF($A349 &lt;= $A$2,INDEX(words!A346:A$2309,MATCH($A349,words!B346:B$2309,0),1),"")</f>
        <v>spore</v>
      </c>
    </row>
    <row r="350" spans="1:2" x14ac:dyDescent="0.2">
      <c r="A350">
        <v>347</v>
      </c>
      <c r="B350" t="str">
        <f>IF($A350 &lt;= $A$2,INDEX(words!A347:A$2309,MATCH($A350,words!B347:B$2309,0),1),"")</f>
        <v>spree</v>
      </c>
    </row>
    <row r="351" spans="1:2" x14ac:dyDescent="0.2">
      <c r="A351">
        <v>348</v>
      </c>
      <c r="B351" t="str">
        <f>IF($A351 &lt;= $A$2,INDEX(words!A348:A$2309,MATCH($A351,words!B348:B$2309,0),1),"")</f>
        <v>stage</v>
      </c>
    </row>
    <row r="352" spans="1:2" x14ac:dyDescent="0.2">
      <c r="A352">
        <v>349</v>
      </c>
      <c r="B352" t="str">
        <f>IF($A352 &lt;= $A$2,INDEX(words!A349:A$2309,MATCH($A352,words!B349:B$2309,0),1),"")</f>
        <v>stake</v>
      </c>
    </row>
    <row r="353" spans="1:2" x14ac:dyDescent="0.2">
      <c r="A353">
        <v>350</v>
      </c>
      <c r="B353" t="str">
        <f>IF($A353 &lt;= $A$2,INDEX(words!A350:A$2309,MATCH($A353,words!B350:B$2309,0),1),"")</f>
        <v>stale</v>
      </c>
    </row>
    <row r="354" spans="1:2" x14ac:dyDescent="0.2">
      <c r="A354">
        <v>351</v>
      </c>
      <c r="B354" t="str">
        <f>IF($A354 &lt;= $A$2,INDEX(words!A351:A$2309,MATCH($A354,words!B351:B$2309,0),1),"")</f>
        <v>stare</v>
      </c>
    </row>
    <row r="355" spans="1:2" x14ac:dyDescent="0.2">
      <c r="A355">
        <v>352</v>
      </c>
      <c r="B355" t="str">
        <f>IF($A355 &lt;= $A$2,INDEX(words!A352:A$2309,MATCH($A355,words!B352:B$2309,0),1),"")</f>
        <v>state</v>
      </c>
    </row>
    <row r="356" spans="1:2" x14ac:dyDescent="0.2">
      <c r="A356">
        <v>353</v>
      </c>
      <c r="B356" t="str">
        <f>IF($A356 &lt;= $A$2,INDEX(words!A353:A$2309,MATCH($A356,words!B353:B$2309,0),1),"")</f>
        <v>stave</v>
      </c>
    </row>
    <row r="357" spans="1:2" x14ac:dyDescent="0.2">
      <c r="A357">
        <v>354</v>
      </c>
      <c r="B357" t="str">
        <f>IF($A357 &lt;= $A$2,INDEX(words!A354:A$2309,MATCH($A357,words!B354:B$2309,0),1),"")</f>
        <v>stoke</v>
      </c>
    </row>
    <row r="358" spans="1:2" x14ac:dyDescent="0.2">
      <c r="A358">
        <v>355</v>
      </c>
      <c r="B358" t="str">
        <f>IF($A358 &lt;= $A$2,INDEX(words!A355:A$2309,MATCH($A358,words!B355:B$2309,0),1),"")</f>
        <v>stole</v>
      </c>
    </row>
    <row r="359" spans="1:2" x14ac:dyDescent="0.2">
      <c r="A359">
        <v>356</v>
      </c>
      <c r="B359" t="str">
        <f>IF($A359 &lt;= $A$2,INDEX(words!A356:A$2309,MATCH($A359,words!B356:B$2309,0),1),"")</f>
        <v>stone</v>
      </c>
    </row>
    <row r="360" spans="1:2" x14ac:dyDescent="0.2">
      <c r="A360">
        <v>357</v>
      </c>
      <c r="B360" t="str">
        <f>IF($A360 &lt;= $A$2,INDEX(words!A357:A$2309,MATCH($A360,words!B357:B$2309,0),1),"")</f>
        <v>store</v>
      </c>
    </row>
    <row r="361" spans="1:2" x14ac:dyDescent="0.2">
      <c r="A361">
        <v>358</v>
      </c>
      <c r="B361" t="str">
        <f>IF($A361 &lt;= $A$2,INDEX(words!A358:A$2309,MATCH($A361,words!B358:B$2309,0),1),"")</f>
        <v>stove</v>
      </c>
    </row>
    <row r="362" spans="1:2" x14ac:dyDescent="0.2">
      <c r="A362">
        <v>359</v>
      </c>
      <c r="B362" t="str">
        <f>IF($A362 &lt;= $A$2,INDEX(words!A359:A$2309,MATCH($A362,words!B359:B$2309,0),1),"")</f>
        <v>style</v>
      </c>
    </row>
    <row r="363" spans="1:2" x14ac:dyDescent="0.2">
      <c r="A363">
        <v>360</v>
      </c>
      <c r="B363" t="str">
        <f>IF($A363 &lt;= $A$2,INDEX(words!A360:A$2309,MATCH($A363,words!B360:B$2309,0),1),"")</f>
        <v>suave</v>
      </c>
    </row>
    <row r="364" spans="1:2" x14ac:dyDescent="0.2">
      <c r="A364">
        <v>361</v>
      </c>
      <c r="B364" t="str">
        <f>IF($A364 &lt;= $A$2,INDEX(words!A361:A$2309,MATCH($A364,words!B361:B$2309,0),1),"")</f>
        <v>suite</v>
      </c>
    </row>
    <row r="365" spans="1:2" x14ac:dyDescent="0.2">
      <c r="A365">
        <v>362</v>
      </c>
      <c r="B365" t="str">
        <f>IF($A365 &lt;= $A$2,INDEX(words!A362:A$2309,MATCH($A365,words!B362:B$2309,0),1),"")</f>
        <v>surge</v>
      </c>
    </row>
    <row r="366" spans="1:2" x14ac:dyDescent="0.2">
      <c r="A366">
        <v>363</v>
      </c>
      <c r="B366" t="str">
        <f>IF($A366 &lt;= $A$2,INDEX(words!A363:A$2309,MATCH($A366,words!B363:B$2309,0),1),"")</f>
        <v>swine</v>
      </c>
    </row>
    <row r="367" spans="1:2" x14ac:dyDescent="0.2">
      <c r="A367">
        <v>364</v>
      </c>
      <c r="B367" t="str">
        <f>IF($A367 &lt;= $A$2,INDEX(words!A364:A$2309,MATCH($A367,words!B364:B$2309,0),1),"")</f>
        <v>swore</v>
      </c>
    </row>
    <row r="368" spans="1:2" x14ac:dyDescent="0.2">
      <c r="A368">
        <v>365</v>
      </c>
      <c r="B368" t="str">
        <f>IF($A368 &lt;= $A$2,INDEX(words!A365:A$2309,MATCH($A368,words!B365:B$2309,0),1),"")</f>
        <v>table</v>
      </c>
    </row>
    <row r="369" spans="1:2" x14ac:dyDescent="0.2">
      <c r="A369">
        <v>366</v>
      </c>
      <c r="B369" t="str">
        <f>IF($A369 &lt;= $A$2,INDEX(words!A366:A$2309,MATCH($A369,words!B366:B$2309,0),1),"")</f>
        <v>taste</v>
      </c>
    </row>
    <row r="370" spans="1:2" x14ac:dyDescent="0.2">
      <c r="A370">
        <v>367</v>
      </c>
      <c r="B370" t="str">
        <f>IF($A370 &lt;= $A$2,INDEX(words!A367:A$2309,MATCH($A370,words!B367:B$2309,0),1),"")</f>
        <v>tease</v>
      </c>
    </row>
    <row r="371" spans="1:2" x14ac:dyDescent="0.2">
      <c r="A371">
        <v>368</v>
      </c>
      <c r="B371" t="str">
        <f>IF($A371 &lt;= $A$2,INDEX(words!A368:A$2309,MATCH($A371,words!B368:B$2309,0),1),"")</f>
        <v>tense</v>
      </c>
    </row>
    <row r="372" spans="1:2" x14ac:dyDescent="0.2">
      <c r="A372">
        <v>369</v>
      </c>
      <c r="B372" t="str">
        <f>IF($A372 &lt;= $A$2,INDEX(words!A369:A$2309,MATCH($A372,words!B369:B$2309,0),1),"")</f>
        <v>tepee</v>
      </c>
    </row>
    <row r="373" spans="1:2" x14ac:dyDescent="0.2">
      <c r="A373">
        <v>370</v>
      </c>
      <c r="B373" t="str">
        <f>IF($A373 &lt;= $A$2,INDEX(words!A370:A$2309,MATCH($A373,words!B370:B$2309,0),1),"")</f>
        <v>terse</v>
      </c>
    </row>
    <row r="374" spans="1:2" x14ac:dyDescent="0.2">
      <c r="A374">
        <v>371</v>
      </c>
      <c r="B374" t="str">
        <f>IF($A374 &lt;= $A$2,INDEX(words!A371:A$2309,MATCH($A374,words!B371:B$2309,0),1),"")</f>
        <v>theme</v>
      </c>
    </row>
    <row r="375" spans="1:2" x14ac:dyDescent="0.2">
      <c r="A375">
        <v>372</v>
      </c>
      <c r="B375" t="str">
        <f>IF($A375 &lt;= $A$2,INDEX(words!A372:A$2309,MATCH($A375,words!B372:B$2309,0),1),"")</f>
        <v>there</v>
      </c>
    </row>
    <row r="376" spans="1:2" x14ac:dyDescent="0.2">
      <c r="A376">
        <v>373</v>
      </c>
      <c r="B376" t="str">
        <f>IF($A376 &lt;= $A$2,INDEX(words!A373:A$2309,MATCH($A376,words!B373:B$2309,0),1),"")</f>
        <v>these</v>
      </c>
    </row>
    <row r="377" spans="1:2" x14ac:dyDescent="0.2">
      <c r="A377">
        <v>374</v>
      </c>
      <c r="B377" t="str">
        <f>IF($A377 &lt;= $A$2,INDEX(words!A374:A$2309,MATCH($A377,words!B374:B$2309,0),1),"")</f>
        <v>those</v>
      </c>
    </row>
    <row r="378" spans="1:2" x14ac:dyDescent="0.2">
      <c r="A378">
        <v>375</v>
      </c>
      <c r="B378" t="str">
        <f>IF($A378 &lt;= $A$2,INDEX(words!A375:A$2309,MATCH($A378,words!B375:B$2309,0),1),"")</f>
        <v>three</v>
      </c>
    </row>
    <row r="379" spans="1:2" x14ac:dyDescent="0.2">
      <c r="A379">
        <v>376</v>
      </c>
      <c r="B379" t="str">
        <f>IF($A379 &lt;= $A$2,INDEX(words!A376:A$2309,MATCH($A379,words!B376:B$2309,0),1),"")</f>
        <v>thyme</v>
      </c>
    </row>
    <row r="380" spans="1:2" x14ac:dyDescent="0.2">
      <c r="A380">
        <v>377</v>
      </c>
      <c r="B380" t="str">
        <f>IF($A380 &lt;= $A$2,INDEX(words!A377:A$2309,MATCH($A380,words!B377:B$2309,0),1),"")</f>
        <v>tilde</v>
      </c>
    </row>
    <row r="381" spans="1:2" x14ac:dyDescent="0.2">
      <c r="A381">
        <v>378</v>
      </c>
      <c r="B381" t="str">
        <f>IF($A381 &lt;= $A$2,INDEX(words!A378:A$2309,MATCH($A381,words!B378:B$2309,0),1),"")</f>
        <v>tithe</v>
      </c>
    </row>
    <row r="382" spans="1:2" x14ac:dyDescent="0.2">
      <c r="A382">
        <v>379</v>
      </c>
      <c r="B382" t="str">
        <f>IF($A382 &lt;= $A$2,INDEX(words!A379:A$2309,MATCH($A382,words!B379:B$2309,0),1),"")</f>
        <v>title</v>
      </c>
    </row>
    <row r="383" spans="1:2" x14ac:dyDescent="0.2">
      <c r="A383">
        <v>380</v>
      </c>
      <c r="B383" t="str">
        <f>IF($A383 &lt;= $A$2,INDEX(words!A380:A$2309,MATCH($A383,words!B380:B$2309,0),1),"")</f>
        <v>trace</v>
      </c>
    </row>
    <row r="384" spans="1:2" x14ac:dyDescent="0.2">
      <c r="A384">
        <v>381</v>
      </c>
      <c r="B384" t="str">
        <f>IF($A384 &lt;= $A$2,INDEX(words!A381:A$2309,MATCH($A384,words!B381:B$2309,0),1),"")</f>
        <v>trade</v>
      </c>
    </row>
    <row r="385" spans="1:2" x14ac:dyDescent="0.2">
      <c r="A385">
        <v>382</v>
      </c>
      <c r="B385" t="str">
        <f>IF($A385 &lt;= $A$2,INDEX(words!A382:A$2309,MATCH($A385,words!B382:B$2309,0),1),"")</f>
        <v>tribe</v>
      </c>
    </row>
    <row r="386" spans="1:2" x14ac:dyDescent="0.2">
      <c r="A386">
        <v>383</v>
      </c>
      <c r="B386" t="str">
        <f>IF($A386 &lt;= $A$2,INDEX(words!A383:A$2309,MATCH($A386,words!B383:B$2309,0),1),"")</f>
        <v>trice</v>
      </c>
    </row>
    <row r="387" spans="1:2" x14ac:dyDescent="0.2">
      <c r="A387">
        <v>384</v>
      </c>
      <c r="B387" t="str">
        <f>IF($A387 &lt;= $A$2,INDEX(words!A384:A$2309,MATCH($A387,words!B384:B$2309,0),1),"")</f>
        <v>tripe</v>
      </c>
    </row>
    <row r="388" spans="1:2" x14ac:dyDescent="0.2">
      <c r="A388">
        <v>385</v>
      </c>
      <c r="B388" t="str">
        <f>IF($A388 &lt;= $A$2,INDEX(words!A385:A$2309,MATCH($A388,words!B385:B$2309,0),1),"")</f>
        <v>trite</v>
      </c>
    </row>
    <row r="389" spans="1:2" x14ac:dyDescent="0.2">
      <c r="A389">
        <v>386</v>
      </c>
      <c r="B389" t="str">
        <f>IF($A389 &lt;= $A$2,INDEX(words!A386:A$2309,MATCH($A389,words!B386:B$2309,0),1),"")</f>
        <v>trope</v>
      </c>
    </row>
    <row r="390" spans="1:2" x14ac:dyDescent="0.2">
      <c r="A390">
        <v>387</v>
      </c>
      <c r="B390" t="str">
        <f>IF($A390 &lt;= $A$2,INDEX(words!A387:A$2309,MATCH($A390,words!B387:B$2309,0),1),"")</f>
        <v>trove</v>
      </c>
    </row>
    <row r="391" spans="1:2" x14ac:dyDescent="0.2">
      <c r="A391">
        <v>388</v>
      </c>
      <c r="B391" t="str">
        <f>IF($A391 &lt;= $A$2,INDEX(words!A388:A$2309,MATCH($A391,words!B388:B$2309,0),1),"")</f>
        <v>truce</v>
      </c>
    </row>
    <row r="392" spans="1:2" x14ac:dyDescent="0.2">
      <c r="A392">
        <v>389</v>
      </c>
      <c r="B392" t="str">
        <f>IF($A392 &lt;= $A$2,INDEX(words!A389:A$2309,MATCH($A392,words!B389:B$2309,0),1),"")</f>
        <v>tulle</v>
      </c>
    </row>
    <row r="393" spans="1:2" x14ac:dyDescent="0.2">
      <c r="A393">
        <v>390</v>
      </c>
      <c r="B393" t="str">
        <f>IF($A393 &lt;= $A$2,INDEX(words!A390:A$2309,MATCH($A393,words!B390:B$2309,0),1),"")</f>
        <v>twice</v>
      </c>
    </row>
    <row r="394" spans="1:2" x14ac:dyDescent="0.2">
      <c r="A394">
        <v>391</v>
      </c>
      <c r="B394" t="str">
        <f>IF($A394 &lt;= $A$2,INDEX(words!A391:A$2309,MATCH($A394,words!B391:B$2309,0),1),"")</f>
        <v>twine</v>
      </c>
    </row>
    <row r="395" spans="1:2" x14ac:dyDescent="0.2">
      <c r="A395">
        <v>392</v>
      </c>
      <c r="B395" t="str">
        <f>IF($A395 &lt;= $A$2,INDEX(words!A392:A$2309,MATCH($A395,words!B392:B$2309,0),1),"")</f>
        <v>uncle</v>
      </c>
    </row>
    <row r="396" spans="1:2" x14ac:dyDescent="0.2">
      <c r="A396">
        <v>393</v>
      </c>
      <c r="B396" t="str">
        <f>IF($A396 &lt;= $A$2,INDEX(words!A393:A$2309,MATCH($A396,words!B393:B$2309,0),1),"")</f>
        <v>undue</v>
      </c>
    </row>
    <row r="397" spans="1:2" x14ac:dyDescent="0.2">
      <c r="A397">
        <v>394</v>
      </c>
      <c r="B397" t="str">
        <f>IF($A397 &lt;= $A$2,INDEX(words!A394:A$2309,MATCH($A397,words!B394:B$2309,0),1),"")</f>
        <v>unite</v>
      </c>
    </row>
    <row r="398" spans="1:2" x14ac:dyDescent="0.2">
      <c r="A398">
        <v>395</v>
      </c>
      <c r="B398" t="str">
        <f>IF($A398 &lt;= $A$2,INDEX(words!A395:A$2309,MATCH($A398,words!B395:B$2309,0),1),"")</f>
        <v>untie</v>
      </c>
    </row>
    <row r="399" spans="1:2" x14ac:dyDescent="0.2">
      <c r="A399">
        <v>396</v>
      </c>
      <c r="B399" t="str">
        <f>IF($A399 &lt;= $A$2,INDEX(words!A396:A$2309,MATCH($A399,words!B396:B$2309,0),1),"")</f>
        <v>urine</v>
      </c>
    </row>
    <row r="400" spans="1:2" x14ac:dyDescent="0.2">
      <c r="A400">
        <v>397</v>
      </c>
      <c r="B400" t="str">
        <f>IF($A400 &lt;= $A$2,INDEX(words!A397:A$2309,MATCH($A400,words!B397:B$2309,0),1),"")</f>
        <v>usage</v>
      </c>
    </row>
    <row r="401" spans="1:2" x14ac:dyDescent="0.2">
      <c r="A401">
        <v>398</v>
      </c>
      <c r="B401" t="str">
        <f>IF($A401 &lt;= $A$2,INDEX(words!A398:A$2309,MATCH($A401,words!B398:B$2309,0),1),"")</f>
        <v>utile</v>
      </c>
    </row>
    <row r="402" spans="1:2" x14ac:dyDescent="0.2">
      <c r="A402">
        <v>399</v>
      </c>
      <c r="B402" t="str">
        <f>IF($A402 &lt;= $A$2,INDEX(words!A399:A$2309,MATCH($A402,words!B399:B$2309,0),1),"")</f>
        <v>vague</v>
      </c>
    </row>
    <row r="403" spans="1:2" x14ac:dyDescent="0.2">
      <c r="A403">
        <v>400</v>
      </c>
      <c r="B403" t="str">
        <f>IF($A403 &lt;= $A$2,INDEX(words!A400:A$2309,MATCH($A403,words!B400:B$2309,0),1),"")</f>
        <v>value</v>
      </c>
    </row>
    <row r="404" spans="1:2" x14ac:dyDescent="0.2">
      <c r="A404">
        <v>401</v>
      </c>
      <c r="B404" t="str">
        <f>IF($A404 &lt;= $A$2,INDEX(words!A401:A$2309,MATCH($A404,words!B401:B$2309,0),1),"")</f>
        <v>valve</v>
      </c>
    </row>
    <row r="405" spans="1:2" x14ac:dyDescent="0.2">
      <c r="A405">
        <v>402</v>
      </c>
      <c r="B405" t="str">
        <f>IF($A405 &lt;= $A$2,INDEX(words!A402:A$2309,MATCH($A405,words!B402:B$2309,0),1),"")</f>
        <v>venue</v>
      </c>
    </row>
    <row r="406" spans="1:2" x14ac:dyDescent="0.2">
      <c r="A406">
        <v>403</v>
      </c>
      <c r="B406" t="str">
        <f>IF($A406 &lt;= $A$2,INDEX(words!A403:A$2309,MATCH($A406,words!B403:B$2309,0),1),"")</f>
        <v>verge</v>
      </c>
    </row>
    <row r="407" spans="1:2" x14ac:dyDescent="0.2">
      <c r="A407">
        <v>404</v>
      </c>
      <c r="B407" t="str">
        <f>IF($A407 &lt;= $A$2,INDEX(words!A404:A$2309,MATCH($A407,words!B404:B$2309,0),1),"")</f>
        <v>verse</v>
      </c>
    </row>
    <row r="408" spans="1:2" x14ac:dyDescent="0.2">
      <c r="A408">
        <v>405</v>
      </c>
      <c r="B408" t="str">
        <f>IF($A408 &lt;= $A$2,INDEX(words!A405:A$2309,MATCH($A408,words!B405:B$2309,0),1),"")</f>
        <v>verve</v>
      </c>
    </row>
    <row r="409" spans="1:2" x14ac:dyDescent="0.2">
      <c r="A409">
        <v>406</v>
      </c>
      <c r="B409" t="str">
        <f>IF($A409 &lt;= $A$2,INDEX(words!A406:A$2309,MATCH($A409,words!B406:B$2309,0),1),"")</f>
        <v>vogue</v>
      </c>
    </row>
    <row r="410" spans="1:2" x14ac:dyDescent="0.2">
      <c r="A410">
        <v>407</v>
      </c>
      <c r="B410" t="str">
        <f>IF($A410 &lt;= $A$2,INDEX(words!A407:A$2309,MATCH($A410,words!B407:B$2309,0),1),"")</f>
        <v>voice</v>
      </c>
    </row>
    <row r="411" spans="1:2" x14ac:dyDescent="0.2">
      <c r="A411">
        <v>408</v>
      </c>
      <c r="B411" t="str">
        <f>IF($A411 &lt;= $A$2,INDEX(words!A408:A$2309,MATCH($A411,words!B408:B$2309,0),1),"")</f>
        <v>waive</v>
      </c>
    </row>
    <row r="412" spans="1:2" x14ac:dyDescent="0.2">
      <c r="A412">
        <v>409</v>
      </c>
      <c r="B412" t="str">
        <f>IF($A412 &lt;= $A$2,INDEX(words!A409:A$2309,MATCH($A412,words!B409:B$2309,0),1),"")</f>
        <v>waste</v>
      </c>
    </row>
    <row r="413" spans="1:2" x14ac:dyDescent="0.2">
      <c r="A413">
        <v>410</v>
      </c>
      <c r="B413" t="str">
        <f>IF($A413 &lt;= $A$2,INDEX(words!A410:A$2309,MATCH($A413,words!B410:B$2309,0),1),"")</f>
        <v>weave</v>
      </c>
    </row>
    <row r="414" spans="1:2" x14ac:dyDescent="0.2">
      <c r="A414">
        <v>411</v>
      </c>
      <c r="B414" t="str">
        <f>IF($A414 &lt;= $A$2,INDEX(words!A411:A$2309,MATCH($A414,words!B411:B$2309,0),1),"")</f>
        <v>wedge</v>
      </c>
    </row>
    <row r="415" spans="1:2" x14ac:dyDescent="0.2">
      <c r="A415">
        <v>412</v>
      </c>
      <c r="B415" t="str">
        <f>IF($A415 &lt;= $A$2,INDEX(words!A412:A$2309,MATCH($A415,words!B412:B$2309,0),1),"")</f>
        <v>whale</v>
      </c>
    </row>
    <row r="416" spans="1:2" x14ac:dyDescent="0.2">
      <c r="A416">
        <v>413</v>
      </c>
      <c r="B416" t="str">
        <f>IF($A416 &lt;= $A$2,INDEX(words!A413:A$2309,MATCH($A416,words!B413:B$2309,0),1),"")</f>
        <v>where</v>
      </c>
    </row>
    <row r="417" spans="1:2" x14ac:dyDescent="0.2">
      <c r="A417">
        <v>414</v>
      </c>
      <c r="B417" t="str">
        <f>IF($A417 &lt;= $A$2,INDEX(words!A414:A$2309,MATCH($A417,words!B414:B$2309,0),1),"")</f>
        <v>while</v>
      </c>
    </row>
    <row r="418" spans="1:2" x14ac:dyDescent="0.2">
      <c r="A418">
        <v>415</v>
      </c>
      <c r="B418" t="str">
        <f>IF($A418 &lt;= $A$2,INDEX(words!A415:A$2309,MATCH($A418,words!B415:B$2309,0),1),"")</f>
        <v>whine</v>
      </c>
    </row>
    <row r="419" spans="1:2" x14ac:dyDescent="0.2">
      <c r="A419">
        <v>416</v>
      </c>
      <c r="B419" t="str">
        <f>IF($A419 &lt;= $A$2,INDEX(words!A416:A$2309,MATCH($A419,words!B416:B$2309,0),1),"")</f>
        <v>white</v>
      </c>
    </row>
    <row r="420" spans="1:2" x14ac:dyDescent="0.2">
      <c r="A420">
        <v>417</v>
      </c>
      <c r="B420" t="str">
        <f>IF($A420 &lt;= $A$2,INDEX(words!A417:A$2309,MATCH($A420,words!B417:B$2309,0),1),"")</f>
        <v>whole</v>
      </c>
    </row>
    <row r="421" spans="1:2" x14ac:dyDescent="0.2">
      <c r="A421">
        <v>418</v>
      </c>
      <c r="B421" t="str">
        <f>IF($A421 &lt;= $A$2,INDEX(words!A418:A$2309,MATCH($A421,words!B418:B$2309,0),1),"")</f>
        <v>whose</v>
      </c>
    </row>
    <row r="422" spans="1:2" x14ac:dyDescent="0.2">
      <c r="A422">
        <v>419</v>
      </c>
      <c r="B422" t="str">
        <f>IF($A422 &lt;= $A$2,INDEX(words!A419:A$2309,MATCH($A422,words!B419:B$2309,0),1),"")</f>
        <v>wince</v>
      </c>
    </row>
    <row r="423" spans="1:2" x14ac:dyDescent="0.2">
      <c r="A423">
        <v>420</v>
      </c>
      <c r="B423" t="str">
        <f>IF($A423 &lt;= $A$2,INDEX(words!A420:A$2309,MATCH($A423,words!B420:B$2309,0),1),"")</f>
        <v>worse</v>
      </c>
    </row>
    <row r="424" spans="1:2" x14ac:dyDescent="0.2">
      <c r="A424">
        <v>421</v>
      </c>
      <c r="B424" t="str">
        <f>IF($A424 &lt;= $A$2,INDEX(words!A421:A$2309,MATCH($A424,words!B421:B$2309,0),1),"")</f>
        <v>write</v>
      </c>
    </row>
    <row r="425" spans="1:2" x14ac:dyDescent="0.2">
      <c r="A425">
        <v>422</v>
      </c>
      <c r="B425" t="str">
        <f>IF($A425 &lt;= $A$2,INDEX(words!A422:A$2309,MATCH($A425,words!B422:B$2309,0),1),"")</f>
        <v>wrote</v>
      </c>
    </row>
    <row r="426" spans="1:2" x14ac:dyDescent="0.2">
      <c r="A426">
        <v>423</v>
      </c>
      <c r="B426" t="str">
        <f>IF($A426 &lt;= $A$2,INDEX(words!A423:A$2309,MATCH($A426,words!B423:B$2309,0),1),"")</f>
        <v/>
      </c>
    </row>
    <row r="427" spans="1:2" x14ac:dyDescent="0.2">
      <c r="A427">
        <v>424</v>
      </c>
      <c r="B427" t="str">
        <f>IF($A427 &lt;= $A$2,INDEX(words!A424:A$2309,MATCH($A427,words!B424:B$2309,0),1),"")</f>
        <v/>
      </c>
    </row>
    <row r="428" spans="1:2" x14ac:dyDescent="0.2">
      <c r="A428">
        <v>425</v>
      </c>
      <c r="B428" t="str">
        <f>IF($A428 &lt;= $A$2,INDEX(words!A425:A$2309,MATCH($A428,words!B425:B$2309,0),1),"")</f>
        <v/>
      </c>
    </row>
    <row r="429" spans="1:2" x14ac:dyDescent="0.2">
      <c r="A429">
        <v>426</v>
      </c>
      <c r="B429" t="str">
        <f>IF($A429 &lt;= $A$2,INDEX(words!A426:A$2309,MATCH($A429,words!B426:B$2309,0),1),"")</f>
        <v/>
      </c>
    </row>
    <row r="430" spans="1:2" x14ac:dyDescent="0.2">
      <c r="A430">
        <v>427</v>
      </c>
      <c r="B430" t="str">
        <f>IF($A430 &lt;= $A$2,INDEX(words!A427:A$2309,MATCH($A430,words!B427:B$2309,0),1),"")</f>
        <v/>
      </c>
    </row>
    <row r="431" spans="1:2" x14ac:dyDescent="0.2">
      <c r="A431">
        <v>428</v>
      </c>
      <c r="B431" t="str">
        <f>IF($A431 &lt;= $A$2,INDEX(words!A428:A$2309,MATCH($A431,words!B428:B$2309,0),1),"")</f>
        <v/>
      </c>
    </row>
    <row r="432" spans="1:2" x14ac:dyDescent="0.2">
      <c r="A432">
        <v>429</v>
      </c>
      <c r="B432" t="str">
        <f>IF($A432 &lt;= $A$2,INDEX(words!A429:A$2309,MATCH($A432,words!B429:B$2309,0),1),"")</f>
        <v/>
      </c>
    </row>
    <row r="433" spans="1:2" x14ac:dyDescent="0.2">
      <c r="A433">
        <v>430</v>
      </c>
      <c r="B433" t="str">
        <f>IF($A433 &lt;= $A$2,INDEX(words!A430:A$2309,MATCH($A433,words!B430:B$2309,0),1),"")</f>
        <v/>
      </c>
    </row>
    <row r="434" spans="1:2" x14ac:dyDescent="0.2">
      <c r="A434">
        <v>431</v>
      </c>
      <c r="B434" t="str">
        <f>IF($A434 &lt;= $A$2,INDEX(words!A431:A$2309,MATCH($A434,words!B431:B$2309,0),1),"")</f>
        <v/>
      </c>
    </row>
    <row r="435" spans="1:2" x14ac:dyDescent="0.2">
      <c r="A435">
        <v>432</v>
      </c>
      <c r="B435" t="str">
        <f>IF($A435 &lt;= $A$2,INDEX(words!A432:A$2309,MATCH($A435,words!B432:B$2309,0),1),"")</f>
        <v/>
      </c>
    </row>
    <row r="436" spans="1:2" x14ac:dyDescent="0.2">
      <c r="A436">
        <v>433</v>
      </c>
      <c r="B436" t="str">
        <f>IF($A436 &lt;= $A$2,INDEX(words!A433:A$2309,MATCH($A436,words!B433:B$2309,0),1),"")</f>
        <v/>
      </c>
    </row>
    <row r="437" spans="1:2" x14ac:dyDescent="0.2">
      <c r="A437">
        <v>434</v>
      </c>
      <c r="B437" t="str">
        <f>IF($A437 &lt;= $A$2,INDEX(words!A434:A$2309,MATCH($A437,words!B434:B$2309,0),1),"")</f>
        <v/>
      </c>
    </row>
    <row r="438" spans="1:2" x14ac:dyDescent="0.2">
      <c r="A438">
        <v>435</v>
      </c>
      <c r="B438" t="str">
        <f>IF($A438 &lt;= $A$2,INDEX(words!A435:A$2309,MATCH($A438,words!B435:B$2309,0),1),"")</f>
        <v/>
      </c>
    </row>
    <row r="439" spans="1:2" x14ac:dyDescent="0.2">
      <c r="A439">
        <v>436</v>
      </c>
      <c r="B439" t="str">
        <f>IF($A439 &lt;= $A$2,INDEX(words!A436:A$2309,MATCH($A439,words!B436:B$2309,0),1),"")</f>
        <v/>
      </c>
    </row>
    <row r="440" spans="1:2" x14ac:dyDescent="0.2">
      <c r="A440">
        <v>437</v>
      </c>
      <c r="B440" t="str">
        <f>IF($A440 &lt;= $A$2,INDEX(words!A437:A$2309,MATCH($A440,words!B437:B$2309,0),1),"")</f>
        <v/>
      </c>
    </row>
    <row r="441" spans="1:2" x14ac:dyDescent="0.2">
      <c r="A441">
        <v>438</v>
      </c>
      <c r="B441" t="str">
        <f>IF($A441 &lt;= $A$2,INDEX(words!A438:A$2309,MATCH($A441,words!B438:B$2309,0),1),"")</f>
        <v/>
      </c>
    </row>
    <row r="442" spans="1:2" x14ac:dyDescent="0.2">
      <c r="A442">
        <v>439</v>
      </c>
      <c r="B442" t="str">
        <f>IF($A442 &lt;= $A$2,INDEX(words!A439:A$2309,MATCH($A442,words!B439:B$2309,0),1),"")</f>
        <v/>
      </c>
    </row>
    <row r="443" spans="1:2" x14ac:dyDescent="0.2">
      <c r="A443">
        <v>440</v>
      </c>
      <c r="B443" t="str">
        <f>IF($A443 &lt;= $A$2,INDEX(words!A440:A$2309,MATCH($A443,words!B440:B$2309,0),1),"")</f>
        <v/>
      </c>
    </row>
    <row r="444" spans="1:2" x14ac:dyDescent="0.2">
      <c r="A444">
        <v>441</v>
      </c>
      <c r="B444" t="str">
        <f>IF($A444 &lt;= $A$2,INDEX(words!A441:A$2309,MATCH($A444,words!B441:B$2309,0),1),"")</f>
        <v/>
      </c>
    </row>
    <row r="445" spans="1:2" x14ac:dyDescent="0.2">
      <c r="A445">
        <v>442</v>
      </c>
      <c r="B445" t="str">
        <f>IF($A445 &lt;= $A$2,INDEX(words!A442:A$2309,MATCH($A445,words!B442:B$2309,0),1),"")</f>
        <v/>
      </c>
    </row>
    <row r="446" spans="1:2" x14ac:dyDescent="0.2">
      <c r="A446">
        <v>443</v>
      </c>
      <c r="B446" t="str">
        <f>IF($A446 &lt;= $A$2,INDEX(words!A443:A$2309,MATCH($A446,words!B443:B$2309,0),1),"")</f>
        <v/>
      </c>
    </row>
    <row r="447" spans="1:2" x14ac:dyDescent="0.2">
      <c r="A447">
        <v>444</v>
      </c>
      <c r="B447" t="str">
        <f>IF($A447 &lt;= $A$2,INDEX(words!A444:A$2309,MATCH($A447,words!B444:B$2309,0),1),"")</f>
        <v/>
      </c>
    </row>
    <row r="448" spans="1:2" x14ac:dyDescent="0.2">
      <c r="A448">
        <v>445</v>
      </c>
      <c r="B448" t="str">
        <f>IF($A448 &lt;= $A$2,INDEX(words!A445:A$2309,MATCH($A448,words!B445:B$2309,0),1),"")</f>
        <v/>
      </c>
    </row>
    <row r="449" spans="1:2" x14ac:dyDescent="0.2">
      <c r="A449">
        <v>446</v>
      </c>
      <c r="B449" t="str">
        <f>IF($A449 &lt;= $A$2,INDEX(words!A446:A$2309,MATCH($A449,words!B446:B$2309,0),1),"")</f>
        <v/>
      </c>
    </row>
    <row r="450" spans="1:2" x14ac:dyDescent="0.2">
      <c r="A450">
        <v>447</v>
      </c>
      <c r="B450" t="str">
        <f>IF($A450 &lt;= $A$2,INDEX(words!A447:A$2309,MATCH($A450,words!B447:B$2309,0),1),"")</f>
        <v/>
      </c>
    </row>
    <row r="451" spans="1:2" x14ac:dyDescent="0.2">
      <c r="A451">
        <v>448</v>
      </c>
      <c r="B451" t="str">
        <f>IF($A451 &lt;= $A$2,INDEX(words!A448:A$2309,MATCH($A451,words!B448:B$2309,0),1),"")</f>
        <v/>
      </c>
    </row>
    <row r="452" spans="1:2" x14ac:dyDescent="0.2">
      <c r="A452">
        <v>449</v>
      </c>
      <c r="B452" t="str">
        <f>IF($A452 &lt;= $A$2,INDEX(words!A449:A$2309,MATCH($A452,words!B449:B$2309,0),1),"")</f>
        <v/>
      </c>
    </row>
    <row r="453" spans="1:2" x14ac:dyDescent="0.2">
      <c r="A453">
        <v>450</v>
      </c>
      <c r="B453" t="str">
        <f>IF($A453 &lt;= $A$2,INDEX(words!A450:A$2309,MATCH($A453,words!B450:B$2309,0),1),"")</f>
        <v/>
      </c>
    </row>
    <row r="454" spans="1:2" x14ac:dyDescent="0.2">
      <c r="A454">
        <v>451</v>
      </c>
      <c r="B454" t="str">
        <f>IF($A454 &lt;= $A$2,INDEX(words!A451:A$2309,MATCH($A454,words!B451:B$2309,0),1),"")</f>
        <v/>
      </c>
    </row>
    <row r="455" spans="1:2" x14ac:dyDescent="0.2">
      <c r="A455">
        <v>452</v>
      </c>
      <c r="B455" t="str">
        <f>IF($A455 &lt;= $A$2,INDEX(words!A452:A$2309,MATCH($A455,words!B452:B$2309,0),1),"")</f>
        <v/>
      </c>
    </row>
    <row r="456" spans="1:2" x14ac:dyDescent="0.2">
      <c r="A456">
        <v>453</v>
      </c>
      <c r="B456" t="str">
        <f>IF($A456 &lt;= $A$2,INDEX(words!A453:A$2309,MATCH($A456,words!B453:B$2309,0),1),"")</f>
        <v/>
      </c>
    </row>
    <row r="457" spans="1:2" x14ac:dyDescent="0.2">
      <c r="A457">
        <v>454</v>
      </c>
      <c r="B457" t="str">
        <f>IF($A457 &lt;= $A$2,INDEX(words!A454:A$2309,MATCH($A457,words!B454:B$2309,0),1),"")</f>
        <v/>
      </c>
    </row>
    <row r="458" spans="1:2" x14ac:dyDescent="0.2">
      <c r="A458">
        <v>455</v>
      </c>
      <c r="B458" t="str">
        <f>IF($A458 &lt;= $A$2,INDEX(words!A455:A$2309,MATCH($A458,words!B455:B$2309,0),1),"")</f>
        <v/>
      </c>
    </row>
    <row r="459" spans="1:2" x14ac:dyDescent="0.2">
      <c r="A459">
        <v>456</v>
      </c>
      <c r="B459" t="str">
        <f>IF($A459 &lt;= $A$2,INDEX(words!A456:A$2309,MATCH($A459,words!B456:B$2309,0),1),"")</f>
        <v/>
      </c>
    </row>
    <row r="460" spans="1:2" x14ac:dyDescent="0.2">
      <c r="A460">
        <v>457</v>
      </c>
      <c r="B460" t="str">
        <f>IF($A460 &lt;= $A$2,INDEX(words!A457:A$2309,MATCH($A460,words!B457:B$2309,0),1),"")</f>
        <v/>
      </c>
    </row>
    <row r="461" spans="1:2" x14ac:dyDescent="0.2">
      <c r="A461">
        <v>458</v>
      </c>
      <c r="B461" t="str">
        <f>IF($A461 &lt;= $A$2,INDEX(words!A458:A$2309,MATCH($A461,words!B458:B$2309,0),1),"")</f>
        <v/>
      </c>
    </row>
    <row r="462" spans="1:2" x14ac:dyDescent="0.2">
      <c r="A462">
        <v>459</v>
      </c>
      <c r="B462" t="str">
        <f>IF($A462 &lt;= $A$2,INDEX(words!A459:A$2309,MATCH($A462,words!B459:B$2309,0),1),"")</f>
        <v/>
      </c>
    </row>
    <row r="463" spans="1:2" x14ac:dyDescent="0.2">
      <c r="A463">
        <v>460</v>
      </c>
      <c r="B463" t="str">
        <f>IF($A463 &lt;= $A$2,INDEX(words!A460:A$2309,MATCH($A463,words!B460:B$2309,0),1),"")</f>
        <v/>
      </c>
    </row>
    <row r="464" spans="1:2" x14ac:dyDescent="0.2">
      <c r="A464">
        <v>461</v>
      </c>
      <c r="B464" t="str">
        <f>IF($A464 &lt;= $A$2,INDEX(words!A461:A$2309,MATCH($A464,words!B461:B$2309,0),1),"")</f>
        <v/>
      </c>
    </row>
    <row r="465" spans="1:2" x14ac:dyDescent="0.2">
      <c r="A465">
        <v>462</v>
      </c>
      <c r="B465" t="str">
        <f>IF($A465 &lt;= $A$2,INDEX(words!A462:A$2309,MATCH($A465,words!B462:B$2309,0),1),"")</f>
        <v/>
      </c>
    </row>
    <row r="466" spans="1:2" x14ac:dyDescent="0.2">
      <c r="A466">
        <v>463</v>
      </c>
      <c r="B466" t="str">
        <f>IF($A466 &lt;= $A$2,INDEX(words!A463:A$2309,MATCH($A466,words!B463:B$2309,0),1),"")</f>
        <v/>
      </c>
    </row>
    <row r="467" spans="1:2" x14ac:dyDescent="0.2">
      <c r="A467">
        <v>464</v>
      </c>
      <c r="B467" t="str">
        <f>IF($A467 &lt;= $A$2,INDEX(words!A464:A$2309,MATCH($A467,words!B464:B$2309,0),1),"")</f>
        <v/>
      </c>
    </row>
    <row r="468" spans="1:2" x14ac:dyDescent="0.2">
      <c r="A468">
        <v>465</v>
      </c>
      <c r="B468" t="str">
        <f>IF($A468 &lt;= $A$2,INDEX(words!A465:A$2309,MATCH($A468,words!B465:B$2309,0),1),"")</f>
        <v/>
      </c>
    </row>
    <row r="469" spans="1:2" x14ac:dyDescent="0.2">
      <c r="A469">
        <v>466</v>
      </c>
      <c r="B469" t="str">
        <f>IF($A469 &lt;= $A$2,INDEX(words!A466:A$2309,MATCH($A469,words!B466:B$2309,0),1),"")</f>
        <v/>
      </c>
    </row>
    <row r="470" spans="1:2" x14ac:dyDescent="0.2">
      <c r="A470">
        <v>467</v>
      </c>
      <c r="B470" t="str">
        <f>IF($A470 &lt;= $A$2,INDEX(words!A467:A$2309,MATCH($A470,words!B467:B$2309,0),1),"")</f>
        <v/>
      </c>
    </row>
    <row r="471" spans="1:2" x14ac:dyDescent="0.2">
      <c r="A471">
        <v>468</v>
      </c>
      <c r="B471" t="str">
        <f>IF($A471 &lt;= $A$2,INDEX(words!A468:A$2309,MATCH($A471,words!B468:B$2309,0),1),"")</f>
        <v/>
      </c>
    </row>
    <row r="472" spans="1:2" x14ac:dyDescent="0.2">
      <c r="A472">
        <v>469</v>
      </c>
      <c r="B472" t="str">
        <f>IF($A472 &lt;= $A$2,INDEX(words!A469:A$2309,MATCH($A472,words!B469:B$2309,0),1),"")</f>
        <v/>
      </c>
    </row>
    <row r="473" spans="1:2" x14ac:dyDescent="0.2">
      <c r="A473">
        <v>470</v>
      </c>
      <c r="B473" t="str">
        <f>IF($A473 &lt;= $A$2,INDEX(words!A470:A$2309,MATCH($A473,words!B470:B$2309,0),1),"")</f>
        <v/>
      </c>
    </row>
    <row r="474" spans="1:2" x14ac:dyDescent="0.2">
      <c r="A474">
        <v>471</v>
      </c>
      <c r="B474" t="str">
        <f>IF($A474 &lt;= $A$2,INDEX(words!A471:A$2309,MATCH($A474,words!B471:B$2309,0),1),"")</f>
        <v/>
      </c>
    </row>
    <row r="475" spans="1:2" x14ac:dyDescent="0.2">
      <c r="A475">
        <v>472</v>
      </c>
      <c r="B475" t="str">
        <f>IF($A475 &lt;= $A$2,INDEX(words!A472:A$2309,MATCH($A475,words!B472:B$2309,0),1),"")</f>
        <v/>
      </c>
    </row>
    <row r="476" spans="1:2" x14ac:dyDescent="0.2">
      <c r="A476">
        <v>473</v>
      </c>
      <c r="B476" t="str">
        <f>IF($A476 &lt;= $A$2,INDEX(words!A473:A$2309,MATCH($A476,words!B473:B$2309,0),1),"")</f>
        <v/>
      </c>
    </row>
    <row r="477" spans="1:2" x14ac:dyDescent="0.2">
      <c r="A477">
        <v>474</v>
      </c>
      <c r="B477" t="str">
        <f>IF($A477 &lt;= $A$2,INDEX(words!A474:A$2309,MATCH($A477,words!B474:B$2309,0),1),"")</f>
        <v/>
      </c>
    </row>
    <row r="478" spans="1:2" x14ac:dyDescent="0.2">
      <c r="A478">
        <v>475</v>
      </c>
      <c r="B478" t="str">
        <f>IF($A478 &lt;= $A$2,INDEX(words!A475:A$2309,MATCH($A478,words!B475:B$2309,0),1),"")</f>
        <v/>
      </c>
    </row>
    <row r="479" spans="1:2" x14ac:dyDescent="0.2">
      <c r="A479">
        <v>476</v>
      </c>
      <c r="B479" t="str">
        <f>IF($A479 &lt;= $A$2,INDEX(words!A476:A$2309,MATCH($A479,words!B476:B$2309,0),1),"")</f>
        <v/>
      </c>
    </row>
    <row r="480" spans="1:2" x14ac:dyDescent="0.2">
      <c r="A480">
        <v>477</v>
      </c>
      <c r="B480" t="str">
        <f>IF($A480 &lt;= $A$2,INDEX(words!A477:A$2309,MATCH($A480,words!B477:B$2309,0),1),"")</f>
        <v/>
      </c>
    </row>
    <row r="481" spans="1:2" x14ac:dyDescent="0.2">
      <c r="A481">
        <v>478</v>
      </c>
      <c r="B481" t="str">
        <f>IF($A481 &lt;= $A$2,INDEX(words!A478:A$2309,MATCH($A481,words!B478:B$2309,0),1),"")</f>
        <v/>
      </c>
    </row>
    <row r="482" spans="1:2" x14ac:dyDescent="0.2">
      <c r="A482">
        <v>479</v>
      </c>
      <c r="B482" t="str">
        <f>IF($A482 &lt;= $A$2,INDEX(words!A479:A$2309,MATCH($A482,words!B479:B$2309,0),1),"")</f>
        <v/>
      </c>
    </row>
    <row r="483" spans="1:2" x14ac:dyDescent="0.2">
      <c r="A483">
        <v>480</v>
      </c>
      <c r="B483" t="str">
        <f>IF($A483 &lt;= $A$2,INDEX(words!A480:A$2309,MATCH($A483,words!B480:B$2309,0),1),"")</f>
        <v/>
      </c>
    </row>
    <row r="484" spans="1:2" x14ac:dyDescent="0.2">
      <c r="A484">
        <v>481</v>
      </c>
      <c r="B484" t="str">
        <f>IF($A484 &lt;= $A$2,INDEX(words!A481:A$2309,MATCH($A484,words!B481:B$2309,0),1),"")</f>
        <v/>
      </c>
    </row>
    <row r="485" spans="1:2" x14ac:dyDescent="0.2">
      <c r="A485">
        <v>482</v>
      </c>
      <c r="B485" t="str">
        <f>IF($A485 &lt;= $A$2,INDEX(words!A482:A$2309,MATCH($A485,words!B482:B$2309,0),1),"")</f>
        <v/>
      </c>
    </row>
    <row r="486" spans="1:2" x14ac:dyDescent="0.2">
      <c r="A486">
        <v>483</v>
      </c>
      <c r="B486" t="str">
        <f>IF($A486 &lt;= $A$2,INDEX(words!A483:A$2309,MATCH($A486,words!B483:B$2309,0),1),"")</f>
        <v/>
      </c>
    </row>
    <row r="487" spans="1:2" x14ac:dyDescent="0.2">
      <c r="A487">
        <v>484</v>
      </c>
      <c r="B487" t="str">
        <f>IF($A487 &lt;= $A$2,INDEX(words!A484:A$2309,MATCH($A487,words!B484:B$2309,0),1),"")</f>
        <v/>
      </c>
    </row>
    <row r="488" spans="1:2" x14ac:dyDescent="0.2">
      <c r="A488">
        <v>485</v>
      </c>
      <c r="B488" t="str">
        <f>IF($A488 &lt;= $A$2,INDEX(words!A485:A$2309,MATCH($A488,words!B485:B$2309,0),1),"")</f>
        <v/>
      </c>
    </row>
    <row r="489" spans="1:2" x14ac:dyDescent="0.2">
      <c r="A489">
        <v>486</v>
      </c>
      <c r="B489" t="str">
        <f>IF($A489 &lt;= $A$2,INDEX(words!A486:A$2309,MATCH($A489,words!B486:B$2309,0),1),"")</f>
        <v/>
      </c>
    </row>
    <row r="490" spans="1:2" x14ac:dyDescent="0.2">
      <c r="A490">
        <v>487</v>
      </c>
      <c r="B490" t="str">
        <f>IF($A490 &lt;= $A$2,INDEX(words!A487:A$2309,MATCH($A490,words!B487:B$2309,0),1),"")</f>
        <v/>
      </c>
    </row>
    <row r="491" spans="1:2" x14ac:dyDescent="0.2">
      <c r="A491">
        <v>488</v>
      </c>
      <c r="B491" t="str">
        <f>IF($A491 &lt;= $A$2,INDEX(words!A488:A$2309,MATCH($A491,words!B488:B$2309,0),1),"")</f>
        <v/>
      </c>
    </row>
    <row r="492" spans="1:2" x14ac:dyDescent="0.2">
      <c r="A492">
        <v>489</v>
      </c>
      <c r="B492" t="str">
        <f>IF($A492 &lt;= $A$2,INDEX(words!A489:A$2309,MATCH($A492,words!B489:B$2309,0),1),"")</f>
        <v/>
      </c>
    </row>
    <row r="493" spans="1:2" x14ac:dyDescent="0.2">
      <c r="A493">
        <v>490</v>
      </c>
      <c r="B493" t="str">
        <f>IF($A493 &lt;= $A$2,INDEX(words!A490:A$2309,MATCH($A493,words!B490:B$2309,0),1),"")</f>
        <v/>
      </c>
    </row>
    <row r="494" spans="1:2" x14ac:dyDescent="0.2">
      <c r="A494">
        <v>491</v>
      </c>
      <c r="B494" t="str">
        <f>IF($A494 &lt;= $A$2,INDEX(words!A491:A$2309,MATCH($A494,words!B491:B$2309,0),1),"")</f>
        <v/>
      </c>
    </row>
    <row r="495" spans="1:2" x14ac:dyDescent="0.2">
      <c r="A495">
        <v>492</v>
      </c>
      <c r="B495" t="str">
        <f>IF($A495 &lt;= $A$2,INDEX(words!A492:A$2309,MATCH($A495,words!B492:B$2309,0),1),"")</f>
        <v/>
      </c>
    </row>
    <row r="496" spans="1:2" x14ac:dyDescent="0.2">
      <c r="A496">
        <v>493</v>
      </c>
      <c r="B496" t="str">
        <f>IF($A496 &lt;= $A$2,INDEX(words!A493:A$2309,MATCH($A496,words!B493:B$2309,0),1),"")</f>
        <v/>
      </c>
    </row>
    <row r="497" spans="1:2" x14ac:dyDescent="0.2">
      <c r="A497">
        <v>494</v>
      </c>
      <c r="B497" t="str">
        <f>IF($A497 &lt;= $A$2,INDEX(words!A494:A$2309,MATCH($A497,words!B494:B$2309,0),1),"")</f>
        <v/>
      </c>
    </row>
    <row r="498" spans="1:2" x14ac:dyDescent="0.2">
      <c r="A498">
        <v>495</v>
      </c>
      <c r="B498" t="str">
        <f>IF($A498 &lt;= $A$2,INDEX(words!A495:A$2309,MATCH($A498,words!B495:B$2309,0),1),"")</f>
        <v/>
      </c>
    </row>
    <row r="499" spans="1:2" x14ac:dyDescent="0.2">
      <c r="A499">
        <v>496</v>
      </c>
      <c r="B499" t="str">
        <f>IF($A499 &lt;= $A$2,INDEX(words!A496:A$2309,MATCH($A499,words!B496:B$2309,0),1),"")</f>
        <v/>
      </c>
    </row>
    <row r="500" spans="1:2" x14ac:dyDescent="0.2">
      <c r="A500">
        <v>497</v>
      </c>
      <c r="B500" t="str">
        <f>IF($A500 &lt;= $A$2,INDEX(words!A497:A$2309,MATCH($A500,words!B497:B$2309,0),1),"")</f>
        <v/>
      </c>
    </row>
    <row r="501" spans="1:2" x14ac:dyDescent="0.2">
      <c r="A501">
        <v>498</v>
      </c>
      <c r="B501" t="str">
        <f>IF($A501 &lt;= $A$2,INDEX(words!A498:A$2309,MATCH($A501,words!B498:B$2309,0),1),"")</f>
        <v/>
      </c>
    </row>
    <row r="502" spans="1:2" x14ac:dyDescent="0.2">
      <c r="A502">
        <v>499</v>
      </c>
      <c r="B502" t="str">
        <f>IF($A502 &lt;= $A$2,INDEX(words!A499:A$2309,MATCH($A502,words!B499:B$2309,0),1),"")</f>
        <v/>
      </c>
    </row>
    <row r="503" spans="1:2" x14ac:dyDescent="0.2">
      <c r="A503">
        <v>500</v>
      </c>
      <c r="B503" t="str">
        <f>IF($A503 &lt;= $A$2,INDEX(words!A500:A$2309,MATCH($A503,words!B500:B$2309,0),1),"")</f>
        <v/>
      </c>
    </row>
    <row r="504" spans="1:2" x14ac:dyDescent="0.2">
      <c r="A504">
        <v>501</v>
      </c>
      <c r="B504" t="str">
        <f>IF($A504 &lt;= $A$2,INDEX(words!A501:A$2309,MATCH($A504,words!B501:B$2309,0),1),"")</f>
        <v/>
      </c>
    </row>
    <row r="505" spans="1:2" x14ac:dyDescent="0.2">
      <c r="A505">
        <v>502</v>
      </c>
      <c r="B505" t="str">
        <f>IF($A505 &lt;= $A$2,INDEX(words!A502:A$2309,MATCH($A505,words!B502:B$2309,0),1),"")</f>
        <v/>
      </c>
    </row>
    <row r="506" spans="1:2" x14ac:dyDescent="0.2">
      <c r="A506">
        <v>503</v>
      </c>
      <c r="B506" t="str">
        <f>IF($A506 &lt;= $A$2,INDEX(words!A503:A$2309,MATCH($A506,words!B503:B$2309,0),1),"")</f>
        <v/>
      </c>
    </row>
    <row r="507" spans="1:2" x14ac:dyDescent="0.2">
      <c r="A507">
        <v>504</v>
      </c>
      <c r="B507" t="str">
        <f>IF($A507 &lt;= $A$2,INDEX(words!A504:A$2309,MATCH($A507,words!B504:B$2309,0),1),"")</f>
        <v/>
      </c>
    </row>
    <row r="508" spans="1:2" x14ac:dyDescent="0.2">
      <c r="A508">
        <v>505</v>
      </c>
      <c r="B508" t="str">
        <f>IF($A508 &lt;= $A$2,INDEX(words!A505:A$2309,MATCH($A508,words!B505:B$2309,0),1),"")</f>
        <v/>
      </c>
    </row>
    <row r="509" spans="1:2" x14ac:dyDescent="0.2">
      <c r="A509">
        <v>506</v>
      </c>
      <c r="B509" t="str">
        <f>IF($A509 &lt;= $A$2,INDEX(words!A506:A$2309,MATCH($A509,words!B506:B$2309,0),1),"")</f>
        <v/>
      </c>
    </row>
    <row r="510" spans="1:2" x14ac:dyDescent="0.2">
      <c r="A510">
        <v>507</v>
      </c>
      <c r="B510" t="str">
        <f>IF($A510 &lt;= $A$2,INDEX(words!A507:A$2309,MATCH($A510,words!B507:B$2309,0),1),"")</f>
        <v/>
      </c>
    </row>
    <row r="511" spans="1:2" x14ac:dyDescent="0.2">
      <c r="A511">
        <v>508</v>
      </c>
      <c r="B511" t="str">
        <f>IF($A511 &lt;= $A$2,INDEX(words!A508:A$2309,MATCH($A511,words!B508:B$2309,0),1),"")</f>
        <v/>
      </c>
    </row>
    <row r="512" spans="1:2" x14ac:dyDescent="0.2">
      <c r="A512">
        <v>509</v>
      </c>
      <c r="B512" t="str">
        <f>IF($A512 &lt;= $A$2,INDEX(words!A509:A$2309,MATCH($A512,words!B509:B$2309,0),1),"")</f>
        <v/>
      </c>
    </row>
    <row r="513" spans="1:2" x14ac:dyDescent="0.2">
      <c r="A513">
        <v>510</v>
      </c>
      <c r="B513" t="str">
        <f>IF($A513 &lt;= $A$2,INDEX(words!A510:A$2309,MATCH($A513,words!B510:B$2309,0),1),"")</f>
        <v/>
      </c>
    </row>
    <row r="514" spans="1:2" x14ac:dyDescent="0.2">
      <c r="A514">
        <v>511</v>
      </c>
      <c r="B514" t="str">
        <f>IF($A514 &lt;= $A$2,INDEX(words!A511:A$2309,MATCH($A514,words!B511:B$2309,0),1),"")</f>
        <v/>
      </c>
    </row>
    <row r="515" spans="1:2" x14ac:dyDescent="0.2">
      <c r="A515">
        <v>512</v>
      </c>
      <c r="B515" t="str">
        <f>IF($A515 &lt;= $A$2,INDEX(words!A512:A$2309,MATCH($A515,words!B512:B$2309,0),1),"")</f>
        <v/>
      </c>
    </row>
    <row r="516" spans="1:2" x14ac:dyDescent="0.2">
      <c r="A516">
        <v>513</v>
      </c>
      <c r="B516" t="str">
        <f>IF($A516 &lt;= $A$2,INDEX(words!A513:A$2309,MATCH($A516,words!B513:B$2309,0),1),"")</f>
        <v/>
      </c>
    </row>
    <row r="517" spans="1:2" x14ac:dyDescent="0.2">
      <c r="A517">
        <v>514</v>
      </c>
      <c r="B517" t="str">
        <f>IF($A517 &lt;= $A$2,INDEX(words!A514:A$2309,MATCH($A517,words!B514:B$2309,0),1),"")</f>
        <v/>
      </c>
    </row>
    <row r="518" spans="1:2" x14ac:dyDescent="0.2">
      <c r="A518">
        <v>515</v>
      </c>
      <c r="B518" t="str">
        <f>IF($A518 &lt;= $A$2,INDEX(words!A515:A$2309,MATCH($A518,words!B515:B$2309,0),1),"")</f>
        <v/>
      </c>
    </row>
    <row r="519" spans="1:2" x14ac:dyDescent="0.2">
      <c r="A519">
        <v>516</v>
      </c>
      <c r="B519" t="str">
        <f>IF($A519 &lt;= $A$2,INDEX(words!A516:A$2309,MATCH($A519,words!B516:B$2309,0),1),"")</f>
        <v/>
      </c>
    </row>
    <row r="520" spans="1:2" x14ac:dyDescent="0.2">
      <c r="A520">
        <v>517</v>
      </c>
      <c r="B520" t="str">
        <f>IF($A520 &lt;= $A$2,INDEX(words!A517:A$2309,MATCH($A520,words!B517:B$2309,0),1),"")</f>
        <v/>
      </c>
    </row>
    <row r="521" spans="1:2" x14ac:dyDescent="0.2">
      <c r="A521">
        <v>518</v>
      </c>
      <c r="B521" t="str">
        <f>IF($A521 &lt;= $A$2,INDEX(words!A518:A$2309,MATCH($A521,words!B518:B$2309,0),1),"")</f>
        <v/>
      </c>
    </row>
    <row r="522" spans="1:2" x14ac:dyDescent="0.2">
      <c r="A522">
        <v>519</v>
      </c>
      <c r="B522" t="str">
        <f>IF($A522 &lt;= $A$2,INDEX(words!A519:A$2309,MATCH($A522,words!B519:B$2309,0),1),"")</f>
        <v/>
      </c>
    </row>
    <row r="523" spans="1:2" x14ac:dyDescent="0.2">
      <c r="A523">
        <v>520</v>
      </c>
      <c r="B523" t="str">
        <f>IF($A523 &lt;= $A$2,INDEX(words!A520:A$2309,MATCH($A523,words!B520:B$2309,0),1),"")</f>
        <v/>
      </c>
    </row>
    <row r="524" spans="1:2" x14ac:dyDescent="0.2">
      <c r="A524">
        <v>521</v>
      </c>
      <c r="B524" t="str">
        <f>IF($A524 &lt;= $A$2,INDEX(words!A521:A$2309,MATCH($A524,words!B521:B$2309,0),1),"")</f>
        <v/>
      </c>
    </row>
    <row r="525" spans="1:2" x14ac:dyDescent="0.2">
      <c r="A525">
        <v>522</v>
      </c>
      <c r="B525" t="str">
        <f>IF($A525 &lt;= $A$2,INDEX(words!A522:A$2309,MATCH($A525,words!B522:B$2309,0),1),"")</f>
        <v/>
      </c>
    </row>
    <row r="526" spans="1:2" x14ac:dyDescent="0.2">
      <c r="A526">
        <v>523</v>
      </c>
      <c r="B526" t="str">
        <f>IF($A526 &lt;= $A$2,INDEX(words!A523:A$2309,MATCH($A526,words!B523:B$2309,0),1),"")</f>
        <v/>
      </c>
    </row>
    <row r="527" spans="1:2" x14ac:dyDescent="0.2">
      <c r="A527">
        <v>524</v>
      </c>
      <c r="B527" t="str">
        <f>IF($A527 &lt;= $A$2,INDEX(words!A524:A$2309,MATCH($A527,words!B524:B$2309,0),1),"")</f>
        <v/>
      </c>
    </row>
    <row r="528" spans="1:2" x14ac:dyDescent="0.2">
      <c r="A528">
        <v>525</v>
      </c>
      <c r="B528" t="str">
        <f>IF($A528 &lt;= $A$2,INDEX(words!A525:A$2309,MATCH($A528,words!B525:B$2309,0),1),"")</f>
        <v/>
      </c>
    </row>
    <row r="529" spans="1:2" x14ac:dyDescent="0.2">
      <c r="A529">
        <v>526</v>
      </c>
      <c r="B529" t="str">
        <f>IF($A529 &lt;= $A$2,INDEX(words!A526:A$2309,MATCH($A529,words!B526:B$2309,0),1),"")</f>
        <v/>
      </c>
    </row>
    <row r="530" spans="1:2" x14ac:dyDescent="0.2">
      <c r="A530">
        <v>527</v>
      </c>
      <c r="B530" t="str">
        <f>IF($A530 &lt;= $A$2,INDEX(words!A527:A$2309,MATCH($A530,words!B527:B$2309,0),1),"")</f>
        <v/>
      </c>
    </row>
    <row r="531" spans="1:2" x14ac:dyDescent="0.2">
      <c r="A531">
        <v>528</v>
      </c>
      <c r="B531" t="str">
        <f>IF($A531 &lt;= $A$2,INDEX(words!A528:A$2309,MATCH($A531,words!B528:B$2309,0),1),"")</f>
        <v/>
      </c>
    </row>
    <row r="532" spans="1:2" x14ac:dyDescent="0.2">
      <c r="A532">
        <v>529</v>
      </c>
      <c r="B532" t="str">
        <f>IF($A532 &lt;= $A$2,INDEX(words!A529:A$2309,MATCH($A532,words!B529:B$2309,0),1),"")</f>
        <v/>
      </c>
    </row>
    <row r="533" spans="1:2" x14ac:dyDescent="0.2">
      <c r="A533">
        <v>530</v>
      </c>
      <c r="B533" t="str">
        <f>IF($A533 &lt;= $A$2,INDEX(words!A530:A$2309,MATCH($A533,words!B530:B$2309,0),1),"")</f>
        <v/>
      </c>
    </row>
    <row r="534" spans="1:2" x14ac:dyDescent="0.2">
      <c r="A534">
        <v>531</v>
      </c>
      <c r="B534" t="str">
        <f>IF($A534 &lt;= $A$2,INDEX(words!A531:A$2309,MATCH($A534,words!B531:B$2309,0),1),"")</f>
        <v/>
      </c>
    </row>
    <row r="535" spans="1:2" x14ac:dyDescent="0.2">
      <c r="A535">
        <v>532</v>
      </c>
      <c r="B535" t="str">
        <f>IF($A535 &lt;= $A$2,INDEX(words!A532:A$2309,MATCH($A535,words!B532:B$2309,0),1),"")</f>
        <v/>
      </c>
    </row>
    <row r="536" spans="1:2" x14ac:dyDescent="0.2">
      <c r="A536">
        <v>533</v>
      </c>
      <c r="B536" t="str">
        <f>IF($A536 &lt;= $A$2,INDEX(words!A533:A$2309,MATCH($A536,words!B533:B$2309,0),1),"")</f>
        <v/>
      </c>
    </row>
    <row r="537" spans="1:2" x14ac:dyDescent="0.2">
      <c r="A537">
        <v>534</v>
      </c>
      <c r="B537" t="str">
        <f>IF($A537 &lt;= $A$2,INDEX(words!A534:A$2309,MATCH($A537,words!B534:B$2309,0),1),"")</f>
        <v/>
      </c>
    </row>
    <row r="538" spans="1:2" x14ac:dyDescent="0.2">
      <c r="A538">
        <v>535</v>
      </c>
      <c r="B538" t="str">
        <f>IF($A538 &lt;= $A$2,INDEX(words!A535:A$2309,MATCH($A538,words!B535:B$2309,0),1),"")</f>
        <v/>
      </c>
    </row>
    <row r="539" spans="1:2" x14ac:dyDescent="0.2">
      <c r="A539">
        <v>536</v>
      </c>
      <c r="B539" t="str">
        <f>IF($A539 &lt;= $A$2,INDEX(words!A536:A$2309,MATCH($A539,words!B536:B$2309,0),1),"")</f>
        <v/>
      </c>
    </row>
    <row r="540" spans="1:2" x14ac:dyDescent="0.2">
      <c r="A540">
        <v>537</v>
      </c>
      <c r="B540" t="str">
        <f>IF($A540 &lt;= $A$2,INDEX(words!A537:A$2309,MATCH($A540,words!B537:B$2309,0),1),"")</f>
        <v/>
      </c>
    </row>
    <row r="541" spans="1:2" x14ac:dyDescent="0.2">
      <c r="A541">
        <v>538</v>
      </c>
      <c r="B541" t="str">
        <f>IF($A541 &lt;= $A$2,INDEX(words!A538:A$2309,MATCH($A541,words!B538:B$2309,0),1),"")</f>
        <v/>
      </c>
    </row>
    <row r="542" spans="1:2" x14ac:dyDescent="0.2">
      <c r="A542">
        <v>539</v>
      </c>
      <c r="B542" t="str">
        <f>IF($A542 &lt;= $A$2,INDEX(words!A539:A$2309,MATCH($A542,words!B539:B$2309,0),1),"")</f>
        <v/>
      </c>
    </row>
    <row r="543" spans="1:2" x14ac:dyDescent="0.2">
      <c r="A543">
        <v>540</v>
      </c>
      <c r="B543" t="str">
        <f>IF($A543 &lt;= $A$2,INDEX(words!A540:A$2309,MATCH($A543,words!B540:B$2309,0),1),"")</f>
        <v/>
      </c>
    </row>
    <row r="544" spans="1:2" x14ac:dyDescent="0.2">
      <c r="A544">
        <v>541</v>
      </c>
      <c r="B544" t="str">
        <f>IF($A544 &lt;= $A$2,INDEX(words!A541:A$2309,MATCH($A544,words!B541:B$2309,0),1),"")</f>
        <v/>
      </c>
    </row>
    <row r="545" spans="1:2" x14ac:dyDescent="0.2">
      <c r="A545">
        <v>542</v>
      </c>
      <c r="B545" t="str">
        <f>IF($A545 &lt;= $A$2,INDEX(words!A542:A$2309,MATCH($A545,words!B542:B$2309,0),1),"")</f>
        <v/>
      </c>
    </row>
    <row r="546" spans="1:2" x14ac:dyDescent="0.2">
      <c r="A546">
        <v>543</v>
      </c>
      <c r="B546" t="str">
        <f>IF($A546 &lt;= $A$2,INDEX(words!A543:A$2309,MATCH($A546,words!B543:B$2309,0),1),"")</f>
        <v/>
      </c>
    </row>
    <row r="547" spans="1:2" x14ac:dyDescent="0.2">
      <c r="A547">
        <v>544</v>
      </c>
      <c r="B547" t="str">
        <f>IF($A547 &lt;= $A$2,INDEX(words!A544:A$2309,MATCH($A547,words!B544:B$2309,0),1),"")</f>
        <v/>
      </c>
    </row>
    <row r="548" spans="1:2" x14ac:dyDescent="0.2">
      <c r="A548">
        <v>545</v>
      </c>
      <c r="B548" t="str">
        <f>IF($A548 &lt;= $A$2,INDEX(words!A545:A$2309,MATCH($A548,words!B545:B$2309,0),1),"")</f>
        <v/>
      </c>
    </row>
    <row r="549" spans="1:2" x14ac:dyDescent="0.2">
      <c r="A549">
        <v>546</v>
      </c>
      <c r="B549" t="str">
        <f>IF($A549 &lt;= $A$2,INDEX(words!A546:A$2309,MATCH($A549,words!B546:B$2309,0),1),"")</f>
        <v/>
      </c>
    </row>
    <row r="550" spans="1:2" x14ac:dyDescent="0.2">
      <c r="A550">
        <v>547</v>
      </c>
      <c r="B550" t="str">
        <f>IF($A550 &lt;= $A$2,INDEX(words!A547:A$2309,MATCH($A550,words!B547:B$2309,0),1),"")</f>
        <v/>
      </c>
    </row>
    <row r="551" spans="1:2" x14ac:dyDescent="0.2">
      <c r="A551">
        <v>548</v>
      </c>
      <c r="B551" t="str">
        <f>IF($A551 &lt;= $A$2,INDEX(words!A548:A$2309,MATCH($A551,words!B548:B$2309,0),1),"")</f>
        <v/>
      </c>
    </row>
    <row r="552" spans="1:2" x14ac:dyDescent="0.2">
      <c r="A552">
        <v>549</v>
      </c>
      <c r="B552" t="str">
        <f>IF($A552 &lt;= $A$2,INDEX(words!A549:A$2309,MATCH($A552,words!B549:B$2309,0),1),"")</f>
        <v/>
      </c>
    </row>
    <row r="553" spans="1:2" x14ac:dyDescent="0.2">
      <c r="A553">
        <v>550</v>
      </c>
      <c r="B553" t="str">
        <f>IF($A553 &lt;= $A$2,INDEX(words!A550:A$2309,MATCH($A553,words!B550:B$2309,0),1),"")</f>
        <v/>
      </c>
    </row>
    <row r="554" spans="1:2" x14ac:dyDescent="0.2">
      <c r="A554">
        <v>551</v>
      </c>
      <c r="B554" t="str">
        <f>IF($A554 &lt;= $A$2,INDEX(words!A551:A$2309,MATCH($A554,words!B551:B$2309,0),1),"")</f>
        <v/>
      </c>
    </row>
    <row r="555" spans="1:2" x14ac:dyDescent="0.2">
      <c r="A555">
        <v>552</v>
      </c>
      <c r="B555" t="str">
        <f>IF($A555 &lt;= $A$2,INDEX(words!A552:A$2309,MATCH($A555,words!B552:B$2309,0),1),"")</f>
        <v/>
      </c>
    </row>
    <row r="556" spans="1:2" x14ac:dyDescent="0.2">
      <c r="A556">
        <v>553</v>
      </c>
      <c r="B556" t="str">
        <f>IF($A556 &lt;= $A$2,INDEX(words!A553:A$2309,MATCH($A556,words!B553:B$2309,0),1),"")</f>
        <v/>
      </c>
    </row>
    <row r="557" spans="1:2" x14ac:dyDescent="0.2">
      <c r="A557">
        <v>554</v>
      </c>
      <c r="B557" t="str">
        <f>IF($A557 &lt;= $A$2,INDEX(words!A554:A$2309,MATCH($A557,words!B554:B$2309,0),1),"")</f>
        <v/>
      </c>
    </row>
    <row r="558" spans="1:2" x14ac:dyDescent="0.2">
      <c r="A558">
        <v>555</v>
      </c>
      <c r="B558" t="str">
        <f>IF($A558 &lt;= $A$2,INDEX(words!A555:A$2309,MATCH($A558,words!B555:B$2309,0),1),"")</f>
        <v/>
      </c>
    </row>
    <row r="559" spans="1:2" x14ac:dyDescent="0.2">
      <c r="A559">
        <v>556</v>
      </c>
      <c r="B559" t="str">
        <f>IF($A559 &lt;= $A$2,INDEX(words!A556:A$2309,MATCH($A559,words!B556:B$2309,0),1),"")</f>
        <v/>
      </c>
    </row>
    <row r="560" spans="1:2" x14ac:dyDescent="0.2">
      <c r="A560">
        <v>557</v>
      </c>
      <c r="B560" t="str">
        <f>IF($A560 &lt;= $A$2,INDEX(words!A557:A$2309,MATCH($A560,words!B557:B$2309,0),1),"")</f>
        <v/>
      </c>
    </row>
    <row r="561" spans="1:2" x14ac:dyDescent="0.2">
      <c r="A561">
        <v>558</v>
      </c>
      <c r="B561" t="str">
        <f>IF($A561 &lt;= $A$2,INDEX(words!A558:A$2309,MATCH($A561,words!B558:B$2309,0),1),"")</f>
        <v/>
      </c>
    </row>
    <row r="562" spans="1:2" x14ac:dyDescent="0.2">
      <c r="A562">
        <v>559</v>
      </c>
      <c r="B562" t="str">
        <f>IF($A562 &lt;= $A$2,INDEX(words!A559:A$2309,MATCH($A562,words!B559:B$2309,0),1),"")</f>
        <v/>
      </c>
    </row>
    <row r="563" spans="1:2" x14ac:dyDescent="0.2">
      <c r="A563">
        <v>560</v>
      </c>
      <c r="B563" t="str">
        <f>IF($A563 &lt;= $A$2,INDEX(words!A560:A$2309,MATCH($A563,words!B560:B$2309,0),1),"")</f>
        <v/>
      </c>
    </row>
    <row r="564" spans="1:2" x14ac:dyDescent="0.2">
      <c r="A564">
        <v>561</v>
      </c>
      <c r="B564" t="str">
        <f>IF($A564 &lt;= $A$2,INDEX(words!A561:A$2309,MATCH($A564,words!B561:B$2309,0),1),"")</f>
        <v/>
      </c>
    </row>
    <row r="565" spans="1:2" x14ac:dyDescent="0.2">
      <c r="A565">
        <v>562</v>
      </c>
      <c r="B565" t="str">
        <f>IF($A565 &lt;= $A$2,INDEX(words!A562:A$2309,MATCH($A565,words!B562:B$2309,0),1),"")</f>
        <v/>
      </c>
    </row>
    <row r="566" spans="1:2" x14ac:dyDescent="0.2">
      <c r="A566">
        <v>563</v>
      </c>
      <c r="B566" t="str">
        <f>IF($A566 &lt;= $A$2,INDEX(words!A563:A$2309,MATCH($A566,words!B563:B$2309,0),1),"")</f>
        <v/>
      </c>
    </row>
    <row r="567" spans="1:2" x14ac:dyDescent="0.2">
      <c r="A567">
        <v>564</v>
      </c>
      <c r="B567" t="str">
        <f>IF($A567 &lt;= $A$2,INDEX(words!A564:A$2309,MATCH($A567,words!B564:B$2309,0),1),"")</f>
        <v/>
      </c>
    </row>
    <row r="568" spans="1:2" x14ac:dyDescent="0.2">
      <c r="A568">
        <v>565</v>
      </c>
      <c r="B568" t="str">
        <f>IF($A568 &lt;= $A$2,INDEX(words!A565:A$2309,MATCH($A568,words!B565:B$2309,0),1),"")</f>
        <v/>
      </c>
    </row>
    <row r="569" spans="1:2" x14ac:dyDescent="0.2">
      <c r="A569">
        <v>566</v>
      </c>
      <c r="B569" t="str">
        <f>IF($A569 &lt;= $A$2,INDEX(words!A566:A$2309,MATCH($A569,words!B566:B$2309,0),1),"")</f>
        <v/>
      </c>
    </row>
    <row r="570" spans="1:2" x14ac:dyDescent="0.2">
      <c r="A570">
        <v>567</v>
      </c>
      <c r="B570" t="str">
        <f>IF($A570 &lt;= $A$2,INDEX(words!A567:A$2309,MATCH($A570,words!B567:B$2309,0),1),"")</f>
        <v/>
      </c>
    </row>
    <row r="571" spans="1:2" x14ac:dyDescent="0.2">
      <c r="A571">
        <v>568</v>
      </c>
      <c r="B571" t="str">
        <f>IF($A571 &lt;= $A$2,INDEX(words!A568:A$2309,MATCH($A571,words!B568:B$2309,0),1),"")</f>
        <v/>
      </c>
    </row>
    <row r="572" spans="1:2" x14ac:dyDescent="0.2">
      <c r="A572">
        <v>569</v>
      </c>
      <c r="B572" t="str">
        <f>IF($A572 &lt;= $A$2,INDEX(words!A569:A$2309,MATCH($A572,words!B569:B$2309,0),1),"")</f>
        <v/>
      </c>
    </row>
    <row r="573" spans="1:2" x14ac:dyDescent="0.2">
      <c r="A573">
        <v>570</v>
      </c>
      <c r="B573" t="str">
        <f>IF($A573 &lt;= $A$2,INDEX(words!A570:A$2309,MATCH($A573,words!B570:B$2309,0),1),"")</f>
        <v/>
      </c>
    </row>
    <row r="574" spans="1:2" x14ac:dyDescent="0.2">
      <c r="A574">
        <v>571</v>
      </c>
      <c r="B574" t="str">
        <f>IF($A574 &lt;= $A$2,INDEX(words!A571:A$2309,MATCH($A574,words!B571:B$2309,0),1),"")</f>
        <v/>
      </c>
    </row>
    <row r="575" spans="1:2" x14ac:dyDescent="0.2">
      <c r="A575">
        <v>572</v>
      </c>
      <c r="B575" t="str">
        <f>IF($A575 &lt;= $A$2,INDEX(words!A572:A$2309,MATCH($A575,words!B572:B$2309,0),1),"")</f>
        <v/>
      </c>
    </row>
    <row r="576" spans="1:2" x14ac:dyDescent="0.2">
      <c r="A576">
        <v>573</v>
      </c>
      <c r="B576" t="str">
        <f>IF($A576 &lt;= $A$2,INDEX(words!A573:A$2309,MATCH($A576,words!B573:B$2309,0),1),"")</f>
        <v/>
      </c>
    </row>
    <row r="577" spans="1:2" x14ac:dyDescent="0.2">
      <c r="A577">
        <v>574</v>
      </c>
      <c r="B577" t="str">
        <f>IF($A577 &lt;= $A$2,INDEX(words!A574:A$2309,MATCH($A577,words!B574:B$2309,0),1),"")</f>
        <v/>
      </c>
    </row>
    <row r="578" spans="1:2" x14ac:dyDescent="0.2">
      <c r="A578">
        <v>575</v>
      </c>
      <c r="B578" t="str">
        <f>IF($A578 &lt;= $A$2,INDEX(words!A575:A$2309,MATCH($A578,words!B575:B$2309,0),1),"")</f>
        <v/>
      </c>
    </row>
    <row r="579" spans="1:2" x14ac:dyDescent="0.2">
      <c r="A579">
        <v>576</v>
      </c>
      <c r="B579" t="str">
        <f>IF($A579 &lt;= $A$2,INDEX(words!A576:A$2309,MATCH($A579,words!B576:B$2309,0),1),"")</f>
        <v/>
      </c>
    </row>
    <row r="580" spans="1:2" x14ac:dyDescent="0.2">
      <c r="A580">
        <v>577</v>
      </c>
      <c r="B580" t="str">
        <f>IF($A580 &lt;= $A$2,INDEX(words!A577:A$2309,MATCH($A580,words!B577:B$2309,0),1),"")</f>
        <v/>
      </c>
    </row>
    <row r="581" spans="1:2" x14ac:dyDescent="0.2">
      <c r="A581">
        <v>578</v>
      </c>
      <c r="B581" t="str">
        <f>IF($A581 &lt;= $A$2,INDEX(words!A578:A$2309,MATCH($A581,words!B578:B$2309,0),1),"")</f>
        <v/>
      </c>
    </row>
    <row r="582" spans="1:2" x14ac:dyDescent="0.2">
      <c r="A582">
        <v>579</v>
      </c>
      <c r="B582" t="str">
        <f>IF($A582 &lt;= $A$2,INDEX(words!A579:A$2309,MATCH($A582,words!B579:B$2309,0),1),"")</f>
        <v/>
      </c>
    </row>
    <row r="583" spans="1:2" x14ac:dyDescent="0.2">
      <c r="A583">
        <v>580</v>
      </c>
      <c r="B583" t="str">
        <f>IF($A583 &lt;= $A$2,INDEX(words!A580:A$2309,MATCH($A583,words!B580:B$2309,0),1),"")</f>
        <v/>
      </c>
    </row>
    <row r="584" spans="1:2" x14ac:dyDescent="0.2">
      <c r="A584">
        <v>581</v>
      </c>
      <c r="B584" t="str">
        <f>IF($A584 &lt;= $A$2,INDEX(words!A581:A$2309,MATCH($A584,words!B581:B$2309,0),1),"")</f>
        <v/>
      </c>
    </row>
    <row r="585" spans="1:2" x14ac:dyDescent="0.2">
      <c r="A585">
        <v>582</v>
      </c>
      <c r="B585" t="str">
        <f>IF($A585 &lt;= $A$2,INDEX(words!A582:A$2309,MATCH($A585,words!B582:B$2309,0),1),"")</f>
        <v/>
      </c>
    </row>
    <row r="586" spans="1:2" x14ac:dyDescent="0.2">
      <c r="A586">
        <v>583</v>
      </c>
      <c r="B586" t="str">
        <f>IF($A586 &lt;= $A$2,INDEX(words!A583:A$2309,MATCH($A586,words!B583:B$2309,0),1),"")</f>
        <v/>
      </c>
    </row>
    <row r="587" spans="1:2" x14ac:dyDescent="0.2">
      <c r="A587">
        <v>584</v>
      </c>
      <c r="B587" t="str">
        <f>IF($A587 &lt;= $A$2,INDEX(words!A584:A$2309,MATCH($A587,words!B584:B$2309,0),1),"")</f>
        <v/>
      </c>
    </row>
    <row r="588" spans="1:2" x14ac:dyDescent="0.2">
      <c r="A588">
        <v>585</v>
      </c>
      <c r="B588" t="str">
        <f>IF($A588 &lt;= $A$2,INDEX(words!A585:A$2309,MATCH($A588,words!B585:B$2309,0),1),"")</f>
        <v/>
      </c>
    </row>
    <row r="589" spans="1:2" x14ac:dyDescent="0.2">
      <c r="A589">
        <v>586</v>
      </c>
      <c r="B589" t="str">
        <f>IF($A589 &lt;= $A$2,INDEX(words!A586:A$2309,MATCH($A589,words!B586:B$2309,0),1),"")</f>
        <v/>
      </c>
    </row>
    <row r="590" spans="1:2" x14ac:dyDescent="0.2">
      <c r="A590">
        <v>587</v>
      </c>
      <c r="B590" t="str">
        <f>IF($A590 &lt;= $A$2,INDEX(words!A587:A$2309,MATCH($A590,words!B587:B$2309,0),1),"")</f>
        <v/>
      </c>
    </row>
    <row r="591" spans="1:2" x14ac:dyDescent="0.2">
      <c r="A591">
        <v>588</v>
      </c>
      <c r="B591" t="str">
        <f>IF($A591 &lt;= $A$2,INDEX(words!A588:A$2309,MATCH($A591,words!B588:B$2309,0),1),"")</f>
        <v/>
      </c>
    </row>
    <row r="592" spans="1:2" x14ac:dyDescent="0.2">
      <c r="A592">
        <v>589</v>
      </c>
      <c r="B592" t="str">
        <f>IF($A592 &lt;= $A$2,INDEX(words!A589:A$2309,MATCH($A592,words!B589:B$2309,0),1),"")</f>
        <v/>
      </c>
    </row>
    <row r="593" spans="1:2" x14ac:dyDescent="0.2">
      <c r="A593">
        <v>590</v>
      </c>
      <c r="B593" t="str">
        <f>IF($A593 &lt;= $A$2,INDEX(words!A590:A$2309,MATCH($A593,words!B590:B$2309,0),1),"")</f>
        <v/>
      </c>
    </row>
    <row r="594" spans="1:2" x14ac:dyDescent="0.2">
      <c r="A594">
        <v>591</v>
      </c>
      <c r="B594" t="str">
        <f>IF($A594 &lt;= $A$2,INDEX(words!A591:A$2309,MATCH($A594,words!B591:B$2309,0),1),"")</f>
        <v/>
      </c>
    </row>
    <row r="595" spans="1:2" x14ac:dyDescent="0.2">
      <c r="A595">
        <v>592</v>
      </c>
      <c r="B595" t="str">
        <f>IF($A595 &lt;= $A$2,INDEX(words!A592:A$2309,MATCH($A595,words!B592:B$2309,0),1),"")</f>
        <v/>
      </c>
    </row>
    <row r="596" spans="1:2" x14ac:dyDescent="0.2">
      <c r="A596">
        <v>593</v>
      </c>
      <c r="B596" t="str">
        <f>IF($A596 &lt;= $A$2,INDEX(words!A593:A$2309,MATCH($A596,words!B593:B$2309,0),1),"")</f>
        <v/>
      </c>
    </row>
    <row r="597" spans="1:2" x14ac:dyDescent="0.2">
      <c r="A597">
        <v>594</v>
      </c>
      <c r="B597" t="str">
        <f>IF($A597 &lt;= $A$2,INDEX(words!A594:A$2309,MATCH($A597,words!B594:B$2309,0),1),"")</f>
        <v/>
      </c>
    </row>
    <row r="598" spans="1:2" x14ac:dyDescent="0.2">
      <c r="A598">
        <v>595</v>
      </c>
      <c r="B598" t="str">
        <f>IF($A598 &lt;= $A$2,INDEX(words!A595:A$2309,MATCH($A598,words!B595:B$2309,0),1),"")</f>
        <v/>
      </c>
    </row>
    <row r="599" spans="1:2" x14ac:dyDescent="0.2">
      <c r="A599">
        <v>596</v>
      </c>
      <c r="B599" t="str">
        <f>IF($A599 &lt;= $A$2,INDEX(words!A596:A$2309,MATCH($A599,words!B596:B$2309,0),1),"")</f>
        <v/>
      </c>
    </row>
    <row r="600" spans="1:2" x14ac:dyDescent="0.2">
      <c r="A600">
        <v>597</v>
      </c>
      <c r="B600" t="str">
        <f>IF($A600 &lt;= $A$2,INDEX(words!A597:A$2309,MATCH($A600,words!B597:B$2309,0),1),"")</f>
        <v/>
      </c>
    </row>
    <row r="601" spans="1:2" x14ac:dyDescent="0.2">
      <c r="A601">
        <v>598</v>
      </c>
      <c r="B601" t="str">
        <f>IF($A601 &lt;= $A$2,INDEX(words!A598:A$2309,MATCH($A601,words!B598:B$2309,0),1),"")</f>
        <v/>
      </c>
    </row>
    <row r="602" spans="1:2" x14ac:dyDescent="0.2">
      <c r="A602">
        <v>599</v>
      </c>
      <c r="B602" t="str">
        <f>IF($A602 &lt;= $A$2,INDEX(words!A599:A$2309,MATCH($A602,words!B599:B$2309,0),1),"")</f>
        <v/>
      </c>
    </row>
    <row r="603" spans="1:2" x14ac:dyDescent="0.2">
      <c r="A603">
        <v>600</v>
      </c>
      <c r="B603" t="str">
        <f>IF($A603 &lt;= $A$2,INDEX(words!A600:A$2309,MATCH($A603,words!B600:B$2309,0),1),"")</f>
        <v/>
      </c>
    </row>
    <row r="604" spans="1:2" x14ac:dyDescent="0.2">
      <c r="A604">
        <v>601</v>
      </c>
      <c r="B604" t="str">
        <f>IF($A604 &lt;= $A$2,INDEX(words!A601:A$2309,MATCH($A604,words!B601:B$2309,0),1),"")</f>
        <v/>
      </c>
    </row>
    <row r="605" spans="1:2" x14ac:dyDescent="0.2">
      <c r="A605">
        <v>602</v>
      </c>
      <c r="B605" t="str">
        <f>IF($A605 &lt;= $A$2,INDEX(words!A602:A$2309,MATCH($A605,words!B602:B$2309,0),1),"")</f>
        <v/>
      </c>
    </row>
    <row r="606" spans="1:2" x14ac:dyDescent="0.2">
      <c r="A606">
        <v>603</v>
      </c>
      <c r="B606" t="str">
        <f>IF($A606 &lt;= $A$2,INDEX(words!A603:A$2309,MATCH($A606,words!B603:B$2309,0),1),"")</f>
        <v/>
      </c>
    </row>
    <row r="607" spans="1:2" x14ac:dyDescent="0.2">
      <c r="A607">
        <v>604</v>
      </c>
      <c r="B607" t="str">
        <f>IF($A607 &lt;= $A$2,INDEX(words!A604:A$2309,MATCH($A607,words!B604:B$2309,0),1),"")</f>
        <v/>
      </c>
    </row>
    <row r="608" spans="1:2" x14ac:dyDescent="0.2">
      <c r="A608">
        <v>605</v>
      </c>
      <c r="B608" t="str">
        <f>IF($A608 &lt;= $A$2,INDEX(words!A605:A$2309,MATCH($A608,words!B605:B$2309,0),1),"")</f>
        <v/>
      </c>
    </row>
    <row r="609" spans="1:2" x14ac:dyDescent="0.2">
      <c r="A609">
        <v>606</v>
      </c>
      <c r="B609" t="str">
        <f>IF($A609 &lt;= $A$2,INDEX(words!A606:A$2309,MATCH($A609,words!B606:B$2309,0),1),"")</f>
        <v/>
      </c>
    </row>
    <row r="610" spans="1:2" x14ac:dyDescent="0.2">
      <c r="A610">
        <v>607</v>
      </c>
      <c r="B610" t="str">
        <f>IF($A610 &lt;= $A$2,INDEX(words!A607:A$2309,MATCH($A610,words!B607:B$2309,0),1),"")</f>
        <v/>
      </c>
    </row>
    <row r="611" spans="1:2" x14ac:dyDescent="0.2">
      <c r="A611">
        <v>608</v>
      </c>
      <c r="B611" t="str">
        <f>IF($A611 &lt;= $A$2,INDEX(words!A608:A$2309,MATCH($A611,words!B608:B$2309,0),1),"")</f>
        <v/>
      </c>
    </row>
    <row r="612" spans="1:2" x14ac:dyDescent="0.2">
      <c r="A612">
        <v>609</v>
      </c>
      <c r="B612" t="str">
        <f>IF($A612 &lt;= $A$2,INDEX(words!A609:A$2309,MATCH($A612,words!B609:B$2309,0),1),"")</f>
        <v/>
      </c>
    </row>
    <row r="613" spans="1:2" x14ac:dyDescent="0.2">
      <c r="A613">
        <v>610</v>
      </c>
      <c r="B613" t="str">
        <f>IF($A613 &lt;= $A$2,INDEX(words!A610:A$2309,MATCH($A613,words!B610:B$2309,0),1),"")</f>
        <v/>
      </c>
    </row>
    <row r="614" spans="1:2" x14ac:dyDescent="0.2">
      <c r="A614">
        <v>611</v>
      </c>
      <c r="B614" t="str">
        <f>IF($A614 &lt;= $A$2,INDEX(words!A611:A$2309,MATCH($A614,words!B611:B$2309,0),1),"")</f>
        <v/>
      </c>
    </row>
    <row r="615" spans="1:2" x14ac:dyDescent="0.2">
      <c r="A615">
        <v>612</v>
      </c>
      <c r="B615" t="str">
        <f>IF($A615 &lt;= $A$2,INDEX(words!A612:A$2309,MATCH($A615,words!B612:B$2309,0),1),"")</f>
        <v/>
      </c>
    </row>
    <row r="616" spans="1:2" x14ac:dyDescent="0.2">
      <c r="A616">
        <v>613</v>
      </c>
      <c r="B616" t="str">
        <f>IF($A616 &lt;= $A$2,INDEX(words!A613:A$2309,MATCH($A616,words!B613:B$2309,0),1),"")</f>
        <v/>
      </c>
    </row>
    <row r="617" spans="1:2" x14ac:dyDescent="0.2">
      <c r="A617">
        <v>614</v>
      </c>
      <c r="B617" t="str">
        <f>IF($A617 &lt;= $A$2,INDEX(words!A614:A$2309,MATCH($A617,words!B614:B$2309,0),1),"")</f>
        <v/>
      </c>
    </row>
    <row r="618" spans="1:2" x14ac:dyDescent="0.2">
      <c r="A618">
        <v>615</v>
      </c>
      <c r="B618" t="str">
        <f>IF($A618 &lt;= $A$2,INDEX(words!A615:A$2309,MATCH($A618,words!B615:B$2309,0),1),"")</f>
        <v/>
      </c>
    </row>
    <row r="619" spans="1:2" x14ac:dyDescent="0.2">
      <c r="A619">
        <v>616</v>
      </c>
      <c r="B619" t="str">
        <f>IF($A619 &lt;= $A$2,INDEX(words!A616:A$2309,MATCH($A619,words!B616:B$2309,0),1),"")</f>
        <v/>
      </c>
    </row>
    <row r="620" spans="1:2" x14ac:dyDescent="0.2">
      <c r="A620">
        <v>617</v>
      </c>
      <c r="B620" t="str">
        <f>IF($A620 &lt;= $A$2,INDEX(words!A617:A$2309,MATCH($A620,words!B617:B$2309,0),1),"")</f>
        <v/>
      </c>
    </row>
    <row r="621" spans="1:2" x14ac:dyDescent="0.2">
      <c r="A621">
        <v>618</v>
      </c>
      <c r="B621" t="str">
        <f>IF($A621 &lt;= $A$2,INDEX(words!A618:A$2309,MATCH($A621,words!B618:B$2309,0),1),"")</f>
        <v/>
      </c>
    </row>
    <row r="622" spans="1:2" x14ac:dyDescent="0.2">
      <c r="A622">
        <v>619</v>
      </c>
      <c r="B622" t="str">
        <f>IF($A622 &lt;= $A$2,INDEX(words!A619:A$2309,MATCH($A622,words!B619:B$2309,0),1),"")</f>
        <v/>
      </c>
    </row>
    <row r="623" spans="1:2" x14ac:dyDescent="0.2">
      <c r="A623">
        <v>620</v>
      </c>
      <c r="B623" t="str">
        <f>IF($A623 &lt;= $A$2,INDEX(words!A620:A$2309,MATCH($A623,words!B620:B$2309,0),1),"")</f>
        <v/>
      </c>
    </row>
    <row r="624" spans="1:2" x14ac:dyDescent="0.2">
      <c r="A624">
        <v>621</v>
      </c>
      <c r="B624" t="str">
        <f>IF($A624 &lt;= $A$2,INDEX(words!A621:A$2309,MATCH($A624,words!B621:B$2309,0),1),"")</f>
        <v/>
      </c>
    </row>
    <row r="625" spans="1:2" x14ac:dyDescent="0.2">
      <c r="A625">
        <v>622</v>
      </c>
      <c r="B625" t="str">
        <f>IF($A625 &lt;= $A$2,INDEX(words!A622:A$2309,MATCH($A625,words!B622:B$2309,0),1),"")</f>
        <v/>
      </c>
    </row>
    <row r="626" spans="1:2" x14ac:dyDescent="0.2">
      <c r="A626">
        <v>623</v>
      </c>
      <c r="B626" t="str">
        <f>IF($A626 &lt;= $A$2,INDEX(words!A623:A$2309,MATCH($A626,words!B623:B$2309,0),1),"")</f>
        <v/>
      </c>
    </row>
    <row r="627" spans="1:2" x14ac:dyDescent="0.2">
      <c r="A627">
        <v>624</v>
      </c>
      <c r="B627" t="str">
        <f>IF($A627 &lt;= $A$2,INDEX(words!A624:A$2309,MATCH($A627,words!B624:B$2309,0),1),"")</f>
        <v/>
      </c>
    </row>
    <row r="628" spans="1:2" x14ac:dyDescent="0.2">
      <c r="A628">
        <v>625</v>
      </c>
      <c r="B628" t="str">
        <f>IF($A628 &lt;= $A$2,INDEX(words!A625:A$2309,MATCH($A628,words!B625:B$2309,0),1),"")</f>
        <v/>
      </c>
    </row>
    <row r="629" spans="1:2" x14ac:dyDescent="0.2">
      <c r="A629">
        <v>626</v>
      </c>
      <c r="B629" t="str">
        <f>IF($A629 &lt;= $A$2,INDEX(words!A626:A$2309,MATCH($A629,words!B626:B$2309,0),1),"")</f>
        <v/>
      </c>
    </row>
    <row r="630" spans="1:2" x14ac:dyDescent="0.2">
      <c r="A630">
        <v>627</v>
      </c>
      <c r="B630" t="str">
        <f>IF($A630 &lt;= $A$2,INDEX(words!A627:A$2309,MATCH($A630,words!B627:B$2309,0),1),"")</f>
        <v/>
      </c>
    </row>
    <row r="631" spans="1:2" x14ac:dyDescent="0.2">
      <c r="A631">
        <v>628</v>
      </c>
      <c r="B631" t="str">
        <f>IF($A631 &lt;= $A$2,INDEX(words!A628:A$2309,MATCH($A631,words!B628:B$2309,0),1),"")</f>
        <v/>
      </c>
    </row>
    <row r="632" spans="1:2" x14ac:dyDescent="0.2">
      <c r="A632">
        <v>629</v>
      </c>
      <c r="B632" t="str">
        <f>IF($A632 &lt;= $A$2,INDEX(words!A629:A$2309,MATCH($A632,words!B629:B$2309,0),1),"")</f>
        <v/>
      </c>
    </row>
    <row r="633" spans="1:2" x14ac:dyDescent="0.2">
      <c r="A633">
        <v>630</v>
      </c>
      <c r="B633" t="str">
        <f>IF($A633 &lt;= $A$2,INDEX(words!A630:A$2309,MATCH($A633,words!B630:B$2309,0),1),"")</f>
        <v/>
      </c>
    </row>
    <row r="634" spans="1:2" x14ac:dyDescent="0.2">
      <c r="A634">
        <v>631</v>
      </c>
      <c r="B634" t="str">
        <f>IF($A634 &lt;= $A$2,INDEX(words!A631:A$2309,MATCH($A634,words!B631:B$2309,0),1),"")</f>
        <v/>
      </c>
    </row>
    <row r="635" spans="1:2" x14ac:dyDescent="0.2">
      <c r="A635">
        <v>632</v>
      </c>
      <c r="B635" t="str">
        <f>IF($A635 &lt;= $A$2,INDEX(words!A632:A$2309,MATCH($A635,words!B632:B$2309,0),1),"")</f>
        <v/>
      </c>
    </row>
    <row r="636" spans="1:2" x14ac:dyDescent="0.2">
      <c r="A636">
        <v>633</v>
      </c>
      <c r="B636" t="str">
        <f>IF($A636 &lt;= $A$2,INDEX(words!A633:A$2309,MATCH($A636,words!B633:B$2309,0),1),"")</f>
        <v/>
      </c>
    </row>
    <row r="637" spans="1:2" x14ac:dyDescent="0.2">
      <c r="A637">
        <v>634</v>
      </c>
      <c r="B637" t="str">
        <f>IF($A637 &lt;= $A$2,INDEX(words!A634:A$2309,MATCH($A637,words!B634:B$2309,0),1),"")</f>
        <v/>
      </c>
    </row>
    <row r="638" spans="1:2" x14ac:dyDescent="0.2">
      <c r="A638">
        <v>635</v>
      </c>
      <c r="B638" t="str">
        <f>IF($A638 &lt;= $A$2,INDEX(words!A635:A$2309,MATCH($A638,words!B635:B$2309,0),1),"")</f>
        <v/>
      </c>
    </row>
    <row r="639" spans="1:2" x14ac:dyDescent="0.2">
      <c r="A639">
        <v>636</v>
      </c>
      <c r="B639" t="str">
        <f>IF($A639 &lt;= $A$2,INDEX(words!A636:A$2309,MATCH($A639,words!B636:B$2309,0),1),"")</f>
        <v/>
      </c>
    </row>
    <row r="640" spans="1:2" x14ac:dyDescent="0.2">
      <c r="A640">
        <v>637</v>
      </c>
      <c r="B640" t="str">
        <f>IF($A640 &lt;= $A$2,INDEX(words!A637:A$2309,MATCH($A640,words!B637:B$2309,0),1),"")</f>
        <v/>
      </c>
    </row>
    <row r="641" spans="1:2" x14ac:dyDescent="0.2">
      <c r="A641">
        <v>638</v>
      </c>
      <c r="B641" t="str">
        <f>IF($A641 &lt;= $A$2,INDEX(words!A638:A$2309,MATCH($A641,words!B638:B$2309,0),1),"")</f>
        <v/>
      </c>
    </row>
    <row r="642" spans="1:2" x14ac:dyDescent="0.2">
      <c r="A642">
        <v>639</v>
      </c>
      <c r="B642" t="str">
        <f>IF($A642 &lt;= $A$2,INDEX(words!A639:A$2309,MATCH($A642,words!B639:B$2309,0),1),"")</f>
        <v/>
      </c>
    </row>
    <row r="643" spans="1:2" x14ac:dyDescent="0.2">
      <c r="A643">
        <v>640</v>
      </c>
      <c r="B643" t="str">
        <f>IF($A643 &lt;= $A$2,INDEX(words!A640:A$2309,MATCH($A643,words!B640:B$2309,0),1),"")</f>
        <v/>
      </c>
    </row>
    <row r="644" spans="1:2" x14ac:dyDescent="0.2">
      <c r="A644">
        <v>641</v>
      </c>
      <c r="B644" t="str">
        <f>IF($A644 &lt;= $A$2,INDEX(words!A641:A$2309,MATCH($A644,words!B641:B$2309,0),1),"")</f>
        <v/>
      </c>
    </row>
    <row r="645" spans="1:2" x14ac:dyDescent="0.2">
      <c r="A645">
        <v>642</v>
      </c>
      <c r="B645" t="str">
        <f>IF($A645 &lt;= $A$2,INDEX(words!A642:A$2309,MATCH($A645,words!B642:B$2309,0),1),"")</f>
        <v/>
      </c>
    </row>
    <row r="646" spans="1:2" x14ac:dyDescent="0.2">
      <c r="A646">
        <v>643</v>
      </c>
      <c r="B646" t="str">
        <f>IF($A646 &lt;= $A$2,INDEX(words!A643:A$2309,MATCH($A646,words!B643:B$2309,0),1),"")</f>
        <v/>
      </c>
    </row>
    <row r="647" spans="1:2" x14ac:dyDescent="0.2">
      <c r="A647">
        <v>644</v>
      </c>
      <c r="B647" t="str">
        <f>IF($A647 &lt;= $A$2,INDEX(words!A644:A$2309,MATCH($A647,words!B644:B$2309,0),1),"")</f>
        <v/>
      </c>
    </row>
    <row r="648" spans="1:2" x14ac:dyDescent="0.2">
      <c r="A648">
        <v>645</v>
      </c>
      <c r="B648" t="str">
        <f>IF($A648 &lt;= $A$2,INDEX(words!A645:A$2309,MATCH($A648,words!B645:B$2309,0),1),"")</f>
        <v/>
      </c>
    </row>
    <row r="649" spans="1:2" x14ac:dyDescent="0.2">
      <c r="A649">
        <v>646</v>
      </c>
      <c r="B649" t="str">
        <f>IF($A649 &lt;= $A$2,INDEX(words!A646:A$2309,MATCH($A649,words!B646:B$2309,0),1),"")</f>
        <v/>
      </c>
    </row>
    <row r="650" spans="1:2" x14ac:dyDescent="0.2">
      <c r="A650">
        <v>647</v>
      </c>
      <c r="B650" t="str">
        <f>IF($A650 &lt;= $A$2,INDEX(words!A647:A$2309,MATCH($A650,words!B647:B$2309,0),1),"")</f>
        <v/>
      </c>
    </row>
    <row r="651" spans="1:2" x14ac:dyDescent="0.2">
      <c r="A651">
        <v>648</v>
      </c>
      <c r="B651" t="str">
        <f>IF($A651 &lt;= $A$2,INDEX(words!A648:A$2309,MATCH($A651,words!B648:B$2309,0),1),"")</f>
        <v/>
      </c>
    </row>
    <row r="652" spans="1:2" x14ac:dyDescent="0.2">
      <c r="A652">
        <v>649</v>
      </c>
      <c r="B652" t="str">
        <f>IF($A652 &lt;= $A$2,INDEX(words!A649:A$2309,MATCH($A652,words!B649:B$2309,0),1),"")</f>
        <v/>
      </c>
    </row>
    <row r="653" spans="1:2" x14ac:dyDescent="0.2">
      <c r="A653">
        <v>650</v>
      </c>
      <c r="B653" t="str">
        <f>IF($A653 &lt;= $A$2,INDEX(words!A650:A$2309,MATCH($A653,words!B650:B$2309,0),1),"")</f>
        <v/>
      </c>
    </row>
    <row r="654" spans="1:2" x14ac:dyDescent="0.2">
      <c r="A654">
        <v>651</v>
      </c>
      <c r="B654" t="str">
        <f>IF($A654 &lt;= $A$2,INDEX(words!A651:A$2309,MATCH($A654,words!B651:B$2309,0),1),"")</f>
        <v/>
      </c>
    </row>
    <row r="655" spans="1:2" x14ac:dyDescent="0.2">
      <c r="A655">
        <v>652</v>
      </c>
      <c r="B655" t="str">
        <f>IF($A655 &lt;= $A$2,INDEX(words!A652:A$2309,MATCH($A655,words!B652:B$2309,0),1),"")</f>
        <v/>
      </c>
    </row>
    <row r="656" spans="1:2" x14ac:dyDescent="0.2">
      <c r="A656">
        <v>653</v>
      </c>
      <c r="B656" t="str">
        <f>IF($A656 &lt;= $A$2,INDEX(words!A653:A$2309,MATCH($A656,words!B653:B$2309,0),1),"")</f>
        <v/>
      </c>
    </row>
    <row r="657" spans="1:2" x14ac:dyDescent="0.2">
      <c r="A657">
        <v>654</v>
      </c>
      <c r="B657" t="str">
        <f>IF($A657 &lt;= $A$2,INDEX(words!A654:A$2309,MATCH($A657,words!B654:B$2309,0),1),"")</f>
        <v/>
      </c>
    </row>
    <row r="658" spans="1:2" x14ac:dyDescent="0.2">
      <c r="A658">
        <v>655</v>
      </c>
      <c r="B658" t="str">
        <f>IF($A658 &lt;= $A$2,INDEX(words!A655:A$2309,MATCH($A658,words!B655:B$2309,0),1),"")</f>
        <v/>
      </c>
    </row>
    <row r="659" spans="1:2" x14ac:dyDescent="0.2">
      <c r="A659">
        <v>656</v>
      </c>
      <c r="B659" t="str">
        <f>IF($A659 &lt;= $A$2,INDEX(words!A656:A$2309,MATCH($A659,words!B656:B$2309,0),1),"")</f>
        <v/>
      </c>
    </row>
    <row r="660" spans="1:2" x14ac:dyDescent="0.2">
      <c r="A660">
        <v>657</v>
      </c>
      <c r="B660" t="str">
        <f>IF($A660 &lt;= $A$2,INDEX(words!A657:A$2309,MATCH($A660,words!B657:B$2309,0),1),"")</f>
        <v/>
      </c>
    </row>
    <row r="661" spans="1:2" x14ac:dyDescent="0.2">
      <c r="A661">
        <v>658</v>
      </c>
      <c r="B661" t="str">
        <f>IF($A661 &lt;= $A$2,INDEX(words!A658:A$2309,MATCH($A661,words!B658:B$2309,0),1),"")</f>
        <v/>
      </c>
    </row>
    <row r="662" spans="1:2" x14ac:dyDescent="0.2">
      <c r="A662">
        <v>659</v>
      </c>
      <c r="B662" t="str">
        <f>IF($A662 &lt;= $A$2,INDEX(words!A659:A$2309,MATCH($A662,words!B659:B$2309,0),1),"")</f>
        <v/>
      </c>
    </row>
    <row r="663" spans="1:2" x14ac:dyDescent="0.2">
      <c r="A663">
        <v>660</v>
      </c>
      <c r="B663" t="str">
        <f>IF($A663 &lt;= $A$2,INDEX(words!A660:A$2309,MATCH($A663,words!B660:B$2309,0),1),"")</f>
        <v/>
      </c>
    </row>
    <row r="664" spans="1:2" x14ac:dyDescent="0.2">
      <c r="A664">
        <v>661</v>
      </c>
      <c r="B664" t="str">
        <f>IF($A664 &lt;= $A$2,INDEX(words!A661:A$2309,MATCH($A664,words!B661:B$2309,0),1),"")</f>
        <v/>
      </c>
    </row>
    <row r="665" spans="1:2" x14ac:dyDescent="0.2">
      <c r="A665">
        <v>662</v>
      </c>
      <c r="B665" t="str">
        <f>IF($A665 &lt;= $A$2,INDEX(words!A662:A$2309,MATCH($A665,words!B662:B$2309,0),1),"")</f>
        <v/>
      </c>
    </row>
    <row r="666" spans="1:2" x14ac:dyDescent="0.2">
      <c r="A666">
        <v>663</v>
      </c>
      <c r="B666" t="str">
        <f>IF($A666 &lt;= $A$2,INDEX(words!A663:A$2309,MATCH($A666,words!B663:B$2309,0),1),"")</f>
        <v/>
      </c>
    </row>
    <row r="667" spans="1:2" x14ac:dyDescent="0.2">
      <c r="A667">
        <v>664</v>
      </c>
      <c r="B667" t="str">
        <f>IF($A667 &lt;= $A$2,INDEX(words!A664:A$2309,MATCH($A667,words!B664:B$2309,0),1),"")</f>
        <v/>
      </c>
    </row>
    <row r="668" spans="1:2" x14ac:dyDescent="0.2">
      <c r="A668">
        <v>665</v>
      </c>
      <c r="B668" t="str">
        <f>IF($A668 &lt;= $A$2,INDEX(words!A665:A$2309,MATCH($A668,words!B665:B$2309,0),1),"")</f>
        <v/>
      </c>
    </row>
    <row r="669" spans="1:2" x14ac:dyDescent="0.2">
      <c r="A669">
        <v>666</v>
      </c>
      <c r="B669" t="str">
        <f>IF($A669 &lt;= $A$2,INDEX(words!A666:A$2309,MATCH($A669,words!B666:B$2309,0),1),"")</f>
        <v/>
      </c>
    </row>
    <row r="670" spans="1:2" x14ac:dyDescent="0.2">
      <c r="A670">
        <v>667</v>
      </c>
      <c r="B670" t="str">
        <f>IF($A670 &lt;= $A$2,INDEX(words!A667:A$2309,MATCH($A670,words!B667:B$2309,0),1),"")</f>
        <v/>
      </c>
    </row>
    <row r="671" spans="1:2" x14ac:dyDescent="0.2">
      <c r="A671">
        <v>668</v>
      </c>
      <c r="B671" t="str">
        <f>IF($A671 &lt;= $A$2,INDEX(words!A668:A$2309,MATCH($A671,words!B668:B$2309,0),1),"")</f>
        <v/>
      </c>
    </row>
    <row r="672" spans="1:2" x14ac:dyDescent="0.2">
      <c r="A672">
        <v>669</v>
      </c>
      <c r="B672" t="str">
        <f>IF($A672 &lt;= $A$2,INDEX(words!A669:A$2309,MATCH($A672,words!B669:B$2309,0),1),"")</f>
        <v/>
      </c>
    </row>
    <row r="673" spans="1:2" x14ac:dyDescent="0.2">
      <c r="A673">
        <v>670</v>
      </c>
      <c r="B673" t="str">
        <f>IF($A673 &lt;= $A$2,INDEX(words!A670:A$2309,MATCH($A673,words!B670:B$2309,0),1),"")</f>
        <v/>
      </c>
    </row>
    <row r="674" spans="1:2" x14ac:dyDescent="0.2">
      <c r="A674">
        <v>671</v>
      </c>
      <c r="B674" t="str">
        <f>IF($A674 &lt;= $A$2,INDEX(words!A671:A$2309,MATCH($A674,words!B671:B$2309,0),1),"")</f>
        <v/>
      </c>
    </row>
    <row r="675" spans="1:2" x14ac:dyDescent="0.2">
      <c r="A675">
        <v>672</v>
      </c>
      <c r="B675" t="str">
        <f>IF($A675 &lt;= $A$2,INDEX(words!A672:A$2309,MATCH($A675,words!B672:B$2309,0),1),"")</f>
        <v/>
      </c>
    </row>
    <row r="676" spans="1:2" x14ac:dyDescent="0.2">
      <c r="A676">
        <v>673</v>
      </c>
      <c r="B676" t="str">
        <f>IF($A676 &lt;= $A$2,INDEX(words!A673:A$2309,MATCH($A676,words!B673:B$2309,0),1),"")</f>
        <v/>
      </c>
    </row>
    <row r="677" spans="1:2" x14ac:dyDescent="0.2">
      <c r="A677">
        <v>674</v>
      </c>
      <c r="B677" t="str">
        <f>IF($A677 &lt;= $A$2,INDEX(words!A674:A$2309,MATCH($A677,words!B674:B$2309,0),1),"")</f>
        <v/>
      </c>
    </row>
    <row r="678" spans="1:2" x14ac:dyDescent="0.2">
      <c r="A678">
        <v>675</v>
      </c>
      <c r="B678" t="str">
        <f>IF($A678 &lt;= $A$2,INDEX(words!A675:A$2309,MATCH($A678,words!B675:B$2309,0),1),"")</f>
        <v/>
      </c>
    </row>
    <row r="679" spans="1:2" x14ac:dyDescent="0.2">
      <c r="A679">
        <v>676</v>
      </c>
      <c r="B679" t="str">
        <f>IF($A679 &lt;= $A$2,INDEX(words!A676:A$2309,MATCH($A679,words!B676:B$2309,0),1),"")</f>
        <v/>
      </c>
    </row>
    <row r="680" spans="1:2" x14ac:dyDescent="0.2">
      <c r="A680">
        <v>677</v>
      </c>
      <c r="B680" t="str">
        <f>IF($A680 &lt;= $A$2,INDEX(words!A677:A$2309,MATCH($A680,words!B677:B$2309,0),1),"")</f>
        <v/>
      </c>
    </row>
    <row r="681" spans="1:2" x14ac:dyDescent="0.2">
      <c r="A681">
        <v>678</v>
      </c>
      <c r="B681" t="str">
        <f>IF($A681 &lt;= $A$2,INDEX(words!A678:A$2309,MATCH($A681,words!B678:B$2309,0),1),"")</f>
        <v/>
      </c>
    </row>
    <row r="682" spans="1:2" x14ac:dyDescent="0.2">
      <c r="A682">
        <v>679</v>
      </c>
      <c r="B682" t="str">
        <f>IF($A682 &lt;= $A$2,INDEX(words!A679:A$2309,MATCH($A682,words!B679:B$2309,0),1),"")</f>
        <v/>
      </c>
    </row>
    <row r="683" spans="1:2" x14ac:dyDescent="0.2">
      <c r="A683">
        <v>680</v>
      </c>
      <c r="B683" t="str">
        <f>IF($A683 &lt;= $A$2,INDEX(words!A680:A$2309,MATCH($A683,words!B680:B$2309,0),1),"")</f>
        <v/>
      </c>
    </row>
    <row r="684" spans="1:2" x14ac:dyDescent="0.2">
      <c r="A684">
        <v>681</v>
      </c>
      <c r="B684" t="str">
        <f>IF($A684 &lt;= $A$2,INDEX(words!A681:A$2309,MATCH($A684,words!B681:B$2309,0),1),"")</f>
        <v/>
      </c>
    </row>
    <row r="685" spans="1:2" x14ac:dyDescent="0.2">
      <c r="A685">
        <v>682</v>
      </c>
      <c r="B685" t="str">
        <f>IF($A685 &lt;= $A$2,INDEX(words!A682:A$2309,MATCH($A685,words!B682:B$2309,0),1),"")</f>
        <v/>
      </c>
    </row>
    <row r="686" spans="1:2" x14ac:dyDescent="0.2">
      <c r="A686">
        <v>683</v>
      </c>
      <c r="B686" t="str">
        <f>IF($A686 &lt;= $A$2,INDEX(words!A683:A$2309,MATCH($A686,words!B683:B$2309,0),1),"")</f>
        <v/>
      </c>
    </row>
    <row r="687" spans="1:2" x14ac:dyDescent="0.2">
      <c r="A687">
        <v>684</v>
      </c>
      <c r="B687" t="str">
        <f>IF($A687 &lt;= $A$2,INDEX(words!A684:A$2309,MATCH($A687,words!B684:B$2309,0),1),"")</f>
        <v/>
      </c>
    </row>
    <row r="688" spans="1:2" x14ac:dyDescent="0.2">
      <c r="A688">
        <v>685</v>
      </c>
      <c r="B688" t="str">
        <f>IF($A688 &lt;= $A$2,INDEX(words!A685:A$2309,MATCH($A688,words!B685:B$2309,0),1),"")</f>
        <v/>
      </c>
    </row>
    <row r="689" spans="1:2" x14ac:dyDescent="0.2">
      <c r="A689">
        <v>686</v>
      </c>
      <c r="B689" t="str">
        <f>IF($A689 &lt;= $A$2,INDEX(words!A686:A$2309,MATCH($A689,words!B686:B$2309,0),1),"")</f>
        <v/>
      </c>
    </row>
    <row r="690" spans="1:2" x14ac:dyDescent="0.2">
      <c r="A690">
        <v>687</v>
      </c>
      <c r="B690" t="str">
        <f>IF($A690 &lt;= $A$2,INDEX(words!A687:A$2309,MATCH($A690,words!B687:B$2309,0),1),"")</f>
        <v/>
      </c>
    </row>
    <row r="691" spans="1:2" x14ac:dyDescent="0.2">
      <c r="A691">
        <v>688</v>
      </c>
      <c r="B691" t="str">
        <f>IF($A691 &lt;= $A$2,INDEX(words!A688:A$2309,MATCH($A691,words!B688:B$2309,0),1),"")</f>
        <v/>
      </c>
    </row>
    <row r="692" spans="1:2" x14ac:dyDescent="0.2">
      <c r="A692">
        <v>689</v>
      </c>
      <c r="B692" t="str">
        <f>IF($A692 &lt;= $A$2,INDEX(words!A689:A$2309,MATCH($A692,words!B689:B$2309,0),1),"")</f>
        <v/>
      </c>
    </row>
    <row r="693" spans="1:2" x14ac:dyDescent="0.2">
      <c r="A693">
        <v>690</v>
      </c>
      <c r="B693" t="str">
        <f>IF($A693 &lt;= $A$2,INDEX(words!A690:A$2309,MATCH($A693,words!B690:B$2309,0),1),"")</f>
        <v/>
      </c>
    </row>
    <row r="694" spans="1:2" x14ac:dyDescent="0.2">
      <c r="A694">
        <v>691</v>
      </c>
      <c r="B694" t="str">
        <f>IF($A694 &lt;= $A$2,INDEX(words!A691:A$2309,MATCH($A694,words!B691:B$2309,0),1),"")</f>
        <v/>
      </c>
    </row>
    <row r="695" spans="1:2" x14ac:dyDescent="0.2">
      <c r="A695">
        <v>692</v>
      </c>
      <c r="B695" t="str">
        <f>IF($A695 &lt;= $A$2,INDEX(words!A692:A$2309,MATCH($A695,words!B692:B$2309,0),1),"")</f>
        <v/>
      </c>
    </row>
    <row r="696" spans="1:2" x14ac:dyDescent="0.2">
      <c r="A696">
        <v>693</v>
      </c>
      <c r="B696" t="str">
        <f>IF($A696 &lt;= $A$2,INDEX(words!A693:A$2309,MATCH($A696,words!B693:B$2309,0),1),"")</f>
        <v/>
      </c>
    </row>
    <row r="697" spans="1:2" x14ac:dyDescent="0.2">
      <c r="A697">
        <v>694</v>
      </c>
      <c r="B697" t="str">
        <f>IF($A697 &lt;= $A$2,INDEX(words!A694:A$2309,MATCH($A697,words!B694:B$2309,0),1),"")</f>
        <v/>
      </c>
    </row>
    <row r="698" spans="1:2" x14ac:dyDescent="0.2">
      <c r="A698">
        <v>695</v>
      </c>
      <c r="B698" t="str">
        <f>IF($A698 &lt;= $A$2,INDEX(words!A695:A$2309,MATCH($A698,words!B695:B$2309,0),1),"")</f>
        <v/>
      </c>
    </row>
    <row r="699" spans="1:2" x14ac:dyDescent="0.2">
      <c r="A699">
        <v>696</v>
      </c>
      <c r="B699" t="str">
        <f>IF($A699 &lt;= $A$2,INDEX(words!A696:A$2309,MATCH($A699,words!B696:B$2309,0),1),"")</f>
        <v/>
      </c>
    </row>
    <row r="700" spans="1:2" x14ac:dyDescent="0.2">
      <c r="A700">
        <v>697</v>
      </c>
      <c r="B700" t="str">
        <f>IF($A700 &lt;= $A$2,INDEX(words!A697:A$2309,MATCH($A700,words!B697:B$2309,0),1),"")</f>
        <v/>
      </c>
    </row>
    <row r="701" spans="1:2" x14ac:dyDescent="0.2">
      <c r="A701">
        <v>698</v>
      </c>
      <c r="B701" t="str">
        <f>IF($A701 &lt;= $A$2,INDEX(words!A698:A$2309,MATCH($A701,words!B698:B$2309,0),1),"")</f>
        <v/>
      </c>
    </row>
    <row r="702" spans="1:2" x14ac:dyDescent="0.2">
      <c r="A702">
        <v>699</v>
      </c>
      <c r="B702" t="str">
        <f>IF($A702 &lt;= $A$2,INDEX(words!A699:A$2309,MATCH($A702,words!B699:B$2309,0),1),"")</f>
        <v/>
      </c>
    </row>
    <row r="703" spans="1:2" x14ac:dyDescent="0.2">
      <c r="A703">
        <v>700</v>
      </c>
      <c r="B703" t="str">
        <f>IF($A703 &lt;= $A$2,INDEX(words!A700:A$2309,MATCH($A703,words!B700:B$2309,0),1),"")</f>
        <v/>
      </c>
    </row>
    <row r="704" spans="1:2" x14ac:dyDescent="0.2">
      <c r="A704">
        <v>701</v>
      </c>
      <c r="B704" t="str">
        <f>IF($A704 &lt;= $A$2,INDEX(words!A701:A$2309,MATCH($A704,words!B701:B$2309,0),1),"")</f>
        <v/>
      </c>
    </row>
    <row r="705" spans="1:2" x14ac:dyDescent="0.2">
      <c r="A705">
        <v>702</v>
      </c>
      <c r="B705" t="str">
        <f>IF($A705 &lt;= $A$2,INDEX(words!A702:A$2309,MATCH($A705,words!B702:B$2309,0),1),"")</f>
        <v/>
      </c>
    </row>
    <row r="706" spans="1:2" x14ac:dyDescent="0.2">
      <c r="A706">
        <v>703</v>
      </c>
      <c r="B706" t="str">
        <f>IF($A706 &lt;= $A$2,INDEX(words!A703:A$2309,MATCH($A706,words!B703:B$2309,0),1),"")</f>
        <v/>
      </c>
    </row>
    <row r="707" spans="1:2" x14ac:dyDescent="0.2">
      <c r="A707">
        <v>704</v>
      </c>
      <c r="B707" t="str">
        <f>IF($A707 &lt;= $A$2,INDEX(words!A704:A$2309,MATCH($A707,words!B704:B$2309,0),1),"")</f>
        <v/>
      </c>
    </row>
    <row r="708" spans="1:2" x14ac:dyDescent="0.2">
      <c r="A708">
        <v>705</v>
      </c>
      <c r="B708" t="str">
        <f>IF($A708 &lt;= $A$2,INDEX(words!A705:A$2309,MATCH($A708,words!B705:B$2309,0),1),"")</f>
        <v/>
      </c>
    </row>
    <row r="709" spans="1:2" x14ac:dyDescent="0.2">
      <c r="A709">
        <v>706</v>
      </c>
      <c r="B709" t="str">
        <f>IF($A709 &lt;= $A$2,INDEX(words!A706:A$2309,MATCH($A709,words!B706:B$2309,0),1),"")</f>
        <v/>
      </c>
    </row>
    <row r="710" spans="1:2" x14ac:dyDescent="0.2">
      <c r="A710">
        <v>707</v>
      </c>
      <c r="B710" t="str">
        <f>IF($A710 &lt;= $A$2,INDEX(words!A707:A$2309,MATCH($A710,words!B707:B$2309,0),1),"")</f>
        <v/>
      </c>
    </row>
    <row r="711" spans="1:2" x14ac:dyDescent="0.2">
      <c r="A711">
        <v>708</v>
      </c>
      <c r="B711" t="str">
        <f>IF($A711 &lt;= $A$2,INDEX(words!A708:A$2309,MATCH($A711,words!B708:B$2309,0),1),"")</f>
        <v/>
      </c>
    </row>
    <row r="712" spans="1:2" x14ac:dyDescent="0.2">
      <c r="A712">
        <v>709</v>
      </c>
      <c r="B712" t="str">
        <f>IF($A712 &lt;= $A$2,INDEX(words!A709:A$2309,MATCH($A712,words!B709:B$2309,0),1),"")</f>
        <v/>
      </c>
    </row>
    <row r="713" spans="1:2" x14ac:dyDescent="0.2">
      <c r="A713">
        <v>710</v>
      </c>
      <c r="B713" t="str">
        <f>IF($A713 &lt;= $A$2,INDEX(words!A710:A$2309,MATCH($A713,words!B710:B$2309,0),1),"")</f>
        <v/>
      </c>
    </row>
    <row r="714" spans="1:2" x14ac:dyDescent="0.2">
      <c r="A714">
        <v>711</v>
      </c>
      <c r="B714" t="str">
        <f>IF($A714 &lt;= $A$2,INDEX(words!A711:A$2309,MATCH($A714,words!B711:B$2309,0),1),"")</f>
        <v/>
      </c>
    </row>
    <row r="715" spans="1:2" x14ac:dyDescent="0.2">
      <c r="A715">
        <v>712</v>
      </c>
      <c r="B715" t="str">
        <f>IF($A715 &lt;= $A$2,INDEX(words!A712:A$2309,MATCH($A715,words!B712:B$2309,0),1),"")</f>
        <v/>
      </c>
    </row>
    <row r="716" spans="1:2" x14ac:dyDescent="0.2">
      <c r="A716">
        <v>713</v>
      </c>
      <c r="B716" t="str">
        <f>IF($A716 &lt;= $A$2,INDEX(words!A713:A$2309,MATCH($A716,words!B713:B$2309,0),1),"")</f>
        <v/>
      </c>
    </row>
    <row r="717" spans="1:2" x14ac:dyDescent="0.2">
      <c r="A717">
        <v>714</v>
      </c>
      <c r="B717" t="str">
        <f>IF($A717 &lt;= $A$2,INDEX(words!A714:A$2309,MATCH($A717,words!B714:B$2309,0),1),"")</f>
        <v/>
      </c>
    </row>
    <row r="718" spans="1:2" x14ac:dyDescent="0.2">
      <c r="A718">
        <v>715</v>
      </c>
      <c r="B718" t="str">
        <f>IF($A718 &lt;= $A$2,INDEX(words!A715:A$2309,MATCH($A718,words!B715:B$2309,0),1),"")</f>
        <v/>
      </c>
    </row>
    <row r="719" spans="1:2" x14ac:dyDescent="0.2">
      <c r="A719">
        <v>716</v>
      </c>
      <c r="B719" t="str">
        <f>IF($A719 &lt;= $A$2,INDEX(words!A716:A$2309,MATCH($A719,words!B716:B$2309,0),1),"")</f>
        <v/>
      </c>
    </row>
    <row r="720" spans="1:2" x14ac:dyDescent="0.2">
      <c r="A720">
        <v>717</v>
      </c>
      <c r="B720" t="str">
        <f>IF($A720 &lt;= $A$2,INDEX(words!A717:A$2309,MATCH($A720,words!B717:B$2309,0),1),"")</f>
        <v/>
      </c>
    </row>
    <row r="721" spans="1:2" x14ac:dyDescent="0.2">
      <c r="A721">
        <v>718</v>
      </c>
      <c r="B721" t="str">
        <f>IF($A721 &lt;= $A$2,INDEX(words!A718:A$2309,MATCH($A721,words!B718:B$2309,0),1),"")</f>
        <v/>
      </c>
    </row>
    <row r="722" spans="1:2" x14ac:dyDescent="0.2">
      <c r="A722">
        <v>719</v>
      </c>
      <c r="B722" t="str">
        <f>IF($A722 &lt;= $A$2,INDEX(words!A719:A$2309,MATCH($A722,words!B719:B$2309,0),1),"")</f>
        <v/>
      </c>
    </row>
    <row r="723" spans="1:2" x14ac:dyDescent="0.2">
      <c r="A723">
        <v>720</v>
      </c>
      <c r="B723" t="str">
        <f>IF($A723 &lt;= $A$2,INDEX(words!A720:A$2309,MATCH($A723,words!B720:B$2309,0),1),"")</f>
        <v/>
      </c>
    </row>
    <row r="724" spans="1:2" x14ac:dyDescent="0.2">
      <c r="A724">
        <v>721</v>
      </c>
      <c r="B724" t="str">
        <f>IF($A724 &lt;= $A$2,INDEX(words!A721:A$2309,MATCH($A724,words!B721:B$2309,0),1),"")</f>
        <v/>
      </c>
    </row>
    <row r="725" spans="1:2" x14ac:dyDescent="0.2">
      <c r="A725">
        <v>722</v>
      </c>
      <c r="B725" t="str">
        <f>IF($A725 &lt;= $A$2,INDEX(words!A722:A$2309,MATCH($A725,words!B722:B$2309,0),1),"")</f>
        <v/>
      </c>
    </row>
    <row r="726" spans="1:2" x14ac:dyDescent="0.2">
      <c r="A726">
        <v>723</v>
      </c>
      <c r="B726" t="str">
        <f>IF($A726 &lt;= $A$2,INDEX(words!A723:A$2309,MATCH($A726,words!B723:B$2309,0),1),"")</f>
        <v/>
      </c>
    </row>
    <row r="727" spans="1:2" x14ac:dyDescent="0.2">
      <c r="A727">
        <v>724</v>
      </c>
      <c r="B727" t="str">
        <f>IF($A727 &lt;= $A$2,INDEX(words!A724:A$2309,MATCH($A727,words!B724:B$2309,0),1),"")</f>
        <v/>
      </c>
    </row>
    <row r="728" spans="1:2" x14ac:dyDescent="0.2">
      <c r="A728">
        <v>725</v>
      </c>
      <c r="B728" t="str">
        <f>IF($A728 &lt;= $A$2,INDEX(words!A725:A$2309,MATCH($A728,words!B725:B$2309,0),1),"")</f>
        <v/>
      </c>
    </row>
    <row r="729" spans="1:2" x14ac:dyDescent="0.2">
      <c r="A729">
        <v>726</v>
      </c>
      <c r="B729" t="str">
        <f>IF($A729 &lt;= $A$2,INDEX(words!A726:A$2309,MATCH($A729,words!B726:B$2309,0),1),"")</f>
        <v/>
      </c>
    </row>
    <row r="730" spans="1:2" x14ac:dyDescent="0.2">
      <c r="A730">
        <v>727</v>
      </c>
      <c r="B730" t="str">
        <f>IF($A730 &lt;= $A$2,INDEX(words!A727:A$2309,MATCH($A730,words!B727:B$2309,0),1),"")</f>
        <v/>
      </c>
    </row>
    <row r="731" spans="1:2" x14ac:dyDescent="0.2">
      <c r="A731">
        <v>728</v>
      </c>
      <c r="B731" t="str">
        <f>IF($A731 &lt;= $A$2,INDEX(words!A728:A$2309,MATCH($A731,words!B728:B$2309,0),1),"")</f>
        <v/>
      </c>
    </row>
    <row r="732" spans="1:2" x14ac:dyDescent="0.2">
      <c r="A732">
        <v>729</v>
      </c>
      <c r="B732" t="str">
        <f>IF($A732 &lt;= $A$2,INDEX(words!A729:A$2309,MATCH($A732,words!B729:B$2309,0),1),"")</f>
        <v/>
      </c>
    </row>
    <row r="733" spans="1:2" x14ac:dyDescent="0.2">
      <c r="A733">
        <v>730</v>
      </c>
      <c r="B733" t="str">
        <f>IF($A733 &lt;= $A$2,INDEX(words!A730:A$2309,MATCH($A733,words!B730:B$2309,0),1),"")</f>
        <v/>
      </c>
    </row>
    <row r="734" spans="1:2" x14ac:dyDescent="0.2">
      <c r="A734">
        <v>731</v>
      </c>
      <c r="B734" t="str">
        <f>IF($A734 &lt;= $A$2,INDEX(words!A731:A$2309,MATCH($A734,words!B731:B$2309,0),1),"")</f>
        <v/>
      </c>
    </row>
    <row r="735" spans="1:2" x14ac:dyDescent="0.2">
      <c r="A735">
        <v>732</v>
      </c>
      <c r="B735" t="str">
        <f>IF($A735 &lt;= $A$2,INDEX(words!A732:A$2309,MATCH($A735,words!B732:B$2309,0),1),"")</f>
        <v/>
      </c>
    </row>
    <row r="736" spans="1:2" x14ac:dyDescent="0.2">
      <c r="A736">
        <v>733</v>
      </c>
      <c r="B736" t="str">
        <f>IF($A736 &lt;= $A$2,INDEX(words!A733:A$2309,MATCH($A736,words!B733:B$2309,0),1),"")</f>
        <v/>
      </c>
    </row>
    <row r="737" spans="1:2" x14ac:dyDescent="0.2">
      <c r="A737">
        <v>734</v>
      </c>
      <c r="B737" t="str">
        <f>IF($A737 &lt;= $A$2,INDEX(words!A734:A$2309,MATCH($A737,words!B734:B$2309,0),1),"")</f>
        <v/>
      </c>
    </row>
    <row r="738" spans="1:2" x14ac:dyDescent="0.2">
      <c r="A738">
        <v>735</v>
      </c>
      <c r="B738" t="str">
        <f>IF($A738 &lt;= $A$2,INDEX(words!A735:A$2309,MATCH($A738,words!B735:B$2309,0),1),"")</f>
        <v/>
      </c>
    </row>
    <row r="739" spans="1:2" x14ac:dyDescent="0.2">
      <c r="A739">
        <v>736</v>
      </c>
      <c r="B739" t="str">
        <f>IF($A739 &lt;= $A$2,INDEX(words!A736:A$2309,MATCH($A739,words!B736:B$2309,0),1),"")</f>
        <v/>
      </c>
    </row>
    <row r="740" spans="1:2" x14ac:dyDescent="0.2">
      <c r="A740">
        <v>737</v>
      </c>
      <c r="B740" t="str">
        <f>IF($A740 &lt;= $A$2,INDEX(words!A737:A$2309,MATCH($A740,words!B737:B$2309,0),1),"")</f>
        <v/>
      </c>
    </row>
    <row r="741" spans="1:2" x14ac:dyDescent="0.2">
      <c r="A741">
        <v>738</v>
      </c>
      <c r="B741" t="str">
        <f>IF($A741 &lt;= $A$2,INDEX(words!A738:A$2309,MATCH($A741,words!B738:B$2309,0),1),"")</f>
        <v/>
      </c>
    </row>
    <row r="742" spans="1:2" x14ac:dyDescent="0.2">
      <c r="A742">
        <v>739</v>
      </c>
      <c r="B742" t="str">
        <f>IF($A742 &lt;= $A$2,INDEX(words!A739:A$2309,MATCH($A742,words!B739:B$2309,0),1),"")</f>
        <v/>
      </c>
    </row>
    <row r="743" spans="1:2" x14ac:dyDescent="0.2">
      <c r="A743">
        <v>740</v>
      </c>
      <c r="B743" t="str">
        <f>IF($A743 &lt;= $A$2,INDEX(words!A740:A$2309,MATCH($A743,words!B740:B$2309,0),1),"")</f>
        <v/>
      </c>
    </row>
    <row r="744" spans="1:2" x14ac:dyDescent="0.2">
      <c r="A744">
        <v>741</v>
      </c>
      <c r="B744" t="str">
        <f>IF($A744 &lt;= $A$2,INDEX(words!A741:A$2309,MATCH($A744,words!B741:B$2309,0),1),"")</f>
        <v/>
      </c>
    </row>
    <row r="745" spans="1:2" x14ac:dyDescent="0.2">
      <c r="A745">
        <v>742</v>
      </c>
      <c r="B745" t="str">
        <f>IF($A745 &lt;= $A$2,INDEX(words!A742:A$2309,MATCH($A745,words!B742:B$2309,0),1),"")</f>
        <v/>
      </c>
    </row>
    <row r="746" spans="1:2" x14ac:dyDescent="0.2">
      <c r="A746">
        <v>743</v>
      </c>
      <c r="B746" t="str">
        <f>IF($A746 &lt;= $A$2,INDEX(words!A743:A$2309,MATCH($A746,words!B743:B$2309,0),1),"")</f>
        <v/>
      </c>
    </row>
    <row r="747" spans="1:2" x14ac:dyDescent="0.2">
      <c r="A747">
        <v>744</v>
      </c>
      <c r="B747" t="str">
        <f>IF($A747 &lt;= $A$2,INDEX(words!A744:A$2309,MATCH($A747,words!B744:B$2309,0),1),"")</f>
        <v/>
      </c>
    </row>
    <row r="748" spans="1:2" x14ac:dyDescent="0.2">
      <c r="A748">
        <v>745</v>
      </c>
      <c r="B748" t="str">
        <f>IF($A748 &lt;= $A$2,INDEX(words!A745:A$2309,MATCH($A748,words!B745:B$2309,0),1),"")</f>
        <v/>
      </c>
    </row>
    <row r="749" spans="1:2" x14ac:dyDescent="0.2">
      <c r="A749">
        <v>746</v>
      </c>
      <c r="B749" t="str">
        <f>IF($A749 &lt;= $A$2,INDEX(words!A746:A$2309,MATCH($A749,words!B746:B$2309,0),1),"")</f>
        <v/>
      </c>
    </row>
    <row r="750" spans="1:2" x14ac:dyDescent="0.2">
      <c r="A750">
        <v>747</v>
      </c>
      <c r="B750" t="str">
        <f>IF($A750 &lt;= $A$2,INDEX(words!A747:A$2309,MATCH($A750,words!B747:B$2309,0),1),"")</f>
        <v/>
      </c>
    </row>
    <row r="751" spans="1:2" x14ac:dyDescent="0.2">
      <c r="A751">
        <v>748</v>
      </c>
      <c r="B751" t="str">
        <f>IF($A751 &lt;= $A$2,INDEX(words!A748:A$2309,MATCH($A751,words!B748:B$2309,0),1),"")</f>
        <v/>
      </c>
    </row>
    <row r="752" spans="1:2" x14ac:dyDescent="0.2">
      <c r="A752">
        <v>749</v>
      </c>
      <c r="B752" t="str">
        <f>IF($A752 &lt;= $A$2,INDEX(words!A749:A$2309,MATCH($A752,words!B749:B$2309,0),1),"")</f>
        <v/>
      </c>
    </row>
    <row r="753" spans="1:2" x14ac:dyDescent="0.2">
      <c r="A753">
        <v>750</v>
      </c>
      <c r="B753" t="str">
        <f>IF($A753 &lt;= $A$2,INDEX(words!A750:A$2309,MATCH($A753,words!B750:B$2309,0),1),"")</f>
        <v/>
      </c>
    </row>
    <row r="754" spans="1:2" x14ac:dyDescent="0.2">
      <c r="A754">
        <v>751</v>
      </c>
      <c r="B754" t="str">
        <f>IF($A754 &lt;= $A$2,INDEX(words!A751:A$2309,MATCH($A754,words!B751:B$2309,0),1),"")</f>
        <v/>
      </c>
    </row>
    <row r="755" spans="1:2" x14ac:dyDescent="0.2">
      <c r="A755">
        <v>752</v>
      </c>
      <c r="B755" t="str">
        <f>IF($A755 &lt;= $A$2,INDEX(words!A752:A$2309,MATCH($A755,words!B752:B$2309,0),1),"")</f>
        <v/>
      </c>
    </row>
    <row r="756" spans="1:2" x14ac:dyDescent="0.2">
      <c r="A756">
        <v>753</v>
      </c>
      <c r="B756" t="str">
        <f>IF($A756 &lt;= $A$2,INDEX(words!A753:A$2309,MATCH($A756,words!B753:B$2309,0),1),"")</f>
        <v/>
      </c>
    </row>
    <row r="757" spans="1:2" x14ac:dyDescent="0.2">
      <c r="A757">
        <v>754</v>
      </c>
      <c r="B757" t="str">
        <f>IF($A757 &lt;= $A$2,INDEX(words!A754:A$2309,MATCH($A757,words!B754:B$2309,0),1),"")</f>
        <v/>
      </c>
    </row>
    <row r="758" spans="1:2" x14ac:dyDescent="0.2">
      <c r="A758">
        <v>755</v>
      </c>
      <c r="B758" t="str">
        <f>IF($A758 &lt;= $A$2,INDEX(words!A755:A$2309,MATCH($A758,words!B755:B$2309,0),1),"")</f>
        <v/>
      </c>
    </row>
    <row r="759" spans="1:2" x14ac:dyDescent="0.2">
      <c r="A759">
        <v>756</v>
      </c>
      <c r="B759" t="str">
        <f>IF($A759 &lt;= $A$2,INDEX(words!A756:A$2309,MATCH($A759,words!B756:B$2309,0),1),"")</f>
        <v/>
      </c>
    </row>
    <row r="760" spans="1:2" x14ac:dyDescent="0.2">
      <c r="A760">
        <v>757</v>
      </c>
      <c r="B760" t="str">
        <f>IF($A760 &lt;= $A$2,INDEX(words!A757:A$2309,MATCH($A760,words!B757:B$2309,0),1),"")</f>
        <v/>
      </c>
    </row>
    <row r="761" spans="1:2" x14ac:dyDescent="0.2">
      <c r="A761">
        <v>758</v>
      </c>
      <c r="B761" t="str">
        <f>IF($A761 &lt;= $A$2,INDEX(words!A758:A$2309,MATCH($A761,words!B758:B$2309,0),1),"")</f>
        <v/>
      </c>
    </row>
    <row r="762" spans="1:2" x14ac:dyDescent="0.2">
      <c r="A762">
        <v>759</v>
      </c>
      <c r="B762" t="str">
        <f>IF($A762 &lt;= $A$2,INDEX(words!A759:A$2309,MATCH($A762,words!B759:B$2309,0),1),"")</f>
        <v/>
      </c>
    </row>
    <row r="763" spans="1:2" x14ac:dyDescent="0.2">
      <c r="A763">
        <v>760</v>
      </c>
      <c r="B763" t="str">
        <f>IF($A763 &lt;= $A$2,INDEX(words!A760:A$2309,MATCH($A763,words!B760:B$2309,0),1),"")</f>
        <v/>
      </c>
    </row>
    <row r="764" spans="1:2" x14ac:dyDescent="0.2">
      <c r="A764">
        <v>761</v>
      </c>
      <c r="B764" t="str">
        <f>IF($A764 &lt;= $A$2,INDEX(words!A761:A$2309,MATCH($A764,words!B761:B$2309,0),1),"")</f>
        <v/>
      </c>
    </row>
    <row r="765" spans="1:2" x14ac:dyDescent="0.2">
      <c r="A765">
        <v>762</v>
      </c>
      <c r="B765" t="str">
        <f>IF($A765 &lt;= $A$2,INDEX(words!A762:A$2309,MATCH($A765,words!B762:B$2309,0),1),"")</f>
        <v/>
      </c>
    </row>
    <row r="766" spans="1:2" x14ac:dyDescent="0.2">
      <c r="A766">
        <v>763</v>
      </c>
      <c r="B766" t="str">
        <f>IF($A766 &lt;= $A$2,INDEX(words!A763:A$2309,MATCH($A766,words!B763:B$2309,0),1),"")</f>
        <v/>
      </c>
    </row>
    <row r="767" spans="1:2" x14ac:dyDescent="0.2">
      <c r="A767">
        <v>764</v>
      </c>
      <c r="B767" t="str">
        <f>IF($A767 &lt;= $A$2,INDEX(words!A764:A$2309,MATCH($A767,words!B764:B$2309,0),1),"")</f>
        <v/>
      </c>
    </row>
    <row r="768" spans="1:2" x14ac:dyDescent="0.2">
      <c r="A768">
        <v>765</v>
      </c>
      <c r="B768" t="str">
        <f>IF($A768 &lt;= $A$2,INDEX(words!A765:A$2309,MATCH($A768,words!B765:B$2309,0),1),"")</f>
        <v/>
      </c>
    </row>
    <row r="769" spans="1:2" x14ac:dyDescent="0.2">
      <c r="A769">
        <v>766</v>
      </c>
      <c r="B769" t="str">
        <f>IF($A769 &lt;= $A$2,INDEX(words!A766:A$2309,MATCH($A769,words!B766:B$2309,0),1),"")</f>
        <v/>
      </c>
    </row>
    <row r="770" spans="1:2" x14ac:dyDescent="0.2">
      <c r="A770">
        <v>767</v>
      </c>
      <c r="B770" t="str">
        <f>IF($A770 &lt;= $A$2,INDEX(words!A767:A$2309,MATCH($A770,words!B767:B$2309,0),1),"")</f>
        <v/>
      </c>
    </row>
    <row r="771" spans="1:2" x14ac:dyDescent="0.2">
      <c r="A771">
        <v>768</v>
      </c>
      <c r="B771" t="str">
        <f>IF($A771 &lt;= $A$2,INDEX(words!A768:A$2309,MATCH($A771,words!B768:B$2309,0),1),"")</f>
        <v/>
      </c>
    </row>
    <row r="772" spans="1:2" x14ac:dyDescent="0.2">
      <c r="A772">
        <v>769</v>
      </c>
      <c r="B772" t="str">
        <f>IF($A772 &lt;= $A$2,INDEX(words!A769:A$2309,MATCH($A772,words!B769:B$2309,0),1),"")</f>
        <v/>
      </c>
    </row>
    <row r="773" spans="1:2" x14ac:dyDescent="0.2">
      <c r="A773">
        <v>770</v>
      </c>
      <c r="B773" t="str">
        <f>IF($A773 &lt;= $A$2,INDEX(words!A770:A$2309,MATCH($A773,words!B770:B$2309,0),1),"")</f>
        <v/>
      </c>
    </row>
    <row r="774" spans="1:2" x14ac:dyDescent="0.2">
      <c r="A774">
        <v>771</v>
      </c>
      <c r="B774" t="str">
        <f>IF($A774 &lt;= $A$2,INDEX(words!A771:A$2309,MATCH($A774,words!B771:B$2309,0),1),"")</f>
        <v/>
      </c>
    </row>
    <row r="775" spans="1:2" x14ac:dyDescent="0.2">
      <c r="A775">
        <v>772</v>
      </c>
      <c r="B775" t="str">
        <f>IF($A775 &lt;= $A$2,INDEX(words!A772:A$2309,MATCH($A775,words!B772:B$2309,0),1),"")</f>
        <v/>
      </c>
    </row>
    <row r="776" spans="1:2" x14ac:dyDescent="0.2">
      <c r="A776">
        <v>773</v>
      </c>
      <c r="B776" t="str">
        <f>IF($A776 &lt;= $A$2,INDEX(words!A773:A$2309,MATCH($A776,words!B773:B$2309,0),1),"")</f>
        <v/>
      </c>
    </row>
    <row r="777" spans="1:2" x14ac:dyDescent="0.2">
      <c r="A777">
        <v>774</v>
      </c>
      <c r="B777" t="str">
        <f>IF($A777 &lt;= $A$2,INDEX(words!A774:A$2309,MATCH($A777,words!B774:B$2309,0),1),"")</f>
        <v/>
      </c>
    </row>
    <row r="778" spans="1:2" x14ac:dyDescent="0.2">
      <c r="A778">
        <v>775</v>
      </c>
      <c r="B778" t="str">
        <f>IF($A778 &lt;= $A$2,INDEX(words!A775:A$2309,MATCH($A778,words!B775:B$2309,0),1),"")</f>
        <v/>
      </c>
    </row>
    <row r="779" spans="1:2" x14ac:dyDescent="0.2">
      <c r="A779">
        <v>776</v>
      </c>
      <c r="B779" t="str">
        <f>IF($A779 &lt;= $A$2,INDEX(words!A776:A$2309,MATCH($A779,words!B776:B$2309,0),1),"")</f>
        <v/>
      </c>
    </row>
    <row r="780" spans="1:2" x14ac:dyDescent="0.2">
      <c r="A780">
        <v>777</v>
      </c>
      <c r="B780" t="str">
        <f>IF($A780 &lt;= $A$2,INDEX(words!A777:A$2309,MATCH($A780,words!B777:B$2309,0),1),"")</f>
        <v/>
      </c>
    </row>
    <row r="781" spans="1:2" x14ac:dyDescent="0.2">
      <c r="A781">
        <v>778</v>
      </c>
      <c r="B781" t="str">
        <f>IF($A781 &lt;= $A$2,INDEX(words!A778:A$2309,MATCH($A781,words!B778:B$2309,0),1),"")</f>
        <v/>
      </c>
    </row>
    <row r="782" spans="1:2" x14ac:dyDescent="0.2">
      <c r="A782">
        <v>779</v>
      </c>
      <c r="B782" t="str">
        <f>IF($A782 &lt;= $A$2,INDEX(words!A779:A$2309,MATCH($A782,words!B779:B$2309,0),1),"")</f>
        <v/>
      </c>
    </row>
    <row r="783" spans="1:2" x14ac:dyDescent="0.2">
      <c r="A783">
        <v>780</v>
      </c>
      <c r="B783" t="str">
        <f>IF($A783 &lt;= $A$2,INDEX(words!A780:A$2309,MATCH($A783,words!B780:B$2309,0),1),"")</f>
        <v/>
      </c>
    </row>
    <row r="784" spans="1:2" x14ac:dyDescent="0.2">
      <c r="A784">
        <v>781</v>
      </c>
      <c r="B784" t="str">
        <f>IF($A784 &lt;= $A$2,INDEX(words!A781:A$2309,MATCH($A784,words!B781:B$2309,0),1),"")</f>
        <v/>
      </c>
    </row>
    <row r="785" spans="1:2" x14ac:dyDescent="0.2">
      <c r="A785">
        <v>782</v>
      </c>
      <c r="B785" t="str">
        <f>IF($A785 &lt;= $A$2,INDEX(words!A782:A$2309,MATCH($A785,words!B782:B$2309,0),1),"")</f>
        <v/>
      </c>
    </row>
    <row r="786" spans="1:2" x14ac:dyDescent="0.2">
      <c r="A786">
        <v>783</v>
      </c>
      <c r="B786" t="str">
        <f>IF($A786 &lt;= $A$2,INDEX(words!A783:A$2309,MATCH($A786,words!B783:B$2309,0),1),"")</f>
        <v/>
      </c>
    </row>
    <row r="787" spans="1:2" x14ac:dyDescent="0.2">
      <c r="A787">
        <v>784</v>
      </c>
      <c r="B787" t="str">
        <f>IF($A787 &lt;= $A$2,INDEX(words!A784:A$2309,MATCH($A787,words!B784:B$2309,0),1),"")</f>
        <v/>
      </c>
    </row>
    <row r="788" spans="1:2" x14ac:dyDescent="0.2">
      <c r="A788">
        <v>785</v>
      </c>
      <c r="B788" t="str">
        <f>IF($A788 &lt;= $A$2,INDEX(words!A785:A$2309,MATCH($A788,words!B785:B$2309,0),1),"")</f>
        <v/>
      </c>
    </row>
    <row r="789" spans="1:2" x14ac:dyDescent="0.2">
      <c r="A789">
        <v>786</v>
      </c>
      <c r="B789" t="str">
        <f>IF($A789 &lt;= $A$2,INDEX(words!A786:A$2309,MATCH($A789,words!B786:B$2309,0),1),"")</f>
        <v/>
      </c>
    </row>
    <row r="790" spans="1:2" x14ac:dyDescent="0.2">
      <c r="A790">
        <v>787</v>
      </c>
      <c r="B790" t="str">
        <f>IF($A790 &lt;= $A$2,INDEX(words!A787:A$2309,MATCH($A790,words!B787:B$2309,0),1),"")</f>
        <v/>
      </c>
    </row>
    <row r="791" spans="1:2" x14ac:dyDescent="0.2">
      <c r="A791">
        <v>788</v>
      </c>
      <c r="B791" t="str">
        <f>IF($A791 &lt;= $A$2,INDEX(words!A788:A$2309,MATCH($A791,words!B788:B$2309,0),1),"")</f>
        <v/>
      </c>
    </row>
    <row r="792" spans="1:2" x14ac:dyDescent="0.2">
      <c r="A792">
        <v>789</v>
      </c>
      <c r="B792" t="str">
        <f>IF($A792 &lt;= $A$2,INDEX(words!A789:A$2309,MATCH($A792,words!B789:B$2309,0),1),"")</f>
        <v/>
      </c>
    </row>
    <row r="793" spans="1:2" x14ac:dyDescent="0.2">
      <c r="A793">
        <v>790</v>
      </c>
      <c r="B793" t="str">
        <f>IF($A793 &lt;= $A$2,INDEX(words!A790:A$2309,MATCH($A793,words!B790:B$2309,0),1),"")</f>
        <v/>
      </c>
    </row>
    <row r="794" spans="1:2" x14ac:dyDescent="0.2">
      <c r="A794">
        <v>791</v>
      </c>
      <c r="B794" t="str">
        <f>IF($A794 &lt;= $A$2,INDEX(words!A791:A$2309,MATCH($A794,words!B791:B$2309,0),1),"")</f>
        <v/>
      </c>
    </row>
    <row r="795" spans="1:2" x14ac:dyDescent="0.2">
      <c r="A795">
        <v>792</v>
      </c>
      <c r="B795" t="str">
        <f>IF($A795 &lt;= $A$2,INDEX(words!A792:A$2309,MATCH($A795,words!B792:B$2309,0),1),"")</f>
        <v/>
      </c>
    </row>
    <row r="796" spans="1:2" x14ac:dyDescent="0.2">
      <c r="A796">
        <v>793</v>
      </c>
      <c r="B796" t="str">
        <f>IF($A796 &lt;= $A$2,INDEX(words!A793:A$2309,MATCH($A796,words!B793:B$2309,0),1),"")</f>
        <v/>
      </c>
    </row>
    <row r="797" spans="1:2" x14ac:dyDescent="0.2">
      <c r="A797">
        <v>794</v>
      </c>
      <c r="B797" t="str">
        <f>IF($A797 &lt;= $A$2,INDEX(words!A794:A$2309,MATCH($A797,words!B794:B$2309,0),1),"")</f>
        <v/>
      </c>
    </row>
    <row r="798" spans="1:2" x14ac:dyDescent="0.2">
      <c r="A798">
        <v>795</v>
      </c>
      <c r="B798" t="str">
        <f>IF($A798 &lt;= $A$2,INDEX(words!A795:A$2309,MATCH($A798,words!B795:B$2309,0),1),"")</f>
        <v/>
      </c>
    </row>
    <row r="799" spans="1:2" x14ac:dyDescent="0.2">
      <c r="A799">
        <v>796</v>
      </c>
      <c r="B799" t="str">
        <f>IF($A799 &lt;= $A$2,INDEX(words!A796:A$2309,MATCH($A799,words!B796:B$2309,0),1),"")</f>
        <v/>
      </c>
    </row>
    <row r="800" spans="1:2" x14ac:dyDescent="0.2">
      <c r="A800">
        <v>797</v>
      </c>
      <c r="B800" t="str">
        <f>IF($A800 &lt;= $A$2,INDEX(words!A797:A$2309,MATCH($A800,words!B797:B$2309,0),1),"")</f>
        <v/>
      </c>
    </row>
    <row r="801" spans="1:2" x14ac:dyDescent="0.2">
      <c r="A801">
        <v>798</v>
      </c>
      <c r="B801" t="str">
        <f>IF($A801 &lt;= $A$2,INDEX(words!A798:A$2309,MATCH($A801,words!B798:B$2309,0),1),"")</f>
        <v/>
      </c>
    </row>
    <row r="802" spans="1:2" x14ac:dyDescent="0.2">
      <c r="A802">
        <v>799</v>
      </c>
      <c r="B802" t="str">
        <f>IF($A802 &lt;= $A$2,INDEX(words!A799:A$2309,MATCH($A802,words!B799:B$2309,0),1),"")</f>
        <v/>
      </c>
    </row>
    <row r="803" spans="1:2" x14ac:dyDescent="0.2">
      <c r="A803">
        <v>800</v>
      </c>
      <c r="B803" t="str">
        <f>IF($A803 &lt;= $A$2,INDEX(words!A800:A$2309,MATCH($A803,words!B800:B$2309,0),1),"")</f>
        <v/>
      </c>
    </row>
    <row r="804" spans="1:2" x14ac:dyDescent="0.2">
      <c r="A804">
        <v>801</v>
      </c>
      <c r="B804" t="str">
        <f>IF($A804 &lt;= $A$2,INDEX(words!A801:A$2309,MATCH($A804,words!B801:B$2309,0),1),"")</f>
        <v/>
      </c>
    </row>
    <row r="805" spans="1:2" x14ac:dyDescent="0.2">
      <c r="A805">
        <v>802</v>
      </c>
      <c r="B805" t="str">
        <f>IF($A805 &lt;= $A$2,INDEX(words!A802:A$2309,MATCH($A805,words!B802:B$2309,0),1),"")</f>
        <v/>
      </c>
    </row>
    <row r="806" spans="1:2" x14ac:dyDescent="0.2">
      <c r="A806">
        <v>803</v>
      </c>
      <c r="B806" t="str">
        <f>IF($A806 &lt;= $A$2,INDEX(words!A803:A$2309,MATCH($A806,words!B803:B$2309,0),1),"")</f>
        <v/>
      </c>
    </row>
    <row r="807" spans="1:2" x14ac:dyDescent="0.2">
      <c r="A807">
        <v>804</v>
      </c>
      <c r="B807" t="str">
        <f>IF($A807 &lt;= $A$2,INDEX(words!A804:A$2309,MATCH($A807,words!B804:B$2309,0),1),"")</f>
        <v/>
      </c>
    </row>
    <row r="808" spans="1:2" x14ac:dyDescent="0.2">
      <c r="A808">
        <v>805</v>
      </c>
      <c r="B808" t="str">
        <f>IF($A808 &lt;= $A$2,INDEX(words!A805:A$2309,MATCH($A808,words!B805:B$2309,0),1),"")</f>
        <v/>
      </c>
    </row>
    <row r="809" spans="1:2" x14ac:dyDescent="0.2">
      <c r="A809">
        <v>806</v>
      </c>
      <c r="B809" t="str">
        <f>IF($A809 &lt;= $A$2,INDEX(words!A806:A$2309,MATCH($A809,words!B806:B$2309,0),1),"")</f>
        <v/>
      </c>
    </row>
    <row r="810" spans="1:2" x14ac:dyDescent="0.2">
      <c r="A810">
        <v>807</v>
      </c>
      <c r="B810" t="str">
        <f>IF($A810 &lt;= $A$2,INDEX(words!A807:A$2309,MATCH($A810,words!B807:B$2309,0),1),"")</f>
        <v/>
      </c>
    </row>
    <row r="811" spans="1:2" x14ac:dyDescent="0.2">
      <c r="A811">
        <v>808</v>
      </c>
      <c r="B811" t="str">
        <f>IF($A811 &lt;= $A$2,INDEX(words!A808:A$2309,MATCH($A811,words!B808:B$2309,0),1),"")</f>
        <v/>
      </c>
    </row>
    <row r="812" spans="1:2" x14ac:dyDescent="0.2">
      <c r="A812">
        <v>809</v>
      </c>
      <c r="B812" t="str">
        <f>IF($A812 &lt;= $A$2,INDEX(words!A809:A$2309,MATCH($A812,words!B809:B$2309,0),1),"")</f>
        <v/>
      </c>
    </row>
    <row r="813" spans="1:2" x14ac:dyDescent="0.2">
      <c r="A813">
        <v>810</v>
      </c>
      <c r="B813" t="str">
        <f>IF($A813 &lt;= $A$2,INDEX(words!A810:A$2309,MATCH($A813,words!B810:B$2309,0),1),"")</f>
        <v/>
      </c>
    </row>
    <row r="814" spans="1:2" x14ac:dyDescent="0.2">
      <c r="A814">
        <v>811</v>
      </c>
      <c r="B814" t="str">
        <f>IF($A814 &lt;= $A$2,INDEX(words!A811:A$2309,MATCH($A814,words!B811:B$2309,0),1),"")</f>
        <v/>
      </c>
    </row>
    <row r="815" spans="1:2" x14ac:dyDescent="0.2">
      <c r="A815">
        <v>812</v>
      </c>
      <c r="B815" t="str">
        <f>IF($A815 &lt;= $A$2,INDEX(words!A812:A$2309,MATCH($A815,words!B812:B$2309,0),1),"")</f>
        <v/>
      </c>
    </row>
    <row r="816" spans="1:2" x14ac:dyDescent="0.2">
      <c r="A816">
        <v>813</v>
      </c>
      <c r="B816" t="str">
        <f>IF($A816 &lt;= $A$2,INDEX(words!A813:A$2309,MATCH($A816,words!B813:B$2309,0),1),"")</f>
        <v/>
      </c>
    </row>
    <row r="817" spans="1:2" x14ac:dyDescent="0.2">
      <c r="A817">
        <v>814</v>
      </c>
      <c r="B817" t="str">
        <f>IF($A817 &lt;= $A$2,INDEX(words!A814:A$2309,MATCH($A817,words!B814:B$2309,0),1),"")</f>
        <v/>
      </c>
    </row>
    <row r="818" spans="1:2" x14ac:dyDescent="0.2">
      <c r="A818">
        <v>815</v>
      </c>
      <c r="B818" t="str">
        <f>IF($A818 &lt;= $A$2,INDEX(words!A815:A$2309,MATCH($A818,words!B815:B$2309,0),1),"")</f>
        <v/>
      </c>
    </row>
    <row r="819" spans="1:2" x14ac:dyDescent="0.2">
      <c r="A819">
        <v>816</v>
      </c>
      <c r="B819" t="str">
        <f>IF($A819 &lt;= $A$2,INDEX(words!A816:A$2309,MATCH($A819,words!B816:B$2309,0),1),"")</f>
        <v/>
      </c>
    </row>
    <row r="820" spans="1:2" x14ac:dyDescent="0.2">
      <c r="A820">
        <v>817</v>
      </c>
      <c r="B820" t="str">
        <f>IF($A820 &lt;= $A$2,INDEX(words!A817:A$2309,MATCH($A820,words!B817:B$2309,0),1),"")</f>
        <v/>
      </c>
    </row>
    <row r="821" spans="1:2" x14ac:dyDescent="0.2">
      <c r="A821">
        <v>818</v>
      </c>
      <c r="B821" t="str">
        <f>IF($A821 &lt;= $A$2,INDEX(words!A818:A$2309,MATCH($A821,words!B818:B$2309,0),1),"")</f>
        <v/>
      </c>
    </row>
    <row r="822" spans="1:2" x14ac:dyDescent="0.2">
      <c r="A822">
        <v>819</v>
      </c>
      <c r="B822" t="str">
        <f>IF($A822 &lt;= $A$2,INDEX(words!A819:A$2309,MATCH($A822,words!B819:B$2309,0),1),"")</f>
        <v/>
      </c>
    </row>
    <row r="823" spans="1:2" x14ac:dyDescent="0.2">
      <c r="A823">
        <v>820</v>
      </c>
      <c r="B823" t="str">
        <f>IF($A823 &lt;= $A$2,INDEX(words!A820:A$2309,MATCH($A823,words!B820:B$2309,0),1),"")</f>
        <v/>
      </c>
    </row>
    <row r="824" spans="1:2" x14ac:dyDescent="0.2">
      <c r="A824">
        <v>821</v>
      </c>
      <c r="B824" t="str">
        <f>IF($A824 &lt;= $A$2,INDEX(words!A821:A$2309,MATCH($A824,words!B821:B$2309,0),1),"")</f>
        <v/>
      </c>
    </row>
    <row r="825" spans="1:2" x14ac:dyDescent="0.2">
      <c r="A825">
        <v>822</v>
      </c>
      <c r="B825" t="str">
        <f>IF($A825 &lt;= $A$2,INDEX(words!A822:A$2309,MATCH($A825,words!B822:B$2309,0),1),"")</f>
        <v/>
      </c>
    </row>
    <row r="826" spans="1:2" x14ac:dyDescent="0.2">
      <c r="A826">
        <v>823</v>
      </c>
      <c r="B826" t="str">
        <f>IF($A826 &lt;= $A$2,INDEX(words!A823:A$2309,MATCH($A826,words!B823:B$2309,0),1),"")</f>
        <v/>
      </c>
    </row>
    <row r="827" spans="1:2" x14ac:dyDescent="0.2">
      <c r="A827">
        <v>824</v>
      </c>
      <c r="B827" t="str">
        <f>IF($A827 &lt;= $A$2,INDEX(words!A824:A$2309,MATCH($A827,words!B824:B$2309,0),1),"")</f>
        <v/>
      </c>
    </row>
    <row r="828" spans="1:2" x14ac:dyDescent="0.2">
      <c r="A828">
        <v>825</v>
      </c>
      <c r="B828" t="str">
        <f>IF($A828 &lt;= $A$2,INDEX(words!A825:A$2309,MATCH($A828,words!B825:B$2309,0),1),"")</f>
        <v/>
      </c>
    </row>
    <row r="829" spans="1:2" x14ac:dyDescent="0.2">
      <c r="A829">
        <v>826</v>
      </c>
      <c r="B829" t="str">
        <f>IF($A829 &lt;= $A$2,INDEX(words!A826:A$2309,MATCH($A829,words!B826:B$2309,0),1),"")</f>
        <v/>
      </c>
    </row>
    <row r="830" spans="1:2" x14ac:dyDescent="0.2">
      <c r="A830">
        <v>827</v>
      </c>
      <c r="B830" t="str">
        <f>IF($A830 &lt;= $A$2,INDEX(words!A827:A$2309,MATCH($A830,words!B827:B$2309,0),1),"")</f>
        <v/>
      </c>
    </row>
    <row r="831" spans="1:2" x14ac:dyDescent="0.2">
      <c r="A831">
        <v>828</v>
      </c>
      <c r="B831" t="str">
        <f>IF($A831 &lt;= $A$2,INDEX(words!A828:A$2309,MATCH($A831,words!B828:B$2309,0),1),"")</f>
        <v/>
      </c>
    </row>
    <row r="832" spans="1:2" x14ac:dyDescent="0.2">
      <c r="A832">
        <v>829</v>
      </c>
      <c r="B832" t="str">
        <f>IF($A832 &lt;= $A$2,INDEX(words!A829:A$2309,MATCH($A832,words!B829:B$2309,0),1),"")</f>
        <v/>
      </c>
    </row>
    <row r="833" spans="1:2" x14ac:dyDescent="0.2">
      <c r="A833">
        <v>830</v>
      </c>
      <c r="B833" t="str">
        <f>IF($A833 &lt;= $A$2,INDEX(words!A830:A$2309,MATCH($A833,words!B830:B$2309,0),1),"")</f>
        <v/>
      </c>
    </row>
    <row r="834" spans="1:2" x14ac:dyDescent="0.2">
      <c r="A834">
        <v>831</v>
      </c>
      <c r="B834" t="str">
        <f>IF($A834 &lt;= $A$2,INDEX(words!A831:A$2309,MATCH($A834,words!B831:B$2309,0),1),"")</f>
        <v/>
      </c>
    </row>
    <row r="835" spans="1:2" x14ac:dyDescent="0.2">
      <c r="A835">
        <v>832</v>
      </c>
      <c r="B835" t="str">
        <f>IF($A835 &lt;= $A$2,INDEX(words!A832:A$2309,MATCH($A835,words!B832:B$2309,0),1),"")</f>
        <v/>
      </c>
    </row>
    <row r="836" spans="1:2" x14ac:dyDescent="0.2">
      <c r="A836">
        <v>833</v>
      </c>
      <c r="B836" t="str">
        <f>IF($A836 &lt;= $A$2,INDEX(words!A833:A$2309,MATCH($A836,words!B833:B$2309,0),1),"")</f>
        <v/>
      </c>
    </row>
    <row r="837" spans="1:2" x14ac:dyDescent="0.2">
      <c r="A837">
        <v>834</v>
      </c>
      <c r="B837" t="str">
        <f>IF($A837 &lt;= $A$2,INDEX(words!A834:A$2309,MATCH($A837,words!B834:B$2309,0),1),"")</f>
        <v/>
      </c>
    </row>
    <row r="838" spans="1:2" x14ac:dyDescent="0.2">
      <c r="A838">
        <v>835</v>
      </c>
      <c r="B838" t="str">
        <f>IF($A838 &lt;= $A$2,INDEX(words!A835:A$2309,MATCH($A838,words!B835:B$2309,0),1),"")</f>
        <v/>
      </c>
    </row>
    <row r="839" spans="1:2" x14ac:dyDescent="0.2">
      <c r="A839">
        <v>836</v>
      </c>
      <c r="B839" t="str">
        <f>IF($A839 &lt;= $A$2,INDEX(words!A836:A$2309,MATCH($A839,words!B836:B$2309,0),1),"")</f>
        <v/>
      </c>
    </row>
    <row r="840" spans="1:2" x14ac:dyDescent="0.2">
      <c r="A840">
        <v>837</v>
      </c>
      <c r="B840" t="str">
        <f>IF($A840 &lt;= $A$2,INDEX(words!A837:A$2309,MATCH($A840,words!B837:B$2309,0),1),"")</f>
        <v/>
      </c>
    </row>
    <row r="841" spans="1:2" x14ac:dyDescent="0.2">
      <c r="A841">
        <v>838</v>
      </c>
      <c r="B841" t="str">
        <f>IF($A841 &lt;= $A$2,INDEX(words!A838:A$2309,MATCH($A841,words!B838:B$2309,0),1),"")</f>
        <v/>
      </c>
    </row>
    <row r="842" spans="1:2" x14ac:dyDescent="0.2">
      <c r="A842">
        <v>839</v>
      </c>
      <c r="B842" t="str">
        <f>IF($A842 &lt;= $A$2,INDEX(words!A839:A$2309,MATCH($A842,words!B839:B$2309,0),1),"")</f>
        <v/>
      </c>
    </row>
    <row r="843" spans="1:2" x14ac:dyDescent="0.2">
      <c r="A843">
        <v>840</v>
      </c>
      <c r="B843" t="str">
        <f>IF($A843 &lt;= $A$2,INDEX(words!A840:A$2309,MATCH($A843,words!B840:B$2309,0),1),"")</f>
        <v/>
      </c>
    </row>
    <row r="844" spans="1:2" x14ac:dyDescent="0.2">
      <c r="A844">
        <v>841</v>
      </c>
      <c r="B844" t="str">
        <f>IF($A844 &lt;= $A$2,INDEX(words!A841:A$2309,MATCH($A844,words!B841:B$2309,0),1),"")</f>
        <v/>
      </c>
    </row>
    <row r="845" spans="1:2" x14ac:dyDescent="0.2">
      <c r="A845">
        <v>842</v>
      </c>
      <c r="B845" t="str">
        <f>IF($A845 &lt;= $A$2,INDEX(words!A842:A$2309,MATCH($A845,words!B842:B$2309,0),1),"")</f>
        <v/>
      </c>
    </row>
    <row r="846" spans="1:2" x14ac:dyDescent="0.2">
      <c r="A846">
        <v>843</v>
      </c>
      <c r="B846" t="str">
        <f>IF($A846 &lt;= $A$2,INDEX(words!A843:A$2309,MATCH($A846,words!B843:B$2309,0),1),"")</f>
        <v/>
      </c>
    </row>
    <row r="847" spans="1:2" x14ac:dyDescent="0.2">
      <c r="A847">
        <v>844</v>
      </c>
      <c r="B847" t="str">
        <f>IF($A847 &lt;= $A$2,INDEX(words!A844:A$2309,MATCH($A847,words!B844:B$2309,0),1),"")</f>
        <v/>
      </c>
    </row>
    <row r="848" spans="1:2" x14ac:dyDescent="0.2">
      <c r="A848">
        <v>845</v>
      </c>
      <c r="B848" t="str">
        <f>IF($A848 &lt;= $A$2,INDEX(words!A845:A$2309,MATCH($A848,words!B845:B$2309,0),1),"")</f>
        <v/>
      </c>
    </row>
    <row r="849" spans="1:2" x14ac:dyDescent="0.2">
      <c r="A849">
        <v>846</v>
      </c>
      <c r="B849" t="str">
        <f>IF($A849 &lt;= $A$2,INDEX(words!A846:A$2309,MATCH($A849,words!B846:B$2309,0),1),"")</f>
        <v/>
      </c>
    </row>
    <row r="850" spans="1:2" x14ac:dyDescent="0.2">
      <c r="A850">
        <v>847</v>
      </c>
      <c r="B850" t="str">
        <f>IF($A850 &lt;= $A$2,INDEX(words!A847:A$2309,MATCH($A850,words!B847:B$2309,0),1),"")</f>
        <v/>
      </c>
    </row>
    <row r="851" spans="1:2" x14ac:dyDescent="0.2">
      <c r="A851">
        <v>848</v>
      </c>
      <c r="B851" t="str">
        <f>IF($A851 &lt;= $A$2,INDEX(words!A848:A$2309,MATCH($A851,words!B848:B$2309,0),1),"")</f>
        <v/>
      </c>
    </row>
    <row r="852" spans="1:2" x14ac:dyDescent="0.2">
      <c r="A852">
        <v>849</v>
      </c>
      <c r="B852" t="str">
        <f>IF($A852 &lt;= $A$2,INDEX(words!A849:A$2309,MATCH($A852,words!B849:B$2309,0),1),"")</f>
        <v/>
      </c>
    </row>
    <row r="853" spans="1:2" x14ac:dyDescent="0.2">
      <c r="A853">
        <v>850</v>
      </c>
      <c r="B853" t="str">
        <f>IF($A853 &lt;= $A$2,INDEX(words!A850:A$2309,MATCH($A853,words!B850:B$2309,0),1),"")</f>
        <v/>
      </c>
    </row>
    <row r="854" spans="1:2" x14ac:dyDescent="0.2">
      <c r="A854">
        <v>851</v>
      </c>
      <c r="B854" t="str">
        <f>IF($A854 &lt;= $A$2,INDEX(words!A851:A$2309,MATCH($A854,words!B851:B$2309,0),1),"")</f>
        <v/>
      </c>
    </row>
    <row r="855" spans="1:2" x14ac:dyDescent="0.2">
      <c r="A855">
        <v>852</v>
      </c>
      <c r="B855" t="str">
        <f>IF($A855 &lt;= $A$2,INDEX(words!A852:A$2309,MATCH($A855,words!B852:B$2309,0),1),"")</f>
        <v/>
      </c>
    </row>
    <row r="856" spans="1:2" x14ac:dyDescent="0.2">
      <c r="A856">
        <v>853</v>
      </c>
      <c r="B856" t="str">
        <f>IF($A856 &lt;= $A$2,INDEX(words!A853:A$2309,MATCH($A856,words!B853:B$2309,0),1),"")</f>
        <v/>
      </c>
    </row>
    <row r="857" spans="1:2" x14ac:dyDescent="0.2">
      <c r="A857">
        <v>854</v>
      </c>
      <c r="B857" t="str">
        <f>IF($A857 &lt;= $A$2,INDEX(words!A854:A$2309,MATCH($A857,words!B854:B$2309,0),1),"")</f>
        <v/>
      </c>
    </row>
    <row r="858" spans="1:2" x14ac:dyDescent="0.2">
      <c r="A858">
        <v>855</v>
      </c>
      <c r="B858" t="str">
        <f>IF($A858 &lt;= $A$2,INDEX(words!A855:A$2309,MATCH($A858,words!B855:B$2309,0),1),"")</f>
        <v/>
      </c>
    </row>
    <row r="859" spans="1:2" x14ac:dyDescent="0.2">
      <c r="A859">
        <v>856</v>
      </c>
      <c r="B859" t="str">
        <f>IF($A859 &lt;= $A$2,INDEX(words!A856:A$2309,MATCH($A859,words!B856:B$2309,0),1),"")</f>
        <v/>
      </c>
    </row>
    <row r="860" spans="1:2" x14ac:dyDescent="0.2">
      <c r="A860">
        <v>857</v>
      </c>
      <c r="B860" t="str">
        <f>IF($A860 &lt;= $A$2,INDEX(words!A857:A$2309,MATCH($A860,words!B857:B$2309,0),1),"")</f>
        <v/>
      </c>
    </row>
    <row r="861" spans="1:2" x14ac:dyDescent="0.2">
      <c r="A861">
        <v>858</v>
      </c>
      <c r="B861" t="str">
        <f>IF($A861 &lt;= $A$2,INDEX(words!A858:A$2309,MATCH($A861,words!B858:B$2309,0),1),"")</f>
        <v/>
      </c>
    </row>
    <row r="862" spans="1:2" x14ac:dyDescent="0.2">
      <c r="A862">
        <v>859</v>
      </c>
      <c r="B862" t="str">
        <f>IF($A862 &lt;= $A$2,INDEX(words!A859:A$2309,MATCH($A862,words!B859:B$2309,0),1),"")</f>
        <v/>
      </c>
    </row>
    <row r="863" spans="1:2" x14ac:dyDescent="0.2">
      <c r="A863">
        <v>860</v>
      </c>
      <c r="B863" t="str">
        <f>IF($A863 &lt;= $A$2,INDEX(words!A860:A$2309,MATCH($A863,words!B860:B$2309,0),1),"")</f>
        <v/>
      </c>
    </row>
    <row r="864" spans="1:2" x14ac:dyDescent="0.2">
      <c r="A864">
        <v>861</v>
      </c>
      <c r="B864" t="str">
        <f>IF($A864 &lt;= $A$2,INDEX(words!A861:A$2309,MATCH($A864,words!B861:B$2309,0),1),"")</f>
        <v/>
      </c>
    </row>
    <row r="865" spans="1:2" x14ac:dyDescent="0.2">
      <c r="A865">
        <v>862</v>
      </c>
      <c r="B865" t="str">
        <f>IF($A865 &lt;= $A$2,INDEX(words!A862:A$2309,MATCH($A865,words!B862:B$2309,0),1),"")</f>
        <v/>
      </c>
    </row>
    <row r="866" spans="1:2" x14ac:dyDescent="0.2">
      <c r="A866">
        <v>863</v>
      </c>
      <c r="B866" t="str">
        <f>IF($A866 &lt;= $A$2,INDEX(words!A863:A$2309,MATCH($A866,words!B863:B$2309,0),1),"")</f>
        <v/>
      </c>
    </row>
    <row r="867" spans="1:2" x14ac:dyDescent="0.2">
      <c r="A867">
        <v>864</v>
      </c>
      <c r="B867" t="str">
        <f>IF($A867 &lt;= $A$2,INDEX(words!A864:A$2309,MATCH($A867,words!B864:B$2309,0),1),"")</f>
        <v/>
      </c>
    </row>
    <row r="868" spans="1:2" x14ac:dyDescent="0.2">
      <c r="A868">
        <v>865</v>
      </c>
      <c r="B868" t="str">
        <f>IF($A868 &lt;= $A$2,INDEX(words!A865:A$2309,MATCH($A868,words!B865:B$2309,0),1),"")</f>
        <v/>
      </c>
    </row>
    <row r="869" spans="1:2" x14ac:dyDescent="0.2">
      <c r="A869">
        <v>866</v>
      </c>
      <c r="B869" t="str">
        <f>IF($A869 &lt;= $A$2,INDEX(words!A866:A$2309,MATCH($A869,words!B866:B$2309,0),1),"")</f>
        <v/>
      </c>
    </row>
    <row r="870" spans="1:2" x14ac:dyDescent="0.2">
      <c r="A870">
        <v>867</v>
      </c>
      <c r="B870" t="str">
        <f>IF($A870 &lt;= $A$2,INDEX(words!A867:A$2309,MATCH($A870,words!B867:B$2309,0),1),"")</f>
        <v/>
      </c>
    </row>
    <row r="871" spans="1:2" x14ac:dyDescent="0.2">
      <c r="A871">
        <v>868</v>
      </c>
      <c r="B871" t="str">
        <f>IF($A871 &lt;= $A$2,INDEX(words!A868:A$2309,MATCH($A871,words!B868:B$2309,0),1),"")</f>
        <v/>
      </c>
    </row>
    <row r="872" spans="1:2" x14ac:dyDescent="0.2">
      <c r="A872">
        <v>869</v>
      </c>
      <c r="B872" t="str">
        <f>IF($A872 &lt;= $A$2,INDEX(words!A869:A$2309,MATCH($A872,words!B869:B$2309,0),1),"")</f>
        <v/>
      </c>
    </row>
    <row r="873" spans="1:2" x14ac:dyDescent="0.2">
      <c r="A873">
        <v>870</v>
      </c>
      <c r="B873" t="str">
        <f>IF($A873 &lt;= $A$2,INDEX(words!A870:A$2309,MATCH($A873,words!B870:B$2309,0),1),"")</f>
        <v/>
      </c>
    </row>
    <row r="874" spans="1:2" x14ac:dyDescent="0.2">
      <c r="A874">
        <v>871</v>
      </c>
      <c r="B874" t="str">
        <f>IF($A874 &lt;= $A$2,INDEX(words!A871:A$2309,MATCH($A874,words!B871:B$2309,0),1),"")</f>
        <v/>
      </c>
    </row>
    <row r="875" spans="1:2" x14ac:dyDescent="0.2">
      <c r="A875">
        <v>872</v>
      </c>
      <c r="B875" t="str">
        <f>IF($A875 &lt;= $A$2,INDEX(words!A872:A$2309,MATCH($A875,words!B872:B$2309,0),1),"")</f>
        <v/>
      </c>
    </row>
    <row r="876" spans="1:2" x14ac:dyDescent="0.2">
      <c r="A876">
        <v>873</v>
      </c>
      <c r="B876" t="str">
        <f>IF($A876 &lt;= $A$2,INDEX(words!A873:A$2309,MATCH($A876,words!B873:B$2309,0),1),"")</f>
        <v/>
      </c>
    </row>
    <row r="877" spans="1:2" x14ac:dyDescent="0.2">
      <c r="A877">
        <v>874</v>
      </c>
      <c r="B877" t="str">
        <f>IF($A877 &lt;= $A$2,INDEX(words!A874:A$2309,MATCH($A877,words!B874:B$2309,0),1),"")</f>
        <v/>
      </c>
    </row>
    <row r="878" spans="1:2" x14ac:dyDescent="0.2">
      <c r="A878">
        <v>875</v>
      </c>
      <c r="B878" t="str">
        <f>IF($A878 &lt;= $A$2,INDEX(words!A875:A$2309,MATCH($A878,words!B875:B$2309,0),1),"")</f>
        <v/>
      </c>
    </row>
    <row r="879" spans="1:2" x14ac:dyDescent="0.2">
      <c r="A879">
        <v>876</v>
      </c>
      <c r="B879" t="str">
        <f>IF($A879 &lt;= $A$2,INDEX(words!A876:A$2309,MATCH($A879,words!B876:B$2309,0),1),"")</f>
        <v/>
      </c>
    </row>
    <row r="880" spans="1:2" x14ac:dyDescent="0.2">
      <c r="A880">
        <v>877</v>
      </c>
      <c r="B880" t="str">
        <f>IF($A880 &lt;= $A$2,INDEX(words!A877:A$2309,MATCH($A880,words!B877:B$2309,0),1),"")</f>
        <v/>
      </c>
    </row>
    <row r="881" spans="1:2" x14ac:dyDescent="0.2">
      <c r="A881">
        <v>878</v>
      </c>
      <c r="B881" t="str">
        <f>IF($A881 &lt;= $A$2,INDEX(words!A878:A$2309,MATCH($A881,words!B878:B$2309,0),1),"")</f>
        <v/>
      </c>
    </row>
    <row r="882" spans="1:2" x14ac:dyDescent="0.2">
      <c r="A882">
        <v>879</v>
      </c>
      <c r="B882" t="str">
        <f>IF($A882 &lt;= $A$2,INDEX(words!A879:A$2309,MATCH($A882,words!B879:B$2309,0),1),"")</f>
        <v/>
      </c>
    </row>
    <row r="883" spans="1:2" x14ac:dyDescent="0.2">
      <c r="A883">
        <v>880</v>
      </c>
      <c r="B883" t="str">
        <f>IF($A883 &lt;= $A$2,INDEX(words!A880:A$2309,MATCH($A883,words!B880:B$2309,0),1),"")</f>
        <v/>
      </c>
    </row>
    <row r="884" spans="1:2" x14ac:dyDescent="0.2">
      <c r="A884">
        <v>881</v>
      </c>
      <c r="B884" t="str">
        <f>IF($A884 &lt;= $A$2,INDEX(words!A881:A$2309,MATCH($A884,words!B881:B$2309,0),1),"")</f>
        <v/>
      </c>
    </row>
    <row r="885" spans="1:2" x14ac:dyDescent="0.2">
      <c r="A885">
        <v>882</v>
      </c>
      <c r="B885" t="str">
        <f>IF($A885 &lt;= $A$2,INDEX(words!A882:A$2309,MATCH($A885,words!B882:B$2309,0),1),"")</f>
        <v/>
      </c>
    </row>
    <row r="886" spans="1:2" x14ac:dyDescent="0.2">
      <c r="A886">
        <v>883</v>
      </c>
      <c r="B886" t="str">
        <f>IF($A886 &lt;= $A$2,INDEX(words!A883:A$2309,MATCH($A886,words!B883:B$2309,0),1),"")</f>
        <v/>
      </c>
    </row>
    <row r="887" spans="1:2" x14ac:dyDescent="0.2">
      <c r="A887">
        <v>884</v>
      </c>
      <c r="B887" t="str">
        <f>IF($A887 &lt;= $A$2,INDEX(words!A884:A$2309,MATCH($A887,words!B884:B$2309,0),1),"")</f>
        <v/>
      </c>
    </row>
    <row r="888" spans="1:2" x14ac:dyDescent="0.2">
      <c r="A888">
        <v>885</v>
      </c>
      <c r="B888" t="str">
        <f>IF($A888 &lt;= $A$2,INDEX(words!A885:A$2309,MATCH($A888,words!B885:B$2309,0),1),"")</f>
        <v/>
      </c>
    </row>
    <row r="889" spans="1:2" x14ac:dyDescent="0.2">
      <c r="A889">
        <v>886</v>
      </c>
      <c r="B889" t="str">
        <f>IF($A889 &lt;= $A$2,INDEX(words!A886:A$2309,MATCH($A889,words!B886:B$2309,0),1),"")</f>
        <v/>
      </c>
    </row>
    <row r="890" spans="1:2" x14ac:dyDescent="0.2">
      <c r="A890">
        <v>887</v>
      </c>
      <c r="B890" t="str">
        <f>IF($A890 &lt;= $A$2,INDEX(words!A887:A$2309,MATCH($A890,words!B887:B$2309,0),1),"")</f>
        <v/>
      </c>
    </row>
    <row r="891" spans="1:2" x14ac:dyDescent="0.2">
      <c r="A891">
        <v>888</v>
      </c>
      <c r="B891" t="str">
        <f>IF($A891 &lt;= $A$2,INDEX(words!A888:A$2309,MATCH($A891,words!B888:B$2309,0),1),"")</f>
        <v/>
      </c>
    </row>
    <row r="892" spans="1:2" x14ac:dyDescent="0.2">
      <c r="A892">
        <v>889</v>
      </c>
      <c r="B892" t="str">
        <f>IF($A892 &lt;= $A$2,INDEX(words!A889:A$2309,MATCH($A892,words!B889:B$2309,0),1),"")</f>
        <v/>
      </c>
    </row>
    <row r="893" spans="1:2" x14ac:dyDescent="0.2">
      <c r="A893">
        <v>890</v>
      </c>
      <c r="B893" t="str">
        <f>IF($A893 &lt;= $A$2,INDEX(words!A890:A$2309,MATCH($A893,words!B890:B$2309,0),1),"")</f>
        <v/>
      </c>
    </row>
    <row r="894" spans="1:2" x14ac:dyDescent="0.2">
      <c r="A894">
        <v>891</v>
      </c>
      <c r="B894" t="str">
        <f>IF($A894 &lt;= $A$2,INDEX(words!A891:A$2309,MATCH($A894,words!B891:B$2309,0),1),"")</f>
        <v/>
      </c>
    </row>
    <row r="895" spans="1:2" x14ac:dyDescent="0.2">
      <c r="A895">
        <v>892</v>
      </c>
      <c r="B895" t="str">
        <f>IF($A895 &lt;= $A$2,INDEX(words!A892:A$2309,MATCH($A895,words!B892:B$2309,0),1),"")</f>
        <v/>
      </c>
    </row>
    <row r="896" spans="1:2" x14ac:dyDescent="0.2">
      <c r="A896">
        <v>893</v>
      </c>
      <c r="B896" t="str">
        <f>IF($A896 &lt;= $A$2,INDEX(words!A893:A$2309,MATCH($A896,words!B893:B$2309,0),1),"")</f>
        <v/>
      </c>
    </row>
    <row r="897" spans="1:2" x14ac:dyDescent="0.2">
      <c r="A897">
        <v>894</v>
      </c>
      <c r="B897" t="str">
        <f>IF($A897 &lt;= $A$2,INDEX(words!A894:A$2309,MATCH($A897,words!B894:B$2309,0),1),"")</f>
        <v/>
      </c>
    </row>
    <row r="898" spans="1:2" x14ac:dyDescent="0.2">
      <c r="A898">
        <v>895</v>
      </c>
      <c r="B898" t="str">
        <f>IF($A898 &lt;= $A$2,INDEX(words!A895:A$2309,MATCH($A898,words!B895:B$2309,0),1),"")</f>
        <v/>
      </c>
    </row>
    <row r="899" spans="1:2" x14ac:dyDescent="0.2">
      <c r="A899">
        <v>896</v>
      </c>
      <c r="B899" t="str">
        <f>IF($A899 &lt;= $A$2,INDEX(words!A896:A$2309,MATCH($A899,words!B896:B$2309,0),1),"")</f>
        <v/>
      </c>
    </row>
    <row r="900" spans="1:2" x14ac:dyDescent="0.2">
      <c r="A900">
        <v>897</v>
      </c>
      <c r="B900" t="str">
        <f>IF($A900 &lt;= $A$2,INDEX(words!A897:A$2309,MATCH($A900,words!B897:B$2309,0),1),"")</f>
        <v/>
      </c>
    </row>
    <row r="901" spans="1:2" x14ac:dyDescent="0.2">
      <c r="A901">
        <v>898</v>
      </c>
      <c r="B901" t="str">
        <f>IF($A901 &lt;= $A$2,INDEX(words!A898:A$2309,MATCH($A901,words!B898:B$2309,0),1),"")</f>
        <v/>
      </c>
    </row>
    <row r="902" spans="1:2" x14ac:dyDescent="0.2">
      <c r="A902">
        <v>899</v>
      </c>
      <c r="B902" t="str">
        <f>IF($A902 &lt;= $A$2,INDEX(words!A899:A$2309,MATCH($A902,words!B899:B$2309,0),1),"")</f>
        <v/>
      </c>
    </row>
    <row r="903" spans="1:2" x14ac:dyDescent="0.2">
      <c r="A903">
        <v>900</v>
      </c>
      <c r="B903" t="str">
        <f>IF($A903 &lt;= $A$2,INDEX(words!A900:A$2309,MATCH($A903,words!B900:B$2309,0),1),"")</f>
        <v/>
      </c>
    </row>
    <row r="904" spans="1:2" x14ac:dyDescent="0.2">
      <c r="A904">
        <v>901</v>
      </c>
      <c r="B904" t="str">
        <f>IF($A904 &lt;= $A$2,INDEX(words!A901:A$2309,MATCH($A904,words!B901:B$2309,0),1),"")</f>
        <v/>
      </c>
    </row>
    <row r="905" spans="1:2" x14ac:dyDescent="0.2">
      <c r="A905">
        <v>902</v>
      </c>
      <c r="B905" t="str">
        <f>IF($A905 &lt;= $A$2,INDEX(words!A902:A$2309,MATCH($A905,words!B902:B$2309,0),1),"")</f>
        <v/>
      </c>
    </row>
    <row r="906" spans="1:2" x14ac:dyDescent="0.2">
      <c r="A906">
        <v>903</v>
      </c>
      <c r="B906" t="str">
        <f>IF($A906 &lt;= $A$2,INDEX(words!A903:A$2309,MATCH($A906,words!B903:B$2309,0),1),"")</f>
        <v/>
      </c>
    </row>
    <row r="907" spans="1:2" x14ac:dyDescent="0.2">
      <c r="A907">
        <v>904</v>
      </c>
      <c r="B907" t="str">
        <f>IF($A907 &lt;= $A$2,INDEX(words!A904:A$2309,MATCH($A907,words!B904:B$2309,0),1),"")</f>
        <v/>
      </c>
    </row>
    <row r="908" spans="1:2" x14ac:dyDescent="0.2">
      <c r="A908">
        <v>905</v>
      </c>
      <c r="B908" t="str">
        <f>IF($A908 &lt;= $A$2,INDEX(words!A905:A$2309,MATCH($A908,words!B905:B$2309,0),1),"")</f>
        <v/>
      </c>
    </row>
    <row r="909" spans="1:2" x14ac:dyDescent="0.2">
      <c r="A909">
        <v>906</v>
      </c>
      <c r="B909" t="str">
        <f>IF($A909 &lt;= $A$2,INDEX(words!A906:A$2309,MATCH($A909,words!B906:B$2309,0),1),"")</f>
        <v/>
      </c>
    </row>
    <row r="910" spans="1:2" x14ac:dyDescent="0.2">
      <c r="A910">
        <v>907</v>
      </c>
      <c r="B910" t="str">
        <f>IF($A910 &lt;= $A$2,INDEX(words!A907:A$2309,MATCH($A910,words!B907:B$2309,0),1),"")</f>
        <v/>
      </c>
    </row>
    <row r="911" spans="1:2" x14ac:dyDescent="0.2">
      <c r="A911">
        <v>908</v>
      </c>
      <c r="B911" t="str">
        <f>IF($A911 &lt;= $A$2,INDEX(words!A908:A$2309,MATCH($A911,words!B908:B$2309,0),1),"")</f>
        <v/>
      </c>
    </row>
    <row r="912" spans="1:2" x14ac:dyDescent="0.2">
      <c r="A912">
        <v>909</v>
      </c>
      <c r="B912" t="str">
        <f>IF($A912 &lt;= $A$2,INDEX(words!A909:A$2309,MATCH($A912,words!B909:B$2309,0),1),"")</f>
        <v/>
      </c>
    </row>
    <row r="913" spans="1:2" x14ac:dyDescent="0.2">
      <c r="A913">
        <v>910</v>
      </c>
      <c r="B913" t="str">
        <f>IF($A913 &lt;= $A$2,INDEX(words!A910:A$2309,MATCH($A913,words!B910:B$2309,0),1),"")</f>
        <v/>
      </c>
    </row>
    <row r="914" spans="1:2" x14ac:dyDescent="0.2">
      <c r="A914">
        <v>911</v>
      </c>
      <c r="B914" t="str">
        <f>IF($A914 &lt;= $A$2,INDEX(words!A911:A$2309,MATCH($A914,words!B911:B$2309,0),1),"")</f>
        <v/>
      </c>
    </row>
    <row r="915" spans="1:2" x14ac:dyDescent="0.2">
      <c r="A915">
        <v>912</v>
      </c>
      <c r="B915" t="str">
        <f>IF($A915 &lt;= $A$2,INDEX(words!A912:A$2309,MATCH($A915,words!B912:B$2309,0),1),"")</f>
        <v/>
      </c>
    </row>
    <row r="916" spans="1:2" x14ac:dyDescent="0.2">
      <c r="A916">
        <v>913</v>
      </c>
      <c r="B916" t="str">
        <f>IF($A916 &lt;= $A$2,INDEX(words!A913:A$2309,MATCH($A916,words!B913:B$2309,0),1),"")</f>
        <v/>
      </c>
    </row>
    <row r="917" spans="1:2" x14ac:dyDescent="0.2">
      <c r="A917">
        <v>914</v>
      </c>
      <c r="B917" t="str">
        <f>IF($A917 &lt;= $A$2,INDEX(words!A914:A$2309,MATCH($A917,words!B914:B$2309,0),1),"")</f>
        <v/>
      </c>
    </row>
    <row r="918" spans="1:2" x14ac:dyDescent="0.2">
      <c r="A918">
        <v>915</v>
      </c>
      <c r="B918" t="str">
        <f>IF($A918 &lt;= $A$2,INDEX(words!A915:A$2309,MATCH($A918,words!B915:B$2309,0),1),"")</f>
        <v/>
      </c>
    </row>
    <row r="919" spans="1:2" x14ac:dyDescent="0.2">
      <c r="A919">
        <v>916</v>
      </c>
      <c r="B919" t="str">
        <f>IF($A919 &lt;= $A$2,INDEX(words!A916:A$2309,MATCH($A919,words!B916:B$2309,0),1),"")</f>
        <v/>
      </c>
    </row>
    <row r="920" spans="1:2" x14ac:dyDescent="0.2">
      <c r="A920">
        <v>917</v>
      </c>
      <c r="B920" t="str">
        <f>IF($A920 &lt;= $A$2,INDEX(words!A917:A$2309,MATCH($A920,words!B917:B$2309,0),1),"")</f>
        <v/>
      </c>
    </row>
    <row r="921" spans="1:2" x14ac:dyDescent="0.2">
      <c r="A921">
        <v>918</v>
      </c>
      <c r="B921" t="str">
        <f>IF($A921 &lt;= $A$2,INDEX(words!A918:A$2309,MATCH($A921,words!B918:B$2309,0),1),"")</f>
        <v/>
      </c>
    </row>
    <row r="922" spans="1:2" x14ac:dyDescent="0.2">
      <c r="A922">
        <v>919</v>
      </c>
      <c r="B922" t="str">
        <f>IF($A922 &lt;= $A$2,INDEX(words!A919:A$2309,MATCH($A922,words!B919:B$2309,0),1),"")</f>
        <v/>
      </c>
    </row>
    <row r="923" spans="1:2" x14ac:dyDescent="0.2">
      <c r="A923">
        <v>920</v>
      </c>
      <c r="B923" t="str">
        <f>IF($A923 &lt;= $A$2,INDEX(words!A920:A$2309,MATCH($A923,words!B920:B$2309,0),1),"")</f>
        <v/>
      </c>
    </row>
    <row r="924" spans="1:2" x14ac:dyDescent="0.2">
      <c r="A924">
        <v>921</v>
      </c>
      <c r="B924" t="str">
        <f>IF($A924 &lt;= $A$2,INDEX(words!A921:A$2309,MATCH($A924,words!B921:B$2309,0),1),"")</f>
        <v/>
      </c>
    </row>
    <row r="925" spans="1:2" x14ac:dyDescent="0.2">
      <c r="A925">
        <v>922</v>
      </c>
      <c r="B925" t="str">
        <f>IF($A925 &lt;= $A$2,INDEX(words!A922:A$2309,MATCH($A925,words!B922:B$2309,0),1),"")</f>
        <v/>
      </c>
    </row>
    <row r="926" spans="1:2" x14ac:dyDescent="0.2">
      <c r="A926">
        <v>923</v>
      </c>
      <c r="B926" t="str">
        <f>IF($A926 &lt;= $A$2,INDEX(words!A923:A$2309,MATCH($A926,words!B923:B$2309,0),1),"")</f>
        <v/>
      </c>
    </row>
    <row r="927" spans="1:2" x14ac:dyDescent="0.2">
      <c r="A927">
        <v>924</v>
      </c>
      <c r="B927" t="str">
        <f>IF($A927 &lt;= $A$2,INDEX(words!A924:A$2309,MATCH($A927,words!B924:B$2309,0),1),"")</f>
        <v/>
      </c>
    </row>
    <row r="928" spans="1:2" x14ac:dyDescent="0.2">
      <c r="A928">
        <v>925</v>
      </c>
      <c r="B928" t="str">
        <f>IF($A928 &lt;= $A$2,INDEX(words!A925:A$2309,MATCH($A928,words!B925:B$2309,0),1),"")</f>
        <v/>
      </c>
    </row>
    <row r="929" spans="1:2" x14ac:dyDescent="0.2">
      <c r="A929">
        <v>926</v>
      </c>
      <c r="B929" t="str">
        <f>IF($A929 &lt;= $A$2,INDEX(words!A926:A$2309,MATCH($A929,words!B926:B$2309,0),1),"")</f>
        <v/>
      </c>
    </row>
    <row r="930" spans="1:2" x14ac:dyDescent="0.2">
      <c r="A930">
        <v>927</v>
      </c>
      <c r="B930" t="str">
        <f>IF($A930 &lt;= $A$2,INDEX(words!A927:A$2309,MATCH($A930,words!B927:B$2309,0),1),"")</f>
        <v/>
      </c>
    </row>
    <row r="931" spans="1:2" x14ac:dyDescent="0.2">
      <c r="A931">
        <v>928</v>
      </c>
      <c r="B931" t="str">
        <f>IF($A931 &lt;= $A$2,INDEX(words!A928:A$2309,MATCH($A931,words!B928:B$2309,0),1),"")</f>
        <v/>
      </c>
    </row>
    <row r="932" spans="1:2" x14ac:dyDescent="0.2">
      <c r="A932">
        <v>929</v>
      </c>
      <c r="B932" t="str">
        <f>IF($A932 &lt;= $A$2,INDEX(words!A929:A$2309,MATCH($A932,words!B929:B$2309,0),1),"")</f>
        <v/>
      </c>
    </row>
    <row r="933" spans="1:2" x14ac:dyDescent="0.2">
      <c r="A933">
        <v>930</v>
      </c>
      <c r="B933" t="str">
        <f>IF($A933 &lt;= $A$2,INDEX(words!A930:A$2309,MATCH($A933,words!B930:B$2309,0),1),"")</f>
        <v/>
      </c>
    </row>
    <row r="934" spans="1:2" x14ac:dyDescent="0.2">
      <c r="A934">
        <v>931</v>
      </c>
      <c r="B934" t="str">
        <f>IF($A934 &lt;= $A$2,INDEX(words!A931:A$2309,MATCH($A934,words!B931:B$2309,0),1),"")</f>
        <v/>
      </c>
    </row>
    <row r="935" spans="1:2" x14ac:dyDescent="0.2">
      <c r="A935">
        <v>932</v>
      </c>
      <c r="B935" t="str">
        <f>IF($A935 &lt;= $A$2,INDEX(words!A932:A$2309,MATCH($A935,words!B932:B$2309,0),1),"")</f>
        <v/>
      </c>
    </row>
    <row r="936" spans="1:2" x14ac:dyDescent="0.2">
      <c r="A936">
        <v>933</v>
      </c>
      <c r="B936" t="str">
        <f>IF($A936 &lt;= $A$2,INDEX(words!A933:A$2309,MATCH($A936,words!B933:B$2309,0),1),"")</f>
        <v/>
      </c>
    </row>
    <row r="937" spans="1:2" x14ac:dyDescent="0.2">
      <c r="A937">
        <v>934</v>
      </c>
      <c r="B937" t="str">
        <f>IF($A937 &lt;= $A$2,INDEX(words!A934:A$2309,MATCH($A937,words!B934:B$2309,0),1),"")</f>
        <v/>
      </c>
    </row>
    <row r="938" spans="1:2" x14ac:dyDescent="0.2">
      <c r="A938">
        <v>935</v>
      </c>
      <c r="B938" t="str">
        <f>IF($A938 &lt;= $A$2,INDEX(words!A935:A$2309,MATCH($A938,words!B935:B$2309,0),1),"")</f>
        <v/>
      </c>
    </row>
    <row r="939" spans="1:2" x14ac:dyDescent="0.2">
      <c r="A939">
        <v>936</v>
      </c>
      <c r="B939" t="str">
        <f>IF($A939 &lt;= $A$2,INDEX(words!A936:A$2309,MATCH($A939,words!B936:B$2309,0),1),"")</f>
        <v/>
      </c>
    </row>
    <row r="940" spans="1:2" x14ac:dyDescent="0.2">
      <c r="A940">
        <v>937</v>
      </c>
      <c r="B940" t="str">
        <f>IF($A940 &lt;= $A$2,INDEX(words!A937:A$2309,MATCH($A940,words!B937:B$2309,0),1),"")</f>
        <v/>
      </c>
    </row>
    <row r="941" spans="1:2" x14ac:dyDescent="0.2">
      <c r="A941">
        <v>938</v>
      </c>
      <c r="B941" t="str">
        <f>IF($A941 &lt;= $A$2,INDEX(words!A938:A$2309,MATCH($A941,words!B938:B$2309,0),1),"")</f>
        <v/>
      </c>
    </row>
    <row r="942" spans="1:2" x14ac:dyDescent="0.2">
      <c r="A942">
        <v>939</v>
      </c>
      <c r="B942" t="str">
        <f>IF($A942 &lt;= $A$2,INDEX(words!A939:A$2309,MATCH($A942,words!B939:B$2309,0),1),"")</f>
        <v/>
      </c>
    </row>
    <row r="943" spans="1:2" x14ac:dyDescent="0.2">
      <c r="A943">
        <v>940</v>
      </c>
      <c r="B943" t="str">
        <f>IF($A943 &lt;= $A$2,INDEX(words!A940:A$2309,MATCH($A943,words!B940:B$2309,0),1),"")</f>
        <v/>
      </c>
    </row>
    <row r="944" spans="1:2" x14ac:dyDescent="0.2">
      <c r="A944">
        <v>941</v>
      </c>
      <c r="B944" t="str">
        <f>IF($A944 &lt;= $A$2,INDEX(words!A941:A$2309,MATCH($A944,words!B941:B$2309,0),1),"")</f>
        <v/>
      </c>
    </row>
    <row r="945" spans="1:2" x14ac:dyDescent="0.2">
      <c r="A945">
        <v>942</v>
      </c>
      <c r="B945" t="str">
        <f>IF($A945 &lt;= $A$2,INDEX(words!A942:A$2309,MATCH($A945,words!B942:B$2309,0),1),"")</f>
        <v/>
      </c>
    </row>
    <row r="946" spans="1:2" x14ac:dyDescent="0.2">
      <c r="A946">
        <v>943</v>
      </c>
      <c r="B946" t="str">
        <f>IF($A946 &lt;= $A$2,INDEX(words!A943:A$2309,MATCH($A946,words!B943:B$2309,0),1),"")</f>
        <v/>
      </c>
    </row>
    <row r="947" spans="1:2" x14ac:dyDescent="0.2">
      <c r="A947">
        <v>944</v>
      </c>
      <c r="B947" t="str">
        <f>IF($A947 &lt;= $A$2,INDEX(words!A944:A$2309,MATCH($A947,words!B944:B$2309,0),1),"")</f>
        <v/>
      </c>
    </row>
    <row r="948" spans="1:2" x14ac:dyDescent="0.2">
      <c r="A948">
        <v>945</v>
      </c>
      <c r="B948" t="str">
        <f>IF($A948 &lt;= $A$2,INDEX(words!A945:A$2309,MATCH($A948,words!B945:B$2309,0),1),"")</f>
        <v/>
      </c>
    </row>
    <row r="949" spans="1:2" x14ac:dyDescent="0.2">
      <c r="A949">
        <v>946</v>
      </c>
      <c r="B949" t="str">
        <f>IF($A949 &lt;= $A$2,INDEX(words!A946:A$2309,MATCH($A949,words!B946:B$2309,0),1),"")</f>
        <v/>
      </c>
    </row>
    <row r="950" spans="1:2" x14ac:dyDescent="0.2">
      <c r="A950">
        <v>947</v>
      </c>
      <c r="B950" t="str">
        <f>IF($A950 &lt;= $A$2,INDEX(words!A947:A$2309,MATCH($A950,words!B947:B$2309,0),1),"")</f>
        <v/>
      </c>
    </row>
    <row r="951" spans="1:2" x14ac:dyDescent="0.2">
      <c r="A951">
        <v>948</v>
      </c>
      <c r="B951" t="str">
        <f>IF($A951 &lt;= $A$2,INDEX(words!A948:A$2309,MATCH($A951,words!B948:B$2309,0),1),"")</f>
        <v/>
      </c>
    </row>
    <row r="952" spans="1:2" x14ac:dyDescent="0.2">
      <c r="A952">
        <v>949</v>
      </c>
      <c r="B952" t="str">
        <f>IF($A952 &lt;= $A$2,INDEX(words!A949:A$2309,MATCH($A952,words!B949:B$2309,0),1),"")</f>
        <v/>
      </c>
    </row>
    <row r="953" spans="1:2" x14ac:dyDescent="0.2">
      <c r="A953">
        <v>950</v>
      </c>
      <c r="B953" t="str">
        <f>IF($A953 &lt;= $A$2,INDEX(words!A950:A$2309,MATCH($A953,words!B950:B$2309,0),1),"")</f>
        <v/>
      </c>
    </row>
    <row r="954" spans="1:2" x14ac:dyDescent="0.2">
      <c r="A954">
        <v>951</v>
      </c>
      <c r="B954" t="str">
        <f>IF($A954 &lt;= $A$2,INDEX(words!A951:A$2309,MATCH($A954,words!B951:B$2309,0),1),"")</f>
        <v/>
      </c>
    </row>
    <row r="955" spans="1:2" x14ac:dyDescent="0.2">
      <c r="A955">
        <v>952</v>
      </c>
      <c r="B955" t="str">
        <f>IF($A955 &lt;= $A$2,INDEX(words!A952:A$2309,MATCH($A955,words!B952:B$2309,0),1),"")</f>
        <v/>
      </c>
    </row>
    <row r="956" spans="1:2" x14ac:dyDescent="0.2">
      <c r="A956">
        <v>953</v>
      </c>
      <c r="B956" t="str">
        <f>IF($A956 &lt;= $A$2,INDEX(words!A953:A$2309,MATCH($A956,words!B953:B$2309,0),1),"")</f>
        <v/>
      </c>
    </row>
    <row r="957" spans="1:2" x14ac:dyDescent="0.2">
      <c r="A957">
        <v>954</v>
      </c>
      <c r="B957" t="str">
        <f>IF($A957 &lt;= $A$2,INDEX(words!A954:A$2309,MATCH($A957,words!B954:B$2309,0),1),"")</f>
        <v/>
      </c>
    </row>
    <row r="958" spans="1:2" x14ac:dyDescent="0.2">
      <c r="A958">
        <v>955</v>
      </c>
      <c r="B958" t="str">
        <f>IF($A958 &lt;= $A$2,INDEX(words!A955:A$2309,MATCH($A958,words!B955:B$2309,0),1),"")</f>
        <v/>
      </c>
    </row>
    <row r="959" spans="1:2" x14ac:dyDescent="0.2">
      <c r="A959">
        <v>956</v>
      </c>
      <c r="B959" t="str">
        <f>IF($A959 &lt;= $A$2,INDEX(words!A956:A$2309,MATCH($A959,words!B956:B$2309,0),1),"")</f>
        <v/>
      </c>
    </row>
    <row r="960" spans="1:2" x14ac:dyDescent="0.2">
      <c r="A960">
        <v>957</v>
      </c>
      <c r="B960" t="str">
        <f>IF($A960 &lt;= $A$2,INDEX(words!A957:A$2309,MATCH($A960,words!B957:B$2309,0),1),"")</f>
        <v/>
      </c>
    </row>
    <row r="961" spans="1:2" x14ac:dyDescent="0.2">
      <c r="A961">
        <v>958</v>
      </c>
      <c r="B961" t="str">
        <f>IF($A961 &lt;= $A$2,INDEX(words!A958:A$2309,MATCH($A961,words!B958:B$2309,0),1),"")</f>
        <v/>
      </c>
    </row>
    <row r="962" spans="1:2" x14ac:dyDescent="0.2">
      <c r="A962">
        <v>959</v>
      </c>
      <c r="B962" t="str">
        <f>IF($A962 &lt;= $A$2,INDEX(words!A959:A$2309,MATCH($A962,words!B959:B$2309,0),1),"")</f>
        <v/>
      </c>
    </row>
    <row r="963" spans="1:2" x14ac:dyDescent="0.2">
      <c r="A963">
        <v>960</v>
      </c>
      <c r="B963" t="str">
        <f>IF($A963 &lt;= $A$2,INDEX(words!A960:A$2309,MATCH($A963,words!B960:B$2309,0),1),"")</f>
        <v/>
      </c>
    </row>
    <row r="964" spans="1:2" x14ac:dyDescent="0.2">
      <c r="A964">
        <v>961</v>
      </c>
      <c r="B964" t="str">
        <f>IF($A964 &lt;= $A$2,INDEX(words!A961:A$2309,MATCH($A964,words!B961:B$2309,0),1),"")</f>
        <v/>
      </c>
    </row>
    <row r="965" spans="1:2" x14ac:dyDescent="0.2">
      <c r="A965">
        <v>962</v>
      </c>
      <c r="B965" t="str">
        <f>IF($A965 &lt;= $A$2,INDEX(words!A962:A$2309,MATCH($A965,words!B962:B$2309,0),1),"")</f>
        <v/>
      </c>
    </row>
    <row r="966" spans="1:2" x14ac:dyDescent="0.2">
      <c r="A966">
        <v>963</v>
      </c>
      <c r="B966" t="str">
        <f>IF($A966 &lt;= $A$2,INDEX(words!A963:A$2309,MATCH($A966,words!B963:B$2309,0),1),"")</f>
        <v/>
      </c>
    </row>
    <row r="967" spans="1:2" x14ac:dyDescent="0.2">
      <c r="A967">
        <v>964</v>
      </c>
      <c r="B967" t="str">
        <f>IF($A967 &lt;= $A$2,INDEX(words!A964:A$2309,MATCH($A967,words!B964:B$2309,0),1),"")</f>
        <v/>
      </c>
    </row>
    <row r="968" spans="1:2" x14ac:dyDescent="0.2">
      <c r="A968">
        <v>965</v>
      </c>
      <c r="B968" t="str">
        <f>IF($A968 &lt;= $A$2,INDEX(words!A965:A$2309,MATCH($A968,words!B965:B$2309,0),1),"")</f>
        <v/>
      </c>
    </row>
    <row r="969" spans="1:2" x14ac:dyDescent="0.2">
      <c r="A969">
        <v>966</v>
      </c>
      <c r="B969" t="str">
        <f>IF($A969 &lt;= $A$2,INDEX(words!A966:A$2309,MATCH($A969,words!B966:B$2309,0),1),"")</f>
        <v/>
      </c>
    </row>
    <row r="970" spans="1:2" x14ac:dyDescent="0.2">
      <c r="A970">
        <v>967</v>
      </c>
      <c r="B970" t="str">
        <f>IF($A970 &lt;= $A$2,INDEX(words!A967:A$2309,MATCH($A970,words!B967:B$2309,0),1),"")</f>
        <v/>
      </c>
    </row>
    <row r="971" spans="1:2" x14ac:dyDescent="0.2">
      <c r="A971">
        <v>968</v>
      </c>
      <c r="B971" t="str">
        <f>IF($A971 &lt;= $A$2,INDEX(words!A968:A$2309,MATCH($A971,words!B968:B$2309,0),1),"")</f>
        <v/>
      </c>
    </row>
    <row r="972" spans="1:2" x14ac:dyDescent="0.2">
      <c r="A972">
        <v>969</v>
      </c>
      <c r="B972" t="str">
        <f>IF($A972 &lt;= $A$2,INDEX(words!A969:A$2309,MATCH($A972,words!B969:B$2309,0),1),"")</f>
        <v/>
      </c>
    </row>
    <row r="973" spans="1:2" x14ac:dyDescent="0.2">
      <c r="A973">
        <v>970</v>
      </c>
      <c r="B973" t="str">
        <f>IF($A973 &lt;= $A$2,INDEX(words!A970:A$2309,MATCH($A973,words!B970:B$2309,0),1),"")</f>
        <v/>
      </c>
    </row>
    <row r="974" spans="1:2" x14ac:dyDescent="0.2">
      <c r="A974">
        <v>971</v>
      </c>
      <c r="B974" t="str">
        <f>IF($A974 &lt;= $A$2,INDEX(words!A971:A$2309,MATCH($A974,words!B971:B$2309,0),1),"")</f>
        <v/>
      </c>
    </row>
    <row r="975" spans="1:2" x14ac:dyDescent="0.2">
      <c r="A975">
        <v>972</v>
      </c>
      <c r="B975" t="str">
        <f>IF($A975 &lt;= $A$2,INDEX(words!A972:A$2309,MATCH($A975,words!B972:B$2309,0),1),"")</f>
        <v/>
      </c>
    </row>
    <row r="976" spans="1:2" x14ac:dyDescent="0.2">
      <c r="A976">
        <v>973</v>
      </c>
      <c r="B976" t="str">
        <f>IF($A976 &lt;= $A$2,INDEX(words!A973:A$2309,MATCH($A976,words!B973:B$2309,0),1),"")</f>
        <v/>
      </c>
    </row>
    <row r="977" spans="1:2" x14ac:dyDescent="0.2">
      <c r="A977">
        <v>974</v>
      </c>
      <c r="B977" t="str">
        <f>IF($A977 &lt;= $A$2,INDEX(words!A974:A$2309,MATCH($A977,words!B974:B$2309,0),1),"")</f>
        <v/>
      </c>
    </row>
    <row r="978" spans="1:2" x14ac:dyDescent="0.2">
      <c r="A978">
        <v>975</v>
      </c>
      <c r="B978" t="str">
        <f>IF($A978 &lt;= $A$2,INDEX(words!A975:A$2309,MATCH($A978,words!B975:B$2309,0),1),"")</f>
        <v/>
      </c>
    </row>
    <row r="979" spans="1:2" x14ac:dyDescent="0.2">
      <c r="A979">
        <v>976</v>
      </c>
      <c r="B979" t="str">
        <f>IF($A979 &lt;= $A$2,INDEX(words!A976:A$2309,MATCH($A979,words!B976:B$2309,0),1),"")</f>
        <v/>
      </c>
    </row>
    <row r="980" spans="1:2" x14ac:dyDescent="0.2">
      <c r="A980">
        <v>977</v>
      </c>
      <c r="B980" t="str">
        <f>IF($A980 &lt;= $A$2,INDEX(words!A977:A$2309,MATCH($A980,words!B977:B$2309,0),1),"")</f>
        <v/>
      </c>
    </row>
    <row r="981" spans="1:2" x14ac:dyDescent="0.2">
      <c r="A981">
        <v>978</v>
      </c>
      <c r="B981" t="str">
        <f>IF($A981 &lt;= $A$2,INDEX(words!A978:A$2309,MATCH($A981,words!B978:B$2309,0),1),"")</f>
        <v/>
      </c>
    </row>
    <row r="982" spans="1:2" x14ac:dyDescent="0.2">
      <c r="A982">
        <v>979</v>
      </c>
      <c r="B982" t="str">
        <f>IF($A982 &lt;= $A$2,INDEX(words!A979:A$2309,MATCH($A982,words!B979:B$2309,0),1),"")</f>
        <v/>
      </c>
    </row>
    <row r="983" spans="1:2" x14ac:dyDescent="0.2">
      <c r="A983">
        <v>980</v>
      </c>
      <c r="B983" t="str">
        <f>IF($A983 &lt;= $A$2,INDEX(words!A980:A$2309,MATCH($A983,words!B980:B$2309,0),1),"")</f>
        <v/>
      </c>
    </row>
    <row r="984" spans="1:2" x14ac:dyDescent="0.2">
      <c r="A984">
        <v>981</v>
      </c>
      <c r="B984" t="str">
        <f>IF($A984 &lt;= $A$2,INDEX(words!A981:A$2309,MATCH($A984,words!B981:B$2309,0),1),"")</f>
        <v/>
      </c>
    </row>
    <row r="985" spans="1:2" x14ac:dyDescent="0.2">
      <c r="A985">
        <v>982</v>
      </c>
      <c r="B985" t="str">
        <f>IF($A985 &lt;= $A$2,INDEX(words!A982:A$2309,MATCH($A985,words!B982:B$2309,0),1),"")</f>
        <v/>
      </c>
    </row>
    <row r="986" spans="1:2" x14ac:dyDescent="0.2">
      <c r="A986">
        <v>983</v>
      </c>
      <c r="B986" t="str">
        <f>IF($A986 &lt;= $A$2,INDEX(words!A983:A$2309,MATCH($A986,words!B983:B$2309,0),1),"")</f>
        <v/>
      </c>
    </row>
    <row r="987" spans="1:2" x14ac:dyDescent="0.2">
      <c r="A987">
        <v>984</v>
      </c>
      <c r="B987" t="str">
        <f>IF($A987 &lt;= $A$2,INDEX(words!A984:A$2309,MATCH($A987,words!B984:B$2309,0),1),"")</f>
        <v/>
      </c>
    </row>
    <row r="988" spans="1:2" x14ac:dyDescent="0.2">
      <c r="A988">
        <v>985</v>
      </c>
      <c r="B988" t="str">
        <f>IF($A988 &lt;= $A$2,INDEX(words!A985:A$2309,MATCH($A988,words!B985:B$2309,0),1),"")</f>
        <v/>
      </c>
    </row>
    <row r="989" spans="1:2" x14ac:dyDescent="0.2">
      <c r="A989">
        <v>986</v>
      </c>
      <c r="B989" t="str">
        <f>IF($A989 &lt;= $A$2,INDEX(words!A986:A$2309,MATCH($A989,words!B986:B$2309,0),1),"")</f>
        <v/>
      </c>
    </row>
    <row r="990" spans="1:2" x14ac:dyDescent="0.2">
      <c r="A990">
        <v>987</v>
      </c>
      <c r="B990" t="str">
        <f>IF($A990 &lt;= $A$2,INDEX(words!A987:A$2309,MATCH($A990,words!B987:B$2309,0),1),"")</f>
        <v/>
      </c>
    </row>
    <row r="991" spans="1:2" x14ac:dyDescent="0.2">
      <c r="A991">
        <v>988</v>
      </c>
      <c r="B991" t="str">
        <f>IF($A991 &lt;= $A$2,INDEX(words!A988:A$2309,MATCH($A991,words!B988:B$2309,0),1),"")</f>
        <v/>
      </c>
    </row>
    <row r="992" spans="1:2" x14ac:dyDescent="0.2">
      <c r="A992">
        <v>989</v>
      </c>
      <c r="B992" t="str">
        <f>IF($A992 &lt;= $A$2,INDEX(words!A989:A$2309,MATCH($A992,words!B989:B$2309,0),1),"")</f>
        <v/>
      </c>
    </row>
    <row r="993" spans="1:2" x14ac:dyDescent="0.2">
      <c r="A993">
        <v>990</v>
      </c>
      <c r="B993" t="str">
        <f>IF($A993 &lt;= $A$2,INDEX(words!A990:A$2309,MATCH($A993,words!B990:B$2309,0),1),"")</f>
        <v/>
      </c>
    </row>
    <row r="994" spans="1:2" x14ac:dyDescent="0.2">
      <c r="A994">
        <v>991</v>
      </c>
      <c r="B994" t="str">
        <f>IF($A994 &lt;= $A$2,INDEX(words!A991:A$2309,MATCH($A994,words!B991:B$2309,0),1),"")</f>
        <v/>
      </c>
    </row>
    <row r="995" spans="1:2" x14ac:dyDescent="0.2">
      <c r="A995">
        <v>992</v>
      </c>
      <c r="B995" t="str">
        <f>IF($A995 &lt;= $A$2,INDEX(words!A992:A$2309,MATCH($A995,words!B992:B$2309,0),1),"")</f>
        <v/>
      </c>
    </row>
    <row r="996" spans="1:2" x14ac:dyDescent="0.2">
      <c r="A996">
        <v>993</v>
      </c>
      <c r="B996" t="str">
        <f>IF($A996 &lt;= $A$2,INDEX(words!A993:A$2309,MATCH($A996,words!B993:B$2309,0),1),"")</f>
        <v/>
      </c>
    </row>
    <row r="997" spans="1:2" x14ac:dyDescent="0.2">
      <c r="A997">
        <v>994</v>
      </c>
      <c r="B997" t="str">
        <f>IF($A997 &lt;= $A$2,INDEX(words!A994:A$2309,MATCH($A997,words!B994:B$2309,0),1),"")</f>
        <v/>
      </c>
    </row>
    <row r="998" spans="1:2" x14ac:dyDescent="0.2">
      <c r="A998">
        <v>995</v>
      </c>
      <c r="B998" t="str">
        <f>IF($A998 &lt;= $A$2,INDEX(words!A995:A$2309,MATCH($A998,words!B995:B$2309,0),1),"")</f>
        <v/>
      </c>
    </row>
    <row r="999" spans="1:2" x14ac:dyDescent="0.2">
      <c r="A999">
        <v>996</v>
      </c>
      <c r="B999" t="str">
        <f>IF($A999 &lt;= $A$2,INDEX(words!A996:A$2309,MATCH($A999,words!B996:B$2309,0),1),"")</f>
        <v/>
      </c>
    </row>
    <row r="1000" spans="1:2" x14ac:dyDescent="0.2">
      <c r="A1000">
        <v>997</v>
      </c>
      <c r="B1000" t="str">
        <f>IF($A1000 &lt;= $A$2,INDEX(words!A997:A$2309,MATCH($A1000,words!B997:B$2309,0),1),"")</f>
        <v/>
      </c>
    </row>
    <row r="1001" spans="1:2" x14ac:dyDescent="0.2">
      <c r="A1001">
        <v>998</v>
      </c>
      <c r="B1001" t="str">
        <f>IF($A1001 &lt;= $A$2,INDEX(words!A998:A$2309,MATCH($A1001,words!B998:B$2309,0),1),"")</f>
        <v/>
      </c>
    </row>
    <row r="1002" spans="1:2" x14ac:dyDescent="0.2">
      <c r="A1002">
        <v>999</v>
      </c>
      <c r="B1002" t="str">
        <f>IF($A1002 &lt;= $A$2,INDEX(words!A999:A$2309,MATCH($A1002,words!B999:B$2309,0),1),"")</f>
        <v/>
      </c>
    </row>
    <row r="1003" spans="1:2" x14ac:dyDescent="0.2">
      <c r="A1003">
        <v>1000</v>
      </c>
      <c r="B1003" t="str">
        <f>IF($A1003 &lt;= $A$2,INDEX(words!A1000:A$2309,MATCH($A1003,words!B1000:B$2309,0),1),"")</f>
        <v/>
      </c>
    </row>
    <row r="1004" spans="1:2" x14ac:dyDescent="0.2">
      <c r="A1004">
        <v>1001</v>
      </c>
      <c r="B1004" t="str">
        <f>IF($A1004 &lt;= $A$2,INDEX(words!A1001:A$2309,MATCH($A1004,words!B1001:B$2309,0),1),"")</f>
        <v/>
      </c>
    </row>
    <row r="1005" spans="1:2" x14ac:dyDescent="0.2">
      <c r="A1005">
        <v>1002</v>
      </c>
      <c r="B1005" t="str">
        <f>IF($A1005 &lt;= $A$2,INDEX(words!A1002:A$2309,MATCH($A1005,words!B1002:B$2309,0),1),"")</f>
        <v/>
      </c>
    </row>
    <row r="1006" spans="1:2" x14ac:dyDescent="0.2">
      <c r="A1006">
        <v>1003</v>
      </c>
      <c r="B1006" t="str">
        <f>IF($A1006 &lt;= $A$2,INDEX(words!A1003:A$2309,MATCH($A1006,words!B1003:B$2309,0),1),"")</f>
        <v/>
      </c>
    </row>
    <row r="1007" spans="1:2" x14ac:dyDescent="0.2">
      <c r="A1007">
        <v>1004</v>
      </c>
      <c r="B1007" t="str">
        <f>IF($A1007 &lt;= $A$2,INDEX(words!A1004:A$2309,MATCH($A1007,words!B1004:B$2309,0),1),"")</f>
        <v/>
      </c>
    </row>
    <row r="1008" spans="1:2" x14ac:dyDescent="0.2">
      <c r="A1008">
        <v>1005</v>
      </c>
      <c r="B1008" t="str">
        <f>IF($A1008 &lt;= $A$2,INDEX(words!A1005:A$2309,MATCH($A1008,words!B1005:B$2309,0),1),"")</f>
        <v/>
      </c>
    </row>
    <row r="1009" spans="1:2" x14ac:dyDescent="0.2">
      <c r="A1009">
        <v>1006</v>
      </c>
      <c r="B1009" t="str">
        <f>IF($A1009 &lt;= $A$2,INDEX(words!A1006:A$2309,MATCH($A1009,words!B1006:B$2309,0),1),"")</f>
        <v/>
      </c>
    </row>
    <row r="1010" spans="1:2" x14ac:dyDescent="0.2">
      <c r="A1010">
        <v>1007</v>
      </c>
      <c r="B1010" t="str">
        <f>IF($A1010 &lt;= $A$2,INDEX(words!A1007:A$2309,MATCH($A1010,words!B1007:B$2309,0),1),"")</f>
        <v/>
      </c>
    </row>
    <row r="1011" spans="1:2" x14ac:dyDescent="0.2">
      <c r="A1011">
        <v>1008</v>
      </c>
      <c r="B1011" t="str">
        <f>IF($A1011 &lt;= $A$2,INDEX(words!A1008:A$2309,MATCH($A1011,words!B1008:B$2309,0),1),"")</f>
        <v/>
      </c>
    </row>
    <row r="1012" spans="1:2" x14ac:dyDescent="0.2">
      <c r="A1012">
        <v>1009</v>
      </c>
      <c r="B1012" t="str">
        <f>IF($A1012 &lt;= $A$2,INDEX(words!A1009:A$2309,MATCH($A1012,words!B1009:B$2309,0),1),"")</f>
        <v/>
      </c>
    </row>
    <row r="1013" spans="1:2" x14ac:dyDescent="0.2">
      <c r="A1013">
        <v>1010</v>
      </c>
      <c r="B1013" t="str">
        <f>IF($A1013 &lt;= $A$2,INDEX(words!A1010:A$2309,MATCH($A1013,words!B1010:B$2309,0),1),"")</f>
        <v/>
      </c>
    </row>
    <row r="1014" spans="1:2" x14ac:dyDescent="0.2">
      <c r="A1014">
        <v>1011</v>
      </c>
      <c r="B1014" t="str">
        <f>IF($A1014 &lt;= $A$2,INDEX(words!A1011:A$2309,MATCH($A1014,words!B1011:B$2309,0),1),"")</f>
        <v/>
      </c>
    </row>
    <row r="1015" spans="1:2" x14ac:dyDescent="0.2">
      <c r="A1015">
        <v>1012</v>
      </c>
      <c r="B1015" t="str">
        <f>IF($A1015 &lt;= $A$2,INDEX(words!A1012:A$2309,MATCH($A1015,words!B1012:B$2309,0),1),"")</f>
        <v/>
      </c>
    </row>
    <row r="1016" spans="1:2" x14ac:dyDescent="0.2">
      <c r="A1016">
        <v>1013</v>
      </c>
      <c r="B1016" t="str">
        <f>IF($A1016 &lt;= $A$2,INDEX(words!A1013:A$2309,MATCH($A1016,words!B1013:B$2309,0),1),"")</f>
        <v/>
      </c>
    </row>
    <row r="1017" spans="1:2" x14ac:dyDescent="0.2">
      <c r="A1017">
        <v>1014</v>
      </c>
      <c r="B1017" t="str">
        <f>IF($A1017 &lt;= $A$2,INDEX(words!A1014:A$2309,MATCH($A1017,words!B1014:B$2309,0),1),"")</f>
        <v/>
      </c>
    </row>
    <row r="1018" spans="1:2" x14ac:dyDescent="0.2">
      <c r="A1018">
        <v>1015</v>
      </c>
      <c r="B1018" t="str">
        <f>IF($A1018 &lt;= $A$2,INDEX(words!A1015:A$2309,MATCH($A1018,words!B1015:B$2309,0),1),"")</f>
        <v/>
      </c>
    </row>
    <row r="1019" spans="1:2" x14ac:dyDescent="0.2">
      <c r="A1019">
        <v>1016</v>
      </c>
      <c r="B1019" t="str">
        <f>IF($A1019 &lt;= $A$2,INDEX(words!A1016:A$2309,MATCH($A1019,words!B1016:B$2309,0),1),"")</f>
        <v/>
      </c>
    </row>
    <row r="1020" spans="1:2" x14ac:dyDescent="0.2">
      <c r="A1020">
        <v>1017</v>
      </c>
      <c r="B1020" t="str">
        <f>IF($A1020 &lt;= $A$2,INDEX(words!A1017:A$2309,MATCH($A1020,words!B1017:B$2309,0),1),"")</f>
        <v/>
      </c>
    </row>
    <row r="1021" spans="1:2" x14ac:dyDescent="0.2">
      <c r="A1021">
        <v>1018</v>
      </c>
      <c r="B1021" t="str">
        <f>IF($A1021 &lt;= $A$2,INDEX(words!A1018:A$2309,MATCH($A1021,words!B1018:B$2309,0),1),"")</f>
        <v/>
      </c>
    </row>
    <row r="1022" spans="1:2" x14ac:dyDescent="0.2">
      <c r="A1022">
        <v>1019</v>
      </c>
      <c r="B1022" t="str">
        <f>IF($A1022 &lt;= $A$2,INDEX(words!A1019:A$2309,MATCH($A1022,words!B1019:B$2309,0),1),"")</f>
        <v/>
      </c>
    </row>
    <row r="1023" spans="1:2" x14ac:dyDescent="0.2">
      <c r="A1023">
        <v>1020</v>
      </c>
      <c r="B1023" t="str">
        <f>IF($A1023 &lt;= $A$2,INDEX(words!A1020:A$2309,MATCH($A1023,words!B1020:B$2309,0),1),"")</f>
        <v/>
      </c>
    </row>
    <row r="1024" spans="1:2" x14ac:dyDescent="0.2">
      <c r="A1024">
        <v>1021</v>
      </c>
      <c r="B1024" t="str">
        <f>IF($A1024 &lt;= $A$2,INDEX(words!A1021:A$2309,MATCH($A1024,words!B1021:B$2309,0),1),"")</f>
        <v/>
      </c>
    </row>
    <row r="1025" spans="1:2" x14ac:dyDescent="0.2">
      <c r="A1025">
        <v>1022</v>
      </c>
      <c r="B1025" t="str">
        <f>IF($A1025 &lt;= $A$2,INDEX(words!A1022:A$2309,MATCH($A1025,words!B1022:B$2309,0),1),"")</f>
        <v/>
      </c>
    </row>
    <row r="1026" spans="1:2" x14ac:dyDescent="0.2">
      <c r="A1026">
        <v>1023</v>
      </c>
      <c r="B1026" t="str">
        <f>IF($A1026 &lt;= $A$2,INDEX(words!A1023:A$2309,MATCH($A1026,words!B1023:B$2309,0),1),"")</f>
        <v/>
      </c>
    </row>
    <row r="1027" spans="1:2" x14ac:dyDescent="0.2">
      <c r="A1027">
        <v>1024</v>
      </c>
      <c r="B1027" t="str">
        <f>IF($A1027 &lt;= $A$2,INDEX(words!A1024:A$2309,MATCH($A1027,words!B1024:B$2309,0),1),"")</f>
        <v/>
      </c>
    </row>
    <row r="1028" spans="1:2" x14ac:dyDescent="0.2">
      <c r="A1028">
        <v>1025</v>
      </c>
      <c r="B1028" t="str">
        <f>IF($A1028 &lt;= $A$2,INDEX(words!A1025:A$2309,MATCH($A1028,words!B1025:B$2309,0),1),"")</f>
        <v/>
      </c>
    </row>
    <row r="1029" spans="1:2" x14ac:dyDescent="0.2">
      <c r="A1029">
        <v>1026</v>
      </c>
      <c r="B1029" t="str">
        <f>IF($A1029 &lt;= $A$2,INDEX(words!A1026:A$2309,MATCH($A1029,words!B1026:B$2309,0),1),"")</f>
        <v/>
      </c>
    </row>
    <row r="1030" spans="1:2" x14ac:dyDescent="0.2">
      <c r="A1030">
        <v>1027</v>
      </c>
      <c r="B1030" t="str">
        <f>IF($A1030 &lt;= $A$2,INDEX(words!A1027:A$2309,MATCH($A1030,words!B1027:B$2309,0),1),"")</f>
        <v/>
      </c>
    </row>
    <row r="1031" spans="1:2" x14ac:dyDescent="0.2">
      <c r="A1031">
        <v>1028</v>
      </c>
      <c r="B1031" t="str">
        <f>IF($A1031 &lt;= $A$2,INDEX(words!A1028:A$2309,MATCH($A1031,words!B1028:B$2309,0),1),"")</f>
        <v/>
      </c>
    </row>
    <row r="1032" spans="1:2" x14ac:dyDescent="0.2">
      <c r="A1032">
        <v>1029</v>
      </c>
      <c r="B1032" t="str">
        <f>IF($A1032 &lt;= $A$2,INDEX(words!A1029:A$2309,MATCH($A1032,words!B1029:B$2309,0),1),"")</f>
        <v/>
      </c>
    </row>
    <row r="1033" spans="1:2" x14ac:dyDescent="0.2">
      <c r="A1033">
        <v>1030</v>
      </c>
      <c r="B1033" t="str">
        <f>IF($A1033 &lt;= $A$2,INDEX(words!A1030:A$2309,MATCH($A1033,words!B1030:B$2309,0),1),"")</f>
        <v/>
      </c>
    </row>
    <row r="1034" spans="1:2" x14ac:dyDescent="0.2">
      <c r="A1034">
        <v>1031</v>
      </c>
      <c r="B1034" t="str">
        <f>IF($A1034 &lt;= $A$2,INDEX(words!A1031:A$2309,MATCH($A1034,words!B1031:B$2309,0),1),"")</f>
        <v/>
      </c>
    </row>
    <row r="1035" spans="1:2" x14ac:dyDescent="0.2">
      <c r="A1035">
        <v>1032</v>
      </c>
      <c r="B1035" t="str">
        <f>IF($A1035 &lt;= $A$2,INDEX(words!A1032:A$2309,MATCH($A1035,words!B1032:B$2309,0),1),"")</f>
        <v/>
      </c>
    </row>
    <row r="1036" spans="1:2" x14ac:dyDescent="0.2">
      <c r="A1036">
        <v>1033</v>
      </c>
      <c r="B1036" t="str">
        <f>IF($A1036 &lt;= $A$2,INDEX(words!A1033:A$2309,MATCH($A1036,words!B1033:B$2309,0),1),"")</f>
        <v/>
      </c>
    </row>
    <row r="1037" spans="1:2" x14ac:dyDescent="0.2">
      <c r="A1037">
        <v>1034</v>
      </c>
      <c r="B1037" t="str">
        <f>IF($A1037 &lt;= $A$2,INDEX(words!A1034:A$2309,MATCH($A1037,words!B1034:B$2309,0),1),"")</f>
        <v/>
      </c>
    </row>
    <row r="1038" spans="1:2" x14ac:dyDescent="0.2">
      <c r="A1038">
        <v>1035</v>
      </c>
      <c r="B1038" t="str">
        <f>IF($A1038 &lt;= $A$2,INDEX(words!A1035:A$2309,MATCH($A1038,words!B1035:B$2309,0),1),"")</f>
        <v/>
      </c>
    </row>
    <row r="1039" spans="1:2" x14ac:dyDescent="0.2">
      <c r="A1039">
        <v>1036</v>
      </c>
      <c r="B1039" t="str">
        <f>IF($A1039 &lt;= $A$2,INDEX(words!A1036:A$2309,MATCH($A1039,words!B1036:B$2309,0),1),"")</f>
        <v/>
      </c>
    </row>
    <row r="1040" spans="1:2" x14ac:dyDescent="0.2">
      <c r="A1040">
        <v>1037</v>
      </c>
      <c r="B1040" t="str">
        <f>IF($A1040 &lt;= $A$2,INDEX(words!A1037:A$2309,MATCH($A1040,words!B1037:B$2309,0),1),"")</f>
        <v/>
      </c>
    </row>
    <row r="1041" spans="1:2" x14ac:dyDescent="0.2">
      <c r="A1041">
        <v>1038</v>
      </c>
      <c r="B1041" t="str">
        <f>IF($A1041 &lt;= $A$2,INDEX(words!A1038:A$2309,MATCH($A1041,words!B1038:B$2309,0),1),"")</f>
        <v/>
      </c>
    </row>
    <row r="1042" spans="1:2" x14ac:dyDescent="0.2">
      <c r="A1042">
        <v>1039</v>
      </c>
      <c r="B1042" t="str">
        <f>IF($A1042 &lt;= $A$2,INDEX(words!A1039:A$2309,MATCH($A1042,words!B1039:B$2309,0),1),"")</f>
        <v/>
      </c>
    </row>
    <row r="1043" spans="1:2" x14ac:dyDescent="0.2">
      <c r="A1043">
        <v>1040</v>
      </c>
      <c r="B1043" t="str">
        <f>IF($A1043 &lt;= $A$2,INDEX(words!A1040:A$2309,MATCH($A1043,words!B1040:B$2309,0),1),"")</f>
        <v/>
      </c>
    </row>
    <row r="1044" spans="1:2" x14ac:dyDescent="0.2">
      <c r="A1044">
        <v>1041</v>
      </c>
      <c r="B1044" t="str">
        <f>IF($A1044 &lt;= $A$2,INDEX(words!A1041:A$2309,MATCH($A1044,words!B1041:B$2309,0),1),"")</f>
        <v/>
      </c>
    </row>
    <row r="1045" spans="1:2" x14ac:dyDescent="0.2">
      <c r="A1045">
        <v>1042</v>
      </c>
      <c r="B1045" t="str">
        <f>IF($A1045 &lt;= $A$2,INDEX(words!A1042:A$2309,MATCH($A1045,words!B1042:B$2309,0),1),"")</f>
        <v/>
      </c>
    </row>
    <row r="1046" spans="1:2" x14ac:dyDescent="0.2">
      <c r="A1046">
        <v>1043</v>
      </c>
      <c r="B1046" t="str">
        <f>IF($A1046 &lt;= $A$2,INDEX(words!A1043:A$2309,MATCH($A1046,words!B1043:B$2309,0),1),"")</f>
        <v/>
      </c>
    </row>
    <row r="1047" spans="1:2" x14ac:dyDescent="0.2">
      <c r="A1047">
        <v>1044</v>
      </c>
      <c r="B1047" t="str">
        <f>IF($A1047 &lt;= $A$2,INDEX(words!A1044:A$2309,MATCH($A1047,words!B1044:B$2309,0),1),"")</f>
        <v/>
      </c>
    </row>
    <row r="1048" spans="1:2" x14ac:dyDescent="0.2">
      <c r="A1048">
        <v>1045</v>
      </c>
      <c r="B1048" t="str">
        <f>IF($A1048 &lt;= $A$2,INDEX(words!A1045:A$2309,MATCH($A1048,words!B1045:B$2309,0),1),"")</f>
        <v/>
      </c>
    </row>
    <row r="1049" spans="1:2" x14ac:dyDescent="0.2">
      <c r="A1049">
        <v>1046</v>
      </c>
      <c r="B1049" t="str">
        <f>IF($A1049 &lt;= $A$2,INDEX(words!A1046:A$2309,MATCH($A1049,words!B1046:B$2309,0),1),"")</f>
        <v/>
      </c>
    </row>
    <row r="1050" spans="1:2" x14ac:dyDescent="0.2">
      <c r="A1050">
        <v>1047</v>
      </c>
      <c r="B1050" t="str">
        <f>IF($A1050 &lt;= $A$2,INDEX(words!A1047:A$2309,MATCH($A1050,words!B1047:B$2309,0),1),"")</f>
        <v/>
      </c>
    </row>
    <row r="1051" spans="1:2" x14ac:dyDescent="0.2">
      <c r="A1051">
        <v>1048</v>
      </c>
      <c r="B1051" t="str">
        <f>IF($A1051 &lt;= $A$2,INDEX(words!A1048:A$2309,MATCH($A1051,words!B1048:B$2309,0),1),"")</f>
        <v/>
      </c>
    </row>
    <row r="1052" spans="1:2" x14ac:dyDescent="0.2">
      <c r="A1052">
        <v>1049</v>
      </c>
      <c r="B1052" t="str">
        <f>IF($A1052 &lt;= $A$2,INDEX(words!A1049:A$2309,MATCH($A1052,words!B1049:B$2309,0),1),"")</f>
        <v/>
      </c>
    </row>
    <row r="1053" spans="1:2" x14ac:dyDescent="0.2">
      <c r="A1053">
        <v>1050</v>
      </c>
      <c r="B1053" t="str">
        <f>IF($A1053 &lt;= $A$2,INDEX(words!A1050:A$2309,MATCH($A1053,words!B1050:B$2309,0),1),"")</f>
        <v/>
      </c>
    </row>
    <row r="1054" spans="1:2" x14ac:dyDescent="0.2">
      <c r="A1054">
        <v>1051</v>
      </c>
      <c r="B1054" t="str">
        <f>IF($A1054 &lt;= $A$2,INDEX(words!A1051:A$2309,MATCH($A1054,words!B1051:B$2309,0),1),"")</f>
        <v/>
      </c>
    </row>
    <row r="1055" spans="1:2" x14ac:dyDescent="0.2">
      <c r="A1055">
        <v>1052</v>
      </c>
      <c r="B1055" t="str">
        <f>IF($A1055 &lt;= $A$2,INDEX(words!A1052:A$2309,MATCH($A1055,words!B1052:B$2309,0),1),"")</f>
        <v/>
      </c>
    </row>
    <row r="1056" spans="1:2" x14ac:dyDescent="0.2">
      <c r="A1056">
        <v>1053</v>
      </c>
      <c r="B1056" t="str">
        <f>IF($A1056 &lt;= $A$2,INDEX(words!A1053:A$2309,MATCH($A1056,words!B1053:B$2309,0),1),"")</f>
        <v/>
      </c>
    </row>
    <row r="1057" spans="1:2" x14ac:dyDescent="0.2">
      <c r="A1057">
        <v>1054</v>
      </c>
      <c r="B1057" t="str">
        <f>IF($A1057 &lt;= $A$2,INDEX(words!A1054:A$2309,MATCH($A1057,words!B1054:B$2309,0),1),"")</f>
        <v/>
      </c>
    </row>
    <row r="1058" spans="1:2" x14ac:dyDescent="0.2">
      <c r="A1058">
        <v>1055</v>
      </c>
      <c r="B1058" t="str">
        <f>IF($A1058 &lt;= $A$2,INDEX(words!A1055:A$2309,MATCH($A1058,words!B1055:B$2309,0),1),"")</f>
        <v/>
      </c>
    </row>
    <row r="1059" spans="1:2" x14ac:dyDescent="0.2">
      <c r="A1059">
        <v>1056</v>
      </c>
      <c r="B1059" t="str">
        <f>IF($A1059 &lt;= $A$2,INDEX(words!A1056:A$2309,MATCH($A1059,words!B1056:B$2309,0),1),"")</f>
        <v/>
      </c>
    </row>
    <row r="1060" spans="1:2" x14ac:dyDescent="0.2">
      <c r="A1060">
        <v>1057</v>
      </c>
      <c r="B1060" t="str">
        <f>IF($A1060 &lt;= $A$2,INDEX(words!A1057:A$2309,MATCH($A1060,words!B1057:B$2309,0),1),"")</f>
        <v/>
      </c>
    </row>
    <row r="1061" spans="1:2" x14ac:dyDescent="0.2">
      <c r="A1061">
        <v>1058</v>
      </c>
      <c r="B1061" t="str">
        <f>IF($A1061 &lt;= $A$2,INDEX(words!A1058:A$2309,MATCH($A1061,words!B1058:B$2309,0),1),"")</f>
        <v/>
      </c>
    </row>
    <row r="1062" spans="1:2" x14ac:dyDescent="0.2">
      <c r="A1062">
        <v>1059</v>
      </c>
      <c r="B1062" t="str">
        <f>IF($A1062 &lt;= $A$2,INDEX(words!A1059:A$2309,MATCH($A1062,words!B1059:B$2309,0),1),"")</f>
        <v/>
      </c>
    </row>
    <row r="1063" spans="1:2" x14ac:dyDescent="0.2">
      <c r="A1063">
        <v>1060</v>
      </c>
      <c r="B1063" t="str">
        <f>IF($A1063 &lt;= $A$2,INDEX(words!A1060:A$2309,MATCH($A1063,words!B1060:B$2309,0),1),"")</f>
        <v/>
      </c>
    </row>
    <row r="1064" spans="1:2" x14ac:dyDescent="0.2">
      <c r="A1064">
        <v>1061</v>
      </c>
      <c r="B1064" t="str">
        <f>IF($A1064 &lt;= $A$2,INDEX(words!A1061:A$2309,MATCH($A1064,words!B1061:B$2309,0),1),"")</f>
        <v/>
      </c>
    </row>
    <row r="1065" spans="1:2" x14ac:dyDescent="0.2">
      <c r="A1065">
        <v>1062</v>
      </c>
      <c r="B1065" t="str">
        <f>IF($A1065 &lt;= $A$2,INDEX(words!A1062:A$2309,MATCH($A1065,words!B1062:B$2309,0),1),"")</f>
        <v/>
      </c>
    </row>
    <row r="1066" spans="1:2" x14ac:dyDescent="0.2">
      <c r="A1066">
        <v>1063</v>
      </c>
      <c r="B1066" t="str">
        <f>IF($A1066 &lt;= $A$2,INDEX(words!A1063:A$2309,MATCH($A1066,words!B1063:B$2309,0),1),"")</f>
        <v/>
      </c>
    </row>
    <row r="1067" spans="1:2" x14ac:dyDescent="0.2">
      <c r="A1067">
        <v>1064</v>
      </c>
      <c r="B1067" t="str">
        <f>IF($A1067 &lt;= $A$2,INDEX(words!A1064:A$2309,MATCH($A1067,words!B1064:B$2309,0),1),"")</f>
        <v/>
      </c>
    </row>
    <row r="1068" spans="1:2" x14ac:dyDescent="0.2">
      <c r="A1068">
        <v>1065</v>
      </c>
      <c r="B1068" t="str">
        <f>IF($A1068 &lt;= $A$2,INDEX(words!A1065:A$2309,MATCH($A1068,words!B1065:B$2309,0),1),"")</f>
        <v/>
      </c>
    </row>
    <row r="1069" spans="1:2" x14ac:dyDescent="0.2">
      <c r="A1069">
        <v>1066</v>
      </c>
      <c r="B1069" t="str">
        <f>IF($A1069 &lt;= $A$2,INDEX(words!A1066:A$2309,MATCH($A1069,words!B1066:B$2309,0),1),"")</f>
        <v/>
      </c>
    </row>
    <row r="1070" spans="1:2" x14ac:dyDescent="0.2">
      <c r="A1070">
        <v>1067</v>
      </c>
      <c r="B1070" t="str">
        <f>IF($A1070 &lt;= $A$2,INDEX(words!A1067:A$2309,MATCH($A1070,words!B1067:B$2309,0),1),"")</f>
        <v/>
      </c>
    </row>
    <row r="1071" spans="1:2" x14ac:dyDescent="0.2">
      <c r="A1071">
        <v>1068</v>
      </c>
      <c r="B1071" t="str">
        <f>IF($A1071 &lt;= $A$2,INDEX(words!A1068:A$2309,MATCH($A1071,words!B1068:B$2309,0),1),"")</f>
        <v/>
      </c>
    </row>
    <row r="1072" spans="1:2" x14ac:dyDescent="0.2">
      <c r="A1072">
        <v>1069</v>
      </c>
      <c r="B1072" t="str">
        <f>IF($A1072 &lt;= $A$2,INDEX(words!A1069:A$2309,MATCH($A1072,words!B1069:B$2309,0),1),"")</f>
        <v/>
      </c>
    </row>
    <row r="1073" spans="1:2" x14ac:dyDescent="0.2">
      <c r="A1073">
        <v>1070</v>
      </c>
      <c r="B1073" t="str">
        <f>IF($A1073 &lt;= $A$2,INDEX(words!A1070:A$2309,MATCH($A1073,words!B1070:B$2309,0),1),"")</f>
        <v/>
      </c>
    </row>
    <row r="1074" spans="1:2" x14ac:dyDescent="0.2">
      <c r="A1074">
        <v>1071</v>
      </c>
      <c r="B1074" t="str">
        <f>IF($A1074 &lt;= $A$2,INDEX(words!A1071:A$2309,MATCH($A1074,words!B1071:B$2309,0),1),"")</f>
        <v/>
      </c>
    </row>
    <row r="1075" spans="1:2" x14ac:dyDescent="0.2">
      <c r="A1075">
        <v>1072</v>
      </c>
      <c r="B1075" t="str">
        <f>IF($A1075 &lt;= $A$2,INDEX(words!A1072:A$2309,MATCH($A1075,words!B1072:B$2309,0),1),"")</f>
        <v/>
      </c>
    </row>
    <row r="1076" spans="1:2" x14ac:dyDescent="0.2">
      <c r="A1076">
        <v>1073</v>
      </c>
      <c r="B1076" t="str">
        <f>IF($A1076 &lt;= $A$2,INDEX(words!A1073:A$2309,MATCH($A1076,words!B1073:B$2309,0),1),"")</f>
        <v/>
      </c>
    </row>
    <row r="1077" spans="1:2" x14ac:dyDescent="0.2">
      <c r="A1077">
        <v>1074</v>
      </c>
      <c r="B1077" t="str">
        <f>IF($A1077 &lt;= $A$2,INDEX(words!A1074:A$2309,MATCH($A1077,words!B1074:B$2309,0),1),"")</f>
        <v/>
      </c>
    </row>
    <row r="1078" spans="1:2" x14ac:dyDescent="0.2">
      <c r="A1078">
        <v>1075</v>
      </c>
      <c r="B1078" t="str">
        <f>IF($A1078 &lt;= $A$2,INDEX(words!A1075:A$2309,MATCH($A1078,words!B1075:B$2309,0),1),"")</f>
        <v/>
      </c>
    </row>
    <row r="1079" spans="1:2" x14ac:dyDescent="0.2">
      <c r="A1079">
        <v>1076</v>
      </c>
      <c r="B1079" t="str">
        <f>IF($A1079 &lt;= $A$2,INDEX(words!A1076:A$2309,MATCH($A1079,words!B1076:B$2309,0),1),"")</f>
        <v/>
      </c>
    </row>
    <row r="1080" spans="1:2" x14ac:dyDescent="0.2">
      <c r="A1080">
        <v>1077</v>
      </c>
      <c r="B1080" t="str">
        <f>IF($A1080 &lt;= $A$2,INDEX(words!A1077:A$2309,MATCH($A1080,words!B1077:B$2309,0),1),"")</f>
        <v/>
      </c>
    </row>
    <row r="1081" spans="1:2" x14ac:dyDescent="0.2">
      <c r="A1081">
        <v>1078</v>
      </c>
      <c r="B1081" t="str">
        <f>IF($A1081 &lt;= $A$2,INDEX(words!A1078:A$2309,MATCH($A1081,words!B1078:B$2309,0),1),"")</f>
        <v/>
      </c>
    </row>
    <row r="1082" spans="1:2" x14ac:dyDescent="0.2">
      <c r="A1082">
        <v>1079</v>
      </c>
      <c r="B1082" t="str">
        <f>IF($A1082 &lt;= $A$2,INDEX(words!A1079:A$2309,MATCH($A1082,words!B1079:B$2309,0),1),"")</f>
        <v/>
      </c>
    </row>
    <row r="1083" spans="1:2" x14ac:dyDescent="0.2">
      <c r="A1083">
        <v>1080</v>
      </c>
      <c r="B1083" t="str">
        <f>IF($A1083 &lt;= $A$2,INDEX(words!A1080:A$2309,MATCH($A1083,words!B1080:B$2309,0),1),"")</f>
        <v/>
      </c>
    </row>
    <row r="1084" spans="1:2" x14ac:dyDescent="0.2">
      <c r="A1084">
        <v>1081</v>
      </c>
      <c r="B1084" t="str">
        <f>IF($A1084 &lt;= $A$2,INDEX(words!A1081:A$2309,MATCH($A1084,words!B1081:B$2309,0),1),"")</f>
        <v/>
      </c>
    </row>
    <row r="1085" spans="1:2" x14ac:dyDescent="0.2">
      <c r="A1085">
        <v>1082</v>
      </c>
      <c r="B1085" t="str">
        <f>IF($A1085 &lt;= $A$2,INDEX(words!A1082:A$2309,MATCH($A1085,words!B1082:B$2309,0),1),"")</f>
        <v/>
      </c>
    </row>
    <row r="1086" spans="1:2" x14ac:dyDescent="0.2">
      <c r="A1086">
        <v>1083</v>
      </c>
      <c r="B1086" t="str">
        <f>IF($A1086 &lt;= $A$2,INDEX(words!A1083:A$2309,MATCH($A1086,words!B1083:B$2309,0),1),"")</f>
        <v/>
      </c>
    </row>
    <row r="1087" spans="1:2" x14ac:dyDescent="0.2">
      <c r="A1087">
        <v>1084</v>
      </c>
      <c r="B1087" t="str">
        <f>IF($A1087 &lt;= $A$2,INDEX(words!A1084:A$2309,MATCH($A1087,words!B1084:B$2309,0),1),"")</f>
        <v/>
      </c>
    </row>
    <row r="1088" spans="1:2" x14ac:dyDescent="0.2">
      <c r="A1088">
        <v>1085</v>
      </c>
      <c r="B1088" t="str">
        <f>IF($A1088 &lt;= $A$2,INDEX(words!A1085:A$2309,MATCH($A1088,words!B1085:B$2309,0),1),"")</f>
        <v/>
      </c>
    </row>
    <row r="1089" spans="1:2" x14ac:dyDescent="0.2">
      <c r="A1089">
        <v>1086</v>
      </c>
      <c r="B1089" t="str">
        <f>IF($A1089 &lt;= $A$2,INDEX(words!A1086:A$2309,MATCH($A1089,words!B1086:B$2309,0),1),"")</f>
        <v/>
      </c>
    </row>
    <row r="1090" spans="1:2" x14ac:dyDescent="0.2">
      <c r="A1090">
        <v>1087</v>
      </c>
      <c r="B1090" t="str">
        <f>IF($A1090 &lt;= $A$2,INDEX(words!A1087:A$2309,MATCH($A1090,words!B1087:B$2309,0),1),"")</f>
        <v/>
      </c>
    </row>
    <row r="1091" spans="1:2" x14ac:dyDescent="0.2">
      <c r="A1091">
        <v>1088</v>
      </c>
      <c r="B1091" t="str">
        <f>IF($A1091 &lt;= $A$2,INDEX(words!A1088:A$2309,MATCH($A1091,words!B1088:B$2309,0),1),"")</f>
        <v/>
      </c>
    </row>
    <row r="1092" spans="1:2" x14ac:dyDescent="0.2">
      <c r="A1092">
        <v>1089</v>
      </c>
      <c r="B1092" t="str">
        <f>IF($A1092 &lt;= $A$2,INDEX(words!A1089:A$2309,MATCH($A1092,words!B1089:B$2309,0),1),"")</f>
        <v/>
      </c>
    </row>
    <row r="1093" spans="1:2" x14ac:dyDescent="0.2">
      <c r="A1093">
        <v>1090</v>
      </c>
      <c r="B1093" t="str">
        <f>IF($A1093 &lt;= $A$2,INDEX(words!A1090:A$2309,MATCH($A1093,words!B1090:B$2309,0),1),"")</f>
        <v/>
      </c>
    </row>
    <row r="1094" spans="1:2" x14ac:dyDescent="0.2">
      <c r="A1094">
        <v>1091</v>
      </c>
      <c r="B1094" t="str">
        <f>IF($A1094 &lt;= $A$2,INDEX(words!A1091:A$2309,MATCH($A1094,words!B1091:B$2309,0),1),"")</f>
        <v/>
      </c>
    </row>
    <row r="1095" spans="1:2" x14ac:dyDescent="0.2">
      <c r="A1095">
        <v>1092</v>
      </c>
      <c r="B1095" t="str">
        <f>IF($A1095 &lt;= $A$2,INDEX(words!A1092:A$2309,MATCH($A1095,words!B1092:B$2309,0),1),"")</f>
        <v/>
      </c>
    </row>
    <row r="1096" spans="1:2" x14ac:dyDescent="0.2">
      <c r="A1096">
        <v>1093</v>
      </c>
      <c r="B1096" t="str">
        <f>IF($A1096 &lt;= $A$2,INDEX(words!A1093:A$2309,MATCH($A1096,words!B1093:B$2309,0),1),"")</f>
        <v/>
      </c>
    </row>
    <row r="1097" spans="1:2" x14ac:dyDescent="0.2">
      <c r="A1097">
        <v>1094</v>
      </c>
      <c r="B1097" t="str">
        <f>IF($A1097 &lt;= $A$2,INDEX(words!A1094:A$2309,MATCH($A1097,words!B1094:B$2309,0),1),"")</f>
        <v/>
      </c>
    </row>
    <row r="1098" spans="1:2" x14ac:dyDescent="0.2">
      <c r="A1098">
        <v>1095</v>
      </c>
      <c r="B1098" t="str">
        <f>IF($A1098 &lt;= $A$2,INDEX(words!A1095:A$2309,MATCH($A1098,words!B1095:B$2309,0),1),"")</f>
        <v/>
      </c>
    </row>
    <row r="1099" spans="1:2" x14ac:dyDescent="0.2">
      <c r="A1099">
        <v>1096</v>
      </c>
      <c r="B1099" t="str">
        <f>IF($A1099 &lt;= $A$2,INDEX(words!A1096:A$2309,MATCH($A1099,words!B1096:B$2309,0),1),"")</f>
        <v/>
      </c>
    </row>
    <row r="1100" spans="1:2" x14ac:dyDescent="0.2">
      <c r="A1100">
        <v>1097</v>
      </c>
      <c r="B1100" t="str">
        <f>IF($A1100 &lt;= $A$2,INDEX(words!A1097:A$2309,MATCH($A1100,words!B1097:B$2309,0),1),"")</f>
        <v/>
      </c>
    </row>
    <row r="1101" spans="1:2" x14ac:dyDescent="0.2">
      <c r="A1101">
        <v>1098</v>
      </c>
      <c r="B1101" t="str">
        <f>IF($A1101 &lt;= $A$2,INDEX(words!A1098:A$2309,MATCH($A1101,words!B1098:B$2309,0),1),"")</f>
        <v/>
      </c>
    </row>
    <row r="1102" spans="1:2" x14ac:dyDescent="0.2">
      <c r="A1102">
        <v>1099</v>
      </c>
      <c r="B1102" t="str">
        <f>IF($A1102 &lt;= $A$2,INDEX(words!A1099:A$2309,MATCH($A1102,words!B1099:B$2309,0),1),"")</f>
        <v/>
      </c>
    </row>
    <row r="1103" spans="1:2" x14ac:dyDescent="0.2">
      <c r="A1103">
        <v>1100</v>
      </c>
      <c r="B1103" t="str">
        <f>IF($A1103 &lt;= $A$2,INDEX(words!A1100:A$2309,MATCH($A1103,words!B1100:B$2309,0),1),"")</f>
        <v/>
      </c>
    </row>
    <row r="1104" spans="1:2" x14ac:dyDescent="0.2">
      <c r="A1104">
        <v>1101</v>
      </c>
      <c r="B1104" t="str">
        <f>IF($A1104 &lt;= $A$2,INDEX(words!A1101:A$2309,MATCH($A1104,words!B1101:B$2309,0),1),"")</f>
        <v/>
      </c>
    </row>
    <row r="1105" spans="1:2" x14ac:dyDescent="0.2">
      <c r="A1105">
        <v>1102</v>
      </c>
      <c r="B1105" t="str">
        <f>IF($A1105 &lt;= $A$2,INDEX(words!A1102:A$2309,MATCH($A1105,words!B1102:B$2309,0),1),"")</f>
        <v/>
      </c>
    </row>
    <row r="1106" spans="1:2" x14ac:dyDescent="0.2">
      <c r="A1106">
        <v>1103</v>
      </c>
      <c r="B1106" t="str">
        <f>IF($A1106 &lt;= $A$2,INDEX(words!A1103:A$2309,MATCH($A1106,words!B1103:B$2309,0),1),"")</f>
        <v/>
      </c>
    </row>
    <row r="1107" spans="1:2" x14ac:dyDescent="0.2">
      <c r="A1107">
        <v>1104</v>
      </c>
      <c r="B1107" t="str">
        <f>IF($A1107 &lt;= $A$2,INDEX(words!A1104:A$2309,MATCH($A1107,words!B1104:B$2309,0),1),"")</f>
        <v/>
      </c>
    </row>
    <row r="1108" spans="1:2" x14ac:dyDescent="0.2">
      <c r="A1108">
        <v>1105</v>
      </c>
      <c r="B1108" t="str">
        <f>IF($A1108 &lt;= $A$2,INDEX(words!A1105:A$2309,MATCH($A1108,words!B1105:B$2309,0),1),"")</f>
        <v/>
      </c>
    </row>
    <row r="1109" spans="1:2" x14ac:dyDescent="0.2">
      <c r="A1109">
        <v>1106</v>
      </c>
      <c r="B1109" t="str">
        <f>IF($A1109 &lt;= $A$2,INDEX(words!A1106:A$2309,MATCH($A1109,words!B1106:B$2309,0),1),"")</f>
        <v/>
      </c>
    </row>
    <row r="1110" spans="1:2" x14ac:dyDescent="0.2">
      <c r="A1110">
        <v>1107</v>
      </c>
      <c r="B1110" t="str">
        <f>IF($A1110 &lt;= $A$2,INDEX(words!A1107:A$2309,MATCH($A1110,words!B1107:B$2309,0),1),"")</f>
        <v/>
      </c>
    </row>
    <row r="1111" spans="1:2" x14ac:dyDescent="0.2">
      <c r="A1111">
        <v>1108</v>
      </c>
      <c r="B1111" t="str">
        <f>IF($A1111 &lt;= $A$2,INDEX(words!A1108:A$2309,MATCH($A1111,words!B1108:B$2309,0),1),"")</f>
        <v/>
      </c>
    </row>
    <row r="1112" spans="1:2" x14ac:dyDescent="0.2">
      <c r="A1112">
        <v>1109</v>
      </c>
      <c r="B1112" t="str">
        <f>IF($A1112 &lt;= $A$2,INDEX(words!A1109:A$2309,MATCH($A1112,words!B1109:B$2309,0),1),"")</f>
        <v/>
      </c>
    </row>
    <row r="1113" spans="1:2" x14ac:dyDescent="0.2">
      <c r="A1113">
        <v>1110</v>
      </c>
      <c r="B1113" t="str">
        <f>IF($A1113 &lt;= $A$2,INDEX(words!A1110:A$2309,MATCH($A1113,words!B1110:B$2309,0),1),"")</f>
        <v/>
      </c>
    </row>
    <row r="1114" spans="1:2" x14ac:dyDescent="0.2">
      <c r="A1114">
        <v>1111</v>
      </c>
      <c r="B1114" t="str">
        <f>IF($A1114 &lt;= $A$2,INDEX(words!A1111:A$2309,MATCH($A1114,words!B1111:B$2309,0),1),"")</f>
        <v/>
      </c>
    </row>
    <row r="1115" spans="1:2" x14ac:dyDescent="0.2">
      <c r="A1115">
        <v>1112</v>
      </c>
      <c r="B1115" t="str">
        <f>IF($A1115 &lt;= $A$2,INDEX(words!A1112:A$2309,MATCH($A1115,words!B1112:B$2309,0),1),"")</f>
        <v/>
      </c>
    </row>
    <row r="1116" spans="1:2" x14ac:dyDescent="0.2">
      <c r="A1116">
        <v>1113</v>
      </c>
      <c r="B1116" t="str">
        <f>IF($A1116 &lt;= $A$2,INDEX(words!A1113:A$2309,MATCH($A1116,words!B1113:B$2309,0),1),"")</f>
        <v/>
      </c>
    </row>
    <row r="1117" spans="1:2" x14ac:dyDescent="0.2">
      <c r="A1117">
        <v>1114</v>
      </c>
      <c r="B1117" t="str">
        <f>IF($A1117 &lt;= $A$2,INDEX(words!A1114:A$2309,MATCH($A1117,words!B1114:B$2309,0),1),"")</f>
        <v/>
      </c>
    </row>
    <row r="1118" spans="1:2" x14ac:dyDescent="0.2">
      <c r="A1118">
        <v>1115</v>
      </c>
      <c r="B1118" t="str">
        <f>IF($A1118 &lt;= $A$2,INDEX(words!A1115:A$2309,MATCH($A1118,words!B1115:B$2309,0),1),"")</f>
        <v/>
      </c>
    </row>
    <row r="1119" spans="1:2" x14ac:dyDescent="0.2">
      <c r="A1119">
        <v>1116</v>
      </c>
      <c r="B1119" t="str">
        <f>IF($A1119 &lt;= $A$2,INDEX(words!A1116:A$2309,MATCH($A1119,words!B1116:B$2309,0),1),"")</f>
        <v/>
      </c>
    </row>
    <row r="1120" spans="1:2" x14ac:dyDescent="0.2">
      <c r="A1120">
        <v>1117</v>
      </c>
      <c r="B1120" t="str">
        <f>IF($A1120 &lt;= $A$2,INDEX(words!A1117:A$2309,MATCH($A1120,words!B1117:B$2309,0),1),"")</f>
        <v/>
      </c>
    </row>
    <row r="1121" spans="1:2" x14ac:dyDescent="0.2">
      <c r="A1121">
        <v>1118</v>
      </c>
      <c r="B1121" t="str">
        <f>IF($A1121 &lt;= $A$2,INDEX(words!A1118:A$2309,MATCH($A1121,words!B1118:B$2309,0),1),"")</f>
        <v/>
      </c>
    </row>
    <row r="1122" spans="1:2" x14ac:dyDescent="0.2">
      <c r="A1122">
        <v>1119</v>
      </c>
      <c r="B1122" t="str">
        <f>IF($A1122 &lt;= $A$2,INDEX(words!A1119:A$2309,MATCH($A1122,words!B1119:B$2309,0),1),"")</f>
        <v/>
      </c>
    </row>
    <row r="1123" spans="1:2" x14ac:dyDescent="0.2">
      <c r="A1123">
        <v>1120</v>
      </c>
      <c r="B1123" t="str">
        <f>IF($A1123 &lt;= $A$2,INDEX(words!A1120:A$2309,MATCH($A1123,words!B1120:B$2309,0),1),"")</f>
        <v/>
      </c>
    </row>
    <row r="1124" spans="1:2" x14ac:dyDescent="0.2">
      <c r="A1124">
        <v>1121</v>
      </c>
      <c r="B1124" t="str">
        <f>IF($A1124 &lt;= $A$2,INDEX(words!A1121:A$2309,MATCH($A1124,words!B1121:B$2309,0),1),"")</f>
        <v/>
      </c>
    </row>
    <row r="1125" spans="1:2" x14ac:dyDescent="0.2">
      <c r="A1125">
        <v>1122</v>
      </c>
      <c r="B1125" t="str">
        <f>IF($A1125 &lt;= $A$2,INDEX(words!A1122:A$2309,MATCH($A1125,words!B1122:B$2309,0),1),"")</f>
        <v/>
      </c>
    </row>
    <row r="1126" spans="1:2" x14ac:dyDescent="0.2">
      <c r="A1126">
        <v>1123</v>
      </c>
      <c r="B1126" t="str">
        <f>IF($A1126 &lt;= $A$2,INDEX(words!A1123:A$2309,MATCH($A1126,words!B1123:B$2309,0),1),"")</f>
        <v/>
      </c>
    </row>
    <row r="1127" spans="1:2" x14ac:dyDescent="0.2">
      <c r="A1127">
        <v>1124</v>
      </c>
      <c r="B1127" t="str">
        <f>IF($A1127 &lt;= $A$2,INDEX(words!A1124:A$2309,MATCH($A1127,words!B1124:B$2309,0),1),"")</f>
        <v/>
      </c>
    </row>
    <row r="1128" spans="1:2" x14ac:dyDescent="0.2">
      <c r="A1128">
        <v>1125</v>
      </c>
      <c r="B1128" t="str">
        <f>IF($A1128 &lt;= $A$2,INDEX(words!A1125:A$2309,MATCH($A1128,words!B1125:B$2309,0),1),"")</f>
        <v/>
      </c>
    </row>
    <row r="1129" spans="1:2" x14ac:dyDescent="0.2">
      <c r="A1129">
        <v>1126</v>
      </c>
      <c r="B1129" t="str">
        <f>IF($A1129 &lt;= $A$2,INDEX(words!A1126:A$2309,MATCH($A1129,words!B1126:B$2309,0),1),"")</f>
        <v/>
      </c>
    </row>
    <row r="1130" spans="1:2" x14ac:dyDescent="0.2">
      <c r="A1130">
        <v>1127</v>
      </c>
      <c r="B1130" t="str">
        <f>IF($A1130 &lt;= $A$2,INDEX(words!A1127:A$2309,MATCH($A1130,words!B1127:B$2309,0),1),"")</f>
        <v/>
      </c>
    </row>
    <row r="1131" spans="1:2" x14ac:dyDescent="0.2">
      <c r="A1131">
        <v>1128</v>
      </c>
      <c r="B1131" t="str">
        <f>IF($A1131 &lt;= $A$2,INDEX(words!A1128:A$2309,MATCH($A1131,words!B1128:B$2309,0),1),"")</f>
        <v/>
      </c>
    </row>
    <row r="1132" spans="1:2" x14ac:dyDescent="0.2">
      <c r="A1132">
        <v>1129</v>
      </c>
      <c r="B1132" t="str">
        <f>IF($A1132 &lt;= $A$2,INDEX(words!A1129:A$2309,MATCH($A1132,words!B1129:B$2309,0),1),"")</f>
        <v/>
      </c>
    </row>
    <row r="1133" spans="1:2" x14ac:dyDescent="0.2">
      <c r="A1133">
        <v>1130</v>
      </c>
      <c r="B1133" t="str">
        <f>IF($A1133 &lt;= $A$2,INDEX(words!A1130:A$2309,MATCH($A1133,words!B1130:B$2309,0),1),"")</f>
        <v/>
      </c>
    </row>
    <row r="1134" spans="1:2" x14ac:dyDescent="0.2">
      <c r="A1134">
        <v>1131</v>
      </c>
      <c r="B1134" t="str">
        <f>IF($A1134 &lt;= $A$2,INDEX(words!A1131:A$2309,MATCH($A1134,words!B1131:B$2309,0),1),"")</f>
        <v/>
      </c>
    </row>
    <row r="1135" spans="1:2" x14ac:dyDescent="0.2">
      <c r="A1135">
        <v>1132</v>
      </c>
      <c r="B1135" t="str">
        <f>IF($A1135 &lt;= $A$2,INDEX(words!A1132:A$2309,MATCH($A1135,words!B1132:B$2309,0),1),"")</f>
        <v/>
      </c>
    </row>
    <row r="1136" spans="1:2" x14ac:dyDescent="0.2">
      <c r="A1136">
        <v>1133</v>
      </c>
      <c r="B1136" t="str">
        <f>IF($A1136 &lt;= $A$2,INDEX(words!A1133:A$2309,MATCH($A1136,words!B1133:B$2309,0),1),"")</f>
        <v/>
      </c>
    </row>
    <row r="1137" spans="1:2" x14ac:dyDescent="0.2">
      <c r="A1137">
        <v>1134</v>
      </c>
      <c r="B1137" t="str">
        <f>IF($A1137 &lt;= $A$2,INDEX(words!A1134:A$2309,MATCH($A1137,words!B1134:B$2309,0),1),"")</f>
        <v/>
      </c>
    </row>
    <row r="1138" spans="1:2" x14ac:dyDescent="0.2">
      <c r="A1138">
        <v>1135</v>
      </c>
      <c r="B1138" t="str">
        <f>IF($A1138 &lt;= $A$2,INDEX(words!A1135:A$2309,MATCH($A1138,words!B1135:B$2309,0),1),"")</f>
        <v/>
      </c>
    </row>
    <row r="1139" spans="1:2" x14ac:dyDescent="0.2">
      <c r="A1139">
        <v>1136</v>
      </c>
      <c r="B1139" t="str">
        <f>IF($A1139 &lt;= $A$2,INDEX(words!A1136:A$2309,MATCH($A1139,words!B1136:B$2309,0),1),"")</f>
        <v/>
      </c>
    </row>
    <row r="1140" spans="1:2" x14ac:dyDescent="0.2">
      <c r="A1140">
        <v>1137</v>
      </c>
      <c r="B1140" t="str">
        <f>IF($A1140 &lt;= $A$2,INDEX(words!A1137:A$2309,MATCH($A1140,words!B1137:B$2309,0),1),"")</f>
        <v/>
      </c>
    </row>
    <row r="1141" spans="1:2" x14ac:dyDescent="0.2">
      <c r="A1141">
        <v>1138</v>
      </c>
      <c r="B1141" t="str">
        <f>IF($A1141 &lt;= $A$2,INDEX(words!A1138:A$2309,MATCH($A1141,words!B1138:B$2309,0),1),"")</f>
        <v/>
      </c>
    </row>
    <row r="1142" spans="1:2" x14ac:dyDescent="0.2">
      <c r="A1142">
        <v>1139</v>
      </c>
      <c r="B1142" t="str">
        <f>IF($A1142 &lt;= $A$2,INDEX(words!A1139:A$2309,MATCH($A1142,words!B1139:B$2309,0),1),"")</f>
        <v/>
      </c>
    </row>
    <row r="1143" spans="1:2" x14ac:dyDescent="0.2">
      <c r="A1143">
        <v>1140</v>
      </c>
      <c r="B1143" t="str">
        <f>IF($A1143 &lt;= $A$2,INDEX(words!A1140:A$2309,MATCH($A1143,words!B1140:B$2309,0),1),"")</f>
        <v/>
      </c>
    </row>
    <row r="1144" spans="1:2" x14ac:dyDescent="0.2">
      <c r="A1144">
        <v>1141</v>
      </c>
      <c r="B1144" t="str">
        <f>IF($A1144 &lt;= $A$2,INDEX(words!A1141:A$2309,MATCH($A1144,words!B1141:B$2309,0),1),"")</f>
        <v/>
      </c>
    </row>
    <row r="1145" spans="1:2" x14ac:dyDescent="0.2">
      <c r="A1145">
        <v>1142</v>
      </c>
      <c r="B1145" t="str">
        <f>IF($A1145 &lt;= $A$2,INDEX(words!A1142:A$2309,MATCH($A1145,words!B1142:B$2309,0),1),"")</f>
        <v/>
      </c>
    </row>
    <row r="1146" spans="1:2" x14ac:dyDescent="0.2">
      <c r="A1146">
        <v>1143</v>
      </c>
      <c r="B1146" t="str">
        <f>IF($A1146 &lt;= $A$2,INDEX(words!A1143:A$2309,MATCH($A1146,words!B1143:B$2309,0),1),"")</f>
        <v/>
      </c>
    </row>
    <row r="1147" spans="1:2" x14ac:dyDescent="0.2">
      <c r="A1147">
        <v>1144</v>
      </c>
      <c r="B1147" t="str">
        <f>IF($A1147 &lt;= $A$2,INDEX(words!A1144:A$2309,MATCH($A1147,words!B1144:B$2309,0),1),"")</f>
        <v/>
      </c>
    </row>
    <row r="1148" spans="1:2" x14ac:dyDescent="0.2">
      <c r="A1148">
        <v>1145</v>
      </c>
      <c r="B1148" t="str">
        <f>IF($A1148 &lt;= $A$2,INDEX(words!A1145:A$2309,MATCH($A1148,words!B1145:B$2309,0),1),"")</f>
        <v/>
      </c>
    </row>
    <row r="1149" spans="1:2" x14ac:dyDescent="0.2">
      <c r="A1149">
        <v>1146</v>
      </c>
      <c r="B1149" t="str">
        <f>IF($A1149 &lt;= $A$2,INDEX(words!A1146:A$2309,MATCH($A1149,words!B1146:B$2309,0),1),"")</f>
        <v/>
      </c>
    </row>
    <row r="1150" spans="1:2" x14ac:dyDescent="0.2">
      <c r="A1150">
        <v>1147</v>
      </c>
      <c r="B1150" t="str">
        <f>IF($A1150 &lt;= $A$2,INDEX(words!A1147:A$2309,MATCH($A1150,words!B1147:B$2309,0),1),"")</f>
        <v/>
      </c>
    </row>
    <row r="1151" spans="1:2" x14ac:dyDescent="0.2">
      <c r="A1151">
        <v>1148</v>
      </c>
      <c r="B1151" t="str">
        <f>IF($A1151 &lt;= $A$2,INDEX(words!A1148:A$2309,MATCH($A1151,words!B1148:B$2309,0),1),"")</f>
        <v/>
      </c>
    </row>
    <row r="1152" spans="1:2" x14ac:dyDescent="0.2">
      <c r="A1152">
        <v>1149</v>
      </c>
      <c r="B1152" t="str">
        <f>IF($A1152 &lt;= $A$2,INDEX(words!A1149:A$2309,MATCH($A1152,words!B1149:B$2309,0),1),"")</f>
        <v/>
      </c>
    </row>
    <row r="1153" spans="1:2" x14ac:dyDescent="0.2">
      <c r="A1153">
        <v>1150</v>
      </c>
      <c r="B1153" t="str">
        <f>IF($A1153 &lt;= $A$2,INDEX(words!A1150:A$2309,MATCH($A1153,words!B1150:B$2309,0),1),"")</f>
        <v/>
      </c>
    </row>
    <row r="1154" spans="1:2" x14ac:dyDescent="0.2">
      <c r="A1154">
        <v>1151</v>
      </c>
      <c r="B1154" t="str">
        <f>IF($A1154 &lt;= $A$2,INDEX(words!A1151:A$2309,MATCH($A1154,words!B1151:B$2309,0),1),"")</f>
        <v/>
      </c>
    </row>
    <row r="1155" spans="1:2" x14ac:dyDescent="0.2">
      <c r="A1155">
        <v>1152</v>
      </c>
      <c r="B1155" t="str">
        <f>IF($A1155 &lt;= $A$2,INDEX(words!A1152:A$2309,MATCH($A1155,words!B1152:B$2309,0),1),"")</f>
        <v/>
      </c>
    </row>
    <row r="1156" spans="1:2" x14ac:dyDescent="0.2">
      <c r="A1156">
        <v>1153</v>
      </c>
      <c r="B1156" t="str">
        <f>IF($A1156 &lt;= $A$2,INDEX(words!A1153:A$2309,MATCH($A1156,words!B1153:B$2309,0),1),"")</f>
        <v/>
      </c>
    </row>
    <row r="1157" spans="1:2" x14ac:dyDescent="0.2">
      <c r="A1157">
        <v>1154</v>
      </c>
      <c r="B1157" t="str">
        <f>IF($A1157 &lt;= $A$2,INDEX(words!A1154:A$2309,MATCH($A1157,words!B1154:B$2309,0),1),"")</f>
        <v/>
      </c>
    </row>
    <row r="1158" spans="1:2" x14ac:dyDescent="0.2">
      <c r="A1158">
        <v>1155</v>
      </c>
      <c r="B1158" t="str">
        <f>IF($A1158 &lt;= $A$2,INDEX(words!A1155:A$2309,MATCH($A1158,words!B1155:B$2309,0),1),"")</f>
        <v/>
      </c>
    </row>
    <row r="1159" spans="1:2" x14ac:dyDescent="0.2">
      <c r="A1159">
        <v>1156</v>
      </c>
      <c r="B1159" t="str">
        <f>IF($A1159 &lt;= $A$2,INDEX(words!A1156:A$2309,MATCH($A1159,words!B1156:B$2309,0),1),"")</f>
        <v/>
      </c>
    </row>
    <row r="1160" spans="1:2" x14ac:dyDescent="0.2">
      <c r="A1160">
        <v>1157</v>
      </c>
      <c r="B1160" t="str">
        <f>IF($A1160 &lt;= $A$2,INDEX(words!A1157:A$2309,MATCH($A1160,words!B1157:B$2309,0),1),"")</f>
        <v/>
      </c>
    </row>
    <row r="1161" spans="1:2" x14ac:dyDescent="0.2">
      <c r="A1161">
        <v>1158</v>
      </c>
      <c r="B1161" t="str">
        <f>IF($A1161 &lt;= $A$2,INDEX(words!A1158:A$2309,MATCH($A1161,words!B1158:B$2309,0),1),"")</f>
        <v/>
      </c>
    </row>
    <row r="1162" spans="1:2" x14ac:dyDescent="0.2">
      <c r="A1162">
        <v>1159</v>
      </c>
      <c r="B1162" t="str">
        <f>IF($A1162 &lt;= $A$2,INDEX(words!A1159:A$2309,MATCH($A1162,words!B1159:B$2309,0),1),"")</f>
        <v/>
      </c>
    </row>
    <row r="1163" spans="1:2" x14ac:dyDescent="0.2">
      <c r="A1163">
        <v>1160</v>
      </c>
      <c r="B1163" t="str">
        <f>IF($A1163 &lt;= $A$2,INDEX(words!A1160:A$2309,MATCH($A1163,words!B1160:B$2309,0),1),"")</f>
        <v/>
      </c>
    </row>
    <row r="1164" spans="1:2" x14ac:dyDescent="0.2">
      <c r="A1164">
        <v>1161</v>
      </c>
      <c r="B1164" t="str">
        <f>IF($A1164 &lt;= $A$2,INDEX(words!A1161:A$2309,MATCH($A1164,words!B1161:B$2309,0),1),"")</f>
        <v/>
      </c>
    </row>
    <row r="1165" spans="1:2" x14ac:dyDescent="0.2">
      <c r="A1165">
        <v>1162</v>
      </c>
      <c r="B1165" t="str">
        <f>IF($A1165 &lt;= $A$2,INDEX(words!A1162:A$2309,MATCH($A1165,words!B1162:B$2309,0),1),"")</f>
        <v/>
      </c>
    </row>
    <row r="1166" spans="1:2" x14ac:dyDescent="0.2">
      <c r="A1166">
        <v>1163</v>
      </c>
      <c r="B1166" t="str">
        <f>IF($A1166 &lt;= $A$2,INDEX(words!A1163:A$2309,MATCH($A1166,words!B1163:B$2309,0),1),"")</f>
        <v/>
      </c>
    </row>
    <row r="1167" spans="1:2" x14ac:dyDescent="0.2">
      <c r="A1167">
        <v>1164</v>
      </c>
      <c r="B1167" t="str">
        <f>IF($A1167 &lt;= $A$2,INDEX(words!A1164:A$2309,MATCH($A1167,words!B1164:B$2309,0),1),"")</f>
        <v/>
      </c>
    </row>
    <row r="1168" spans="1:2" x14ac:dyDescent="0.2">
      <c r="A1168">
        <v>1165</v>
      </c>
      <c r="B1168" t="str">
        <f>IF($A1168 &lt;= $A$2,INDEX(words!A1165:A$2309,MATCH($A1168,words!B1165:B$2309,0),1),"")</f>
        <v/>
      </c>
    </row>
    <row r="1169" spans="1:2" x14ac:dyDescent="0.2">
      <c r="A1169">
        <v>1166</v>
      </c>
      <c r="B1169" t="str">
        <f>IF($A1169 &lt;= $A$2,INDEX(words!A1166:A$2309,MATCH($A1169,words!B1166:B$2309,0),1),"")</f>
        <v/>
      </c>
    </row>
    <row r="1170" spans="1:2" x14ac:dyDescent="0.2">
      <c r="A1170">
        <v>1167</v>
      </c>
      <c r="B1170" t="str">
        <f>IF($A1170 &lt;= $A$2,INDEX(words!A1167:A$2309,MATCH($A1170,words!B1167:B$2309,0),1),"")</f>
        <v/>
      </c>
    </row>
    <row r="1171" spans="1:2" x14ac:dyDescent="0.2">
      <c r="A1171">
        <v>1168</v>
      </c>
      <c r="B1171" t="str">
        <f>IF($A1171 &lt;= $A$2,INDEX(words!A1168:A$2309,MATCH($A1171,words!B1168:B$2309,0),1),"")</f>
        <v/>
      </c>
    </row>
    <row r="1172" spans="1:2" x14ac:dyDescent="0.2">
      <c r="A1172">
        <v>1169</v>
      </c>
      <c r="B1172" t="str">
        <f>IF($A1172 &lt;= $A$2,INDEX(words!A1169:A$2309,MATCH($A1172,words!B1169:B$2309,0),1),"")</f>
        <v/>
      </c>
    </row>
    <row r="1173" spans="1:2" x14ac:dyDescent="0.2">
      <c r="A1173">
        <v>1170</v>
      </c>
      <c r="B1173" t="str">
        <f>IF($A1173 &lt;= $A$2,INDEX(words!A1170:A$2309,MATCH($A1173,words!B1170:B$2309,0),1),"")</f>
        <v/>
      </c>
    </row>
    <row r="1174" spans="1:2" x14ac:dyDescent="0.2">
      <c r="A1174">
        <v>1171</v>
      </c>
      <c r="B1174" t="str">
        <f>IF($A1174 &lt;= $A$2,INDEX(words!A1171:A$2309,MATCH($A1174,words!B1171:B$2309,0),1),"")</f>
        <v/>
      </c>
    </row>
    <row r="1175" spans="1:2" x14ac:dyDescent="0.2">
      <c r="A1175">
        <v>1172</v>
      </c>
      <c r="B1175" t="str">
        <f>IF($A1175 &lt;= $A$2,INDEX(words!A1172:A$2309,MATCH($A1175,words!B1172:B$2309,0),1),"")</f>
        <v/>
      </c>
    </row>
    <row r="1176" spans="1:2" x14ac:dyDescent="0.2">
      <c r="A1176">
        <v>1173</v>
      </c>
      <c r="B1176" t="str">
        <f>IF($A1176 &lt;= $A$2,INDEX(words!A1173:A$2309,MATCH($A1176,words!B1173:B$2309,0),1),"")</f>
        <v/>
      </c>
    </row>
    <row r="1177" spans="1:2" x14ac:dyDescent="0.2">
      <c r="A1177">
        <v>1174</v>
      </c>
      <c r="B1177" t="str">
        <f>IF($A1177 &lt;= $A$2,INDEX(words!A1174:A$2309,MATCH($A1177,words!B1174:B$2309,0),1),"")</f>
        <v/>
      </c>
    </row>
    <row r="1178" spans="1:2" x14ac:dyDescent="0.2">
      <c r="A1178">
        <v>1175</v>
      </c>
      <c r="B1178" t="str">
        <f>IF($A1178 &lt;= $A$2,INDEX(words!A1175:A$2309,MATCH($A1178,words!B1175:B$2309,0),1),"")</f>
        <v/>
      </c>
    </row>
    <row r="1179" spans="1:2" x14ac:dyDescent="0.2">
      <c r="A1179">
        <v>1176</v>
      </c>
      <c r="B1179" t="str">
        <f>IF($A1179 &lt;= $A$2,INDEX(words!A1176:A$2309,MATCH($A1179,words!B1176:B$2309,0),1),"")</f>
        <v/>
      </c>
    </row>
    <row r="1180" spans="1:2" x14ac:dyDescent="0.2">
      <c r="A1180">
        <v>1177</v>
      </c>
      <c r="B1180" t="str">
        <f>IF($A1180 &lt;= $A$2,INDEX(words!A1177:A$2309,MATCH($A1180,words!B1177:B$2309,0),1),"")</f>
        <v/>
      </c>
    </row>
    <row r="1181" spans="1:2" x14ac:dyDescent="0.2">
      <c r="A1181">
        <v>1178</v>
      </c>
      <c r="B1181" t="str">
        <f>IF($A1181 &lt;= $A$2,INDEX(words!A1178:A$2309,MATCH($A1181,words!B1178:B$2309,0),1),"")</f>
        <v/>
      </c>
    </row>
    <row r="1182" spans="1:2" x14ac:dyDescent="0.2">
      <c r="A1182">
        <v>1179</v>
      </c>
      <c r="B1182" t="str">
        <f>IF($A1182 &lt;= $A$2,INDEX(words!A1179:A$2309,MATCH($A1182,words!B1179:B$2309,0),1),"")</f>
        <v/>
      </c>
    </row>
    <row r="1183" spans="1:2" x14ac:dyDescent="0.2">
      <c r="A1183">
        <v>1180</v>
      </c>
      <c r="B1183" t="str">
        <f>IF($A1183 &lt;= $A$2,INDEX(words!A1180:A$2309,MATCH($A1183,words!B1180:B$2309,0),1),"")</f>
        <v/>
      </c>
    </row>
    <row r="1184" spans="1:2" x14ac:dyDescent="0.2">
      <c r="A1184">
        <v>1181</v>
      </c>
      <c r="B1184" t="str">
        <f>IF($A1184 &lt;= $A$2,INDEX(words!A1181:A$2309,MATCH($A1184,words!B1181:B$2309,0),1),"")</f>
        <v/>
      </c>
    </row>
    <row r="1185" spans="1:2" x14ac:dyDescent="0.2">
      <c r="A1185">
        <v>1182</v>
      </c>
      <c r="B1185" t="str">
        <f>IF($A1185 &lt;= $A$2,INDEX(words!A1182:A$2309,MATCH($A1185,words!B1182:B$2309,0),1),"")</f>
        <v/>
      </c>
    </row>
    <row r="1186" spans="1:2" x14ac:dyDescent="0.2">
      <c r="A1186">
        <v>1183</v>
      </c>
      <c r="B1186" t="str">
        <f>IF($A1186 &lt;= $A$2,INDEX(words!A1183:A$2309,MATCH($A1186,words!B1183:B$2309,0),1),"")</f>
        <v/>
      </c>
    </row>
    <row r="1187" spans="1:2" x14ac:dyDescent="0.2">
      <c r="A1187">
        <v>1184</v>
      </c>
      <c r="B1187" t="str">
        <f>IF($A1187 &lt;= $A$2,INDEX(words!A1184:A$2309,MATCH($A1187,words!B1184:B$2309,0),1),"")</f>
        <v/>
      </c>
    </row>
    <row r="1188" spans="1:2" x14ac:dyDescent="0.2">
      <c r="A1188">
        <v>1185</v>
      </c>
      <c r="B1188" t="str">
        <f>IF($A1188 &lt;= $A$2,INDEX(words!A1185:A$2309,MATCH($A1188,words!B1185:B$2309,0),1),"")</f>
        <v/>
      </c>
    </row>
    <row r="1189" spans="1:2" x14ac:dyDescent="0.2">
      <c r="A1189">
        <v>1186</v>
      </c>
      <c r="B1189" t="str">
        <f>IF($A1189 &lt;= $A$2,INDEX(words!A1186:A$2309,MATCH($A1189,words!B1186:B$2309,0),1),"")</f>
        <v/>
      </c>
    </row>
    <row r="1190" spans="1:2" x14ac:dyDescent="0.2">
      <c r="A1190">
        <v>1187</v>
      </c>
      <c r="B1190" t="str">
        <f>IF($A1190 &lt;= $A$2,INDEX(words!A1187:A$2309,MATCH($A1190,words!B1187:B$2309,0),1),"")</f>
        <v/>
      </c>
    </row>
    <row r="1191" spans="1:2" x14ac:dyDescent="0.2">
      <c r="A1191">
        <v>1188</v>
      </c>
      <c r="B1191" t="str">
        <f>IF($A1191 &lt;= $A$2,INDEX(words!A1188:A$2309,MATCH($A1191,words!B1188:B$2309,0),1),"")</f>
        <v/>
      </c>
    </row>
    <row r="1192" spans="1:2" x14ac:dyDescent="0.2">
      <c r="A1192">
        <v>1189</v>
      </c>
      <c r="B1192" t="str">
        <f>IF($A1192 &lt;= $A$2,INDEX(words!A1189:A$2309,MATCH($A1192,words!B1189:B$2309,0),1),"")</f>
        <v/>
      </c>
    </row>
    <row r="1193" spans="1:2" x14ac:dyDescent="0.2">
      <c r="A1193">
        <v>1190</v>
      </c>
      <c r="B1193" t="str">
        <f>IF($A1193 &lt;= $A$2,INDEX(words!A1190:A$2309,MATCH($A1193,words!B1190:B$2309,0),1),"")</f>
        <v/>
      </c>
    </row>
    <row r="1194" spans="1:2" x14ac:dyDescent="0.2">
      <c r="A1194">
        <v>1191</v>
      </c>
      <c r="B1194" t="str">
        <f>IF($A1194 &lt;= $A$2,INDEX(words!A1191:A$2309,MATCH($A1194,words!B1191:B$2309,0),1),"")</f>
        <v/>
      </c>
    </row>
    <row r="1195" spans="1:2" x14ac:dyDescent="0.2">
      <c r="A1195">
        <v>1192</v>
      </c>
      <c r="B1195" t="str">
        <f>IF($A1195 &lt;= $A$2,INDEX(words!A1192:A$2309,MATCH($A1195,words!B1192:B$2309,0),1),"")</f>
        <v/>
      </c>
    </row>
    <row r="1196" spans="1:2" x14ac:dyDescent="0.2">
      <c r="A1196">
        <v>1193</v>
      </c>
      <c r="B1196" t="str">
        <f>IF($A1196 &lt;= $A$2,INDEX(words!A1193:A$2309,MATCH($A1196,words!B1193:B$2309,0),1),"")</f>
        <v/>
      </c>
    </row>
    <row r="1197" spans="1:2" x14ac:dyDescent="0.2">
      <c r="A1197">
        <v>1194</v>
      </c>
      <c r="B1197" t="str">
        <f>IF($A1197 &lt;= $A$2,INDEX(words!A1194:A$2309,MATCH($A1197,words!B1194:B$2309,0),1),"")</f>
        <v/>
      </c>
    </row>
    <row r="1198" spans="1:2" x14ac:dyDescent="0.2">
      <c r="A1198">
        <v>1195</v>
      </c>
      <c r="B1198" t="str">
        <f>IF($A1198 &lt;= $A$2,INDEX(words!A1195:A$2309,MATCH($A1198,words!B1195:B$2309,0),1),"")</f>
        <v/>
      </c>
    </row>
    <row r="1199" spans="1:2" x14ac:dyDescent="0.2">
      <c r="A1199">
        <v>1196</v>
      </c>
      <c r="B1199" t="str">
        <f>IF($A1199 &lt;= $A$2,INDEX(words!A1196:A$2309,MATCH($A1199,words!B1196:B$2309,0),1),"")</f>
        <v/>
      </c>
    </row>
    <row r="1200" spans="1:2" x14ac:dyDescent="0.2">
      <c r="A1200">
        <v>1197</v>
      </c>
      <c r="B1200" t="str">
        <f>IF($A1200 &lt;= $A$2,INDEX(words!A1197:A$2309,MATCH($A1200,words!B1197:B$2309,0),1),"")</f>
        <v/>
      </c>
    </row>
    <row r="1201" spans="1:2" x14ac:dyDescent="0.2">
      <c r="A1201">
        <v>1198</v>
      </c>
      <c r="B1201" t="str">
        <f>IF($A1201 &lt;= $A$2,INDEX(words!A1198:A$2309,MATCH($A1201,words!B1198:B$2309,0),1),"")</f>
        <v/>
      </c>
    </row>
    <row r="1202" spans="1:2" x14ac:dyDescent="0.2">
      <c r="A1202">
        <v>1199</v>
      </c>
      <c r="B1202" t="str">
        <f>IF($A1202 &lt;= $A$2,INDEX(words!A1199:A$2309,MATCH($A1202,words!B1199:B$2309,0),1),"")</f>
        <v/>
      </c>
    </row>
    <row r="1203" spans="1:2" x14ac:dyDescent="0.2">
      <c r="A1203">
        <v>1200</v>
      </c>
      <c r="B1203" t="str">
        <f>IF($A1203 &lt;= $A$2,INDEX(words!A1200:A$2309,MATCH($A1203,words!B1200:B$2309,0),1),"")</f>
        <v/>
      </c>
    </row>
    <row r="1204" spans="1:2" x14ac:dyDescent="0.2">
      <c r="A1204">
        <v>1201</v>
      </c>
      <c r="B1204" t="str">
        <f>IF($A1204 &lt;= $A$2,INDEX(words!A1201:A$2309,MATCH($A1204,words!B1201:B$2309,0),1),"")</f>
        <v/>
      </c>
    </row>
    <row r="1205" spans="1:2" x14ac:dyDescent="0.2">
      <c r="A1205">
        <v>1202</v>
      </c>
      <c r="B1205" t="str">
        <f>IF($A1205 &lt;= $A$2,INDEX(words!A1202:A$2309,MATCH($A1205,words!B1202:B$2309,0),1),"")</f>
        <v/>
      </c>
    </row>
    <row r="1206" spans="1:2" x14ac:dyDescent="0.2">
      <c r="A1206">
        <v>1203</v>
      </c>
      <c r="B1206" t="str">
        <f>IF($A1206 &lt;= $A$2,INDEX(words!A1203:A$2309,MATCH($A1206,words!B1203:B$2309,0),1),"")</f>
        <v/>
      </c>
    </row>
    <row r="1207" spans="1:2" x14ac:dyDescent="0.2">
      <c r="A1207">
        <v>1204</v>
      </c>
      <c r="B1207" t="str">
        <f>IF($A1207 &lt;= $A$2,INDEX(words!A1204:A$2309,MATCH($A1207,words!B1204:B$2309,0),1),"")</f>
        <v/>
      </c>
    </row>
    <row r="1208" spans="1:2" x14ac:dyDescent="0.2">
      <c r="A1208">
        <v>1205</v>
      </c>
      <c r="B1208" t="str">
        <f>IF($A1208 &lt;= $A$2,INDEX(words!A1205:A$2309,MATCH($A1208,words!B1205:B$2309,0),1),"")</f>
        <v/>
      </c>
    </row>
    <row r="1209" spans="1:2" x14ac:dyDescent="0.2">
      <c r="A1209">
        <v>1206</v>
      </c>
      <c r="B1209" t="str">
        <f>IF($A1209 &lt;= $A$2,INDEX(words!A1206:A$2309,MATCH($A1209,words!B1206:B$2309,0),1),"")</f>
        <v/>
      </c>
    </row>
    <row r="1210" spans="1:2" x14ac:dyDescent="0.2">
      <c r="A1210">
        <v>1207</v>
      </c>
      <c r="B1210" t="str">
        <f>IF($A1210 &lt;= $A$2,INDEX(words!A1207:A$2309,MATCH($A1210,words!B1207:B$2309,0),1),"")</f>
        <v/>
      </c>
    </row>
    <row r="1211" spans="1:2" x14ac:dyDescent="0.2">
      <c r="A1211">
        <v>1208</v>
      </c>
      <c r="B1211" t="str">
        <f>IF($A1211 &lt;= $A$2,INDEX(words!A1208:A$2309,MATCH($A1211,words!B1208:B$2309,0),1),"")</f>
        <v/>
      </c>
    </row>
    <row r="1212" spans="1:2" x14ac:dyDescent="0.2">
      <c r="A1212">
        <v>1209</v>
      </c>
      <c r="B1212" t="str">
        <f>IF($A1212 &lt;= $A$2,INDEX(words!A1209:A$2309,MATCH($A1212,words!B1209:B$2309,0),1),"")</f>
        <v/>
      </c>
    </row>
    <row r="1213" spans="1:2" x14ac:dyDescent="0.2">
      <c r="A1213">
        <v>1210</v>
      </c>
      <c r="B1213" t="str">
        <f>IF($A1213 &lt;= $A$2,INDEX(words!A1210:A$2309,MATCH($A1213,words!B1210:B$2309,0),1),"")</f>
        <v/>
      </c>
    </row>
    <row r="1214" spans="1:2" x14ac:dyDescent="0.2">
      <c r="A1214">
        <v>1211</v>
      </c>
      <c r="B1214" t="str">
        <f>IF($A1214 &lt;= $A$2,INDEX(words!A1211:A$2309,MATCH($A1214,words!B1211:B$2309,0),1),"")</f>
        <v/>
      </c>
    </row>
    <row r="1215" spans="1:2" x14ac:dyDescent="0.2">
      <c r="A1215">
        <v>1212</v>
      </c>
      <c r="B1215" t="str">
        <f>IF($A1215 &lt;= $A$2,INDEX(words!A1212:A$2309,MATCH($A1215,words!B1212:B$2309,0),1),"")</f>
        <v/>
      </c>
    </row>
    <row r="1216" spans="1:2" x14ac:dyDescent="0.2">
      <c r="A1216">
        <v>1213</v>
      </c>
      <c r="B1216" t="str">
        <f>IF($A1216 &lt;= $A$2,INDEX(words!A1213:A$2309,MATCH($A1216,words!B1213:B$2309,0),1),"")</f>
        <v/>
      </c>
    </row>
    <row r="1217" spans="1:2" x14ac:dyDescent="0.2">
      <c r="A1217">
        <v>1214</v>
      </c>
      <c r="B1217" t="str">
        <f>IF($A1217 &lt;= $A$2,INDEX(words!A1214:A$2309,MATCH($A1217,words!B1214:B$2309,0),1),"")</f>
        <v/>
      </c>
    </row>
    <row r="1218" spans="1:2" x14ac:dyDescent="0.2">
      <c r="A1218">
        <v>1215</v>
      </c>
      <c r="B1218" t="str">
        <f>IF($A1218 &lt;= $A$2,INDEX(words!A1215:A$2309,MATCH($A1218,words!B1215:B$2309,0),1),"")</f>
        <v/>
      </c>
    </row>
    <row r="1219" spans="1:2" x14ac:dyDescent="0.2">
      <c r="A1219">
        <v>1216</v>
      </c>
      <c r="B1219" t="str">
        <f>IF($A1219 &lt;= $A$2,INDEX(words!A1216:A$2309,MATCH($A1219,words!B1216:B$2309,0),1),"")</f>
        <v/>
      </c>
    </row>
    <row r="1220" spans="1:2" x14ac:dyDescent="0.2">
      <c r="A1220">
        <v>1217</v>
      </c>
      <c r="B1220" t="str">
        <f>IF($A1220 &lt;= $A$2,INDEX(words!A1217:A$2309,MATCH($A1220,words!B1217:B$2309,0),1),"")</f>
        <v/>
      </c>
    </row>
    <row r="1221" spans="1:2" x14ac:dyDescent="0.2">
      <c r="A1221">
        <v>1218</v>
      </c>
      <c r="B1221" t="str">
        <f>IF($A1221 &lt;= $A$2,INDEX(words!A1218:A$2309,MATCH($A1221,words!B1218:B$2309,0),1),"")</f>
        <v/>
      </c>
    </row>
    <row r="1222" spans="1:2" x14ac:dyDescent="0.2">
      <c r="A1222">
        <v>1219</v>
      </c>
      <c r="B1222" t="str">
        <f>IF($A1222 &lt;= $A$2,INDEX(words!A1219:A$2309,MATCH($A1222,words!B1219:B$2309,0),1),"")</f>
        <v/>
      </c>
    </row>
    <row r="1223" spans="1:2" x14ac:dyDescent="0.2">
      <c r="A1223">
        <v>1220</v>
      </c>
      <c r="B1223" t="str">
        <f>IF($A1223 &lt;= $A$2,INDEX(words!A1220:A$2309,MATCH($A1223,words!B1220:B$2309,0),1),"")</f>
        <v/>
      </c>
    </row>
    <row r="1224" spans="1:2" x14ac:dyDescent="0.2">
      <c r="A1224">
        <v>1221</v>
      </c>
      <c r="B1224" t="str">
        <f>IF($A1224 &lt;= $A$2,INDEX(words!A1221:A$2309,MATCH($A1224,words!B1221:B$2309,0),1),"")</f>
        <v/>
      </c>
    </row>
    <row r="1225" spans="1:2" x14ac:dyDescent="0.2">
      <c r="A1225">
        <v>1222</v>
      </c>
      <c r="B1225" t="str">
        <f>IF($A1225 &lt;= $A$2,INDEX(words!A1222:A$2309,MATCH($A1225,words!B1222:B$2309,0),1),"")</f>
        <v/>
      </c>
    </row>
    <row r="1226" spans="1:2" x14ac:dyDescent="0.2">
      <c r="A1226">
        <v>1223</v>
      </c>
      <c r="B1226" t="str">
        <f>IF($A1226 &lt;= $A$2,INDEX(words!A1223:A$2309,MATCH($A1226,words!B1223:B$2309,0),1),"")</f>
        <v/>
      </c>
    </row>
    <row r="1227" spans="1:2" x14ac:dyDescent="0.2">
      <c r="A1227">
        <v>1224</v>
      </c>
      <c r="B1227" t="str">
        <f>IF($A1227 &lt;= $A$2,INDEX(words!A1224:A$2309,MATCH($A1227,words!B1224:B$2309,0),1),"")</f>
        <v/>
      </c>
    </row>
    <row r="1228" spans="1:2" x14ac:dyDescent="0.2">
      <c r="A1228">
        <v>1225</v>
      </c>
      <c r="B1228" t="str">
        <f>IF($A1228 &lt;= $A$2,INDEX(words!A1225:A$2309,MATCH($A1228,words!B1225:B$2309,0),1),"")</f>
        <v/>
      </c>
    </row>
    <row r="1229" spans="1:2" x14ac:dyDescent="0.2">
      <c r="A1229">
        <v>1226</v>
      </c>
      <c r="B1229" t="str">
        <f>IF($A1229 &lt;= $A$2,INDEX(words!A1226:A$2309,MATCH($A1229,words!B1226:B$2309,0),1),"")</f>
        <v/>
      </c>
    </row>
    <row r="1230" spans="1:2" x14ac:dyDescent="0.2">
      <c r="A1230">
        <v>1227</v>
      </c>
      <c r="B1230" t="str">
        <f>IF($A1230 &lt;= $A$2,INDEX(words!A1227:A$2309,MATCH($A1230,words!B1227:B$2309,0),1),"")</f>
        <v/>
      </c>
    </row>
    <row r="1231" spans="1:2" x14ac:dyDescent="0.2">
      <c r="A1231">
        <v>1228</v>
      </c>
      <c r="B1231" t="str">
        <f>IF($A1231 &lt;= $A$2,INDEX(words!A1228:A$2309,MATCH($A1231,words!B1228:B$2309,0),1),"")</f>
        <v/>
      </c>
    </row>
    <row r="1232" spans="1:2" x14ac:dyDescent="0.2">
      <c r="A1232">
        <v>1229</v>
      </c>
      <c r="B1232" t="str">
        <f>IF($A1232 &lt;= $A$2,INDEX(words!A1229:A$2309,MATCH($A1232,words!B1229:B$2309,0),1),"")</f>
        <v/>
      </c>
    </row>
    <row r="1233" spans="1:2" x14ac:dyDescent="0.2">
      <c r="A1233">
        <v>1230</v>
      </c>
      <c r="B1233" t="str">
        <f>IF($A1233 &lt;= $A$2,INDEX(words!A1230:A$2309,MATCH($A1233,words!B1230:B$2309,0),1),"")</f>
        <v/>
      </c>
    </row>
    <row r="1234" spans="1:2" x14ac:dyDescent="0.2">
      <c r="A1234">
        <v>1231</v>
      </c>
      <c r="B1234" t="str">
        <f>IF($A1234 &lt;= $A$2,INDEX(words!A1231:A$2309,MATCH($A1234,words!B1231:B$2309,0),1),"")</f>
        <v/>
      </c>
    </row>
    <row r="1235" spans="1:2" x14ac:dyDescent="0.2">
      <c r="A1235">
        <v>1232</v>
      </c>
      <c r="B1235" t="str">
        <f>IF($A1235 &lt;= $A$2,INDEX(words!A1232:A$2309,MATCH($A1235,words!B1232:B$2309,0),1),"")</f>
        <v/>
      </c>
    </row>
    <row r="1236" spans="1:2" x14ac:dyDescent="0.2">
      <c r="A1236">
        <v>1233</v>
      </c>
      <c r="B1236" t="str">
        <f>IF($A1236 &lt;= $A$2,INDEX(words!A1233:A$2309,MATCH($A1236,words!B1233:B$2309,0),1),"")</f>
        <v/>
      </c>
    </row>
    <row r="1237" spans="1:2" x14ac:dyDescent="0.2">
      <c r="A1237">
        <v>1234</v>
      </c>
      <c r="B1237" t="str">
        <f>IF($A1237 &lt;= $A$2,INDEX(words!A1234:A$2309,MATCH($A1237,words!B1234:B$2309,0),1),"")</f>
        <v/>
      </c>
    </row>
    <row r="1238" spans="1:2" x14ac:dyDescent="0.2">
      <c r="A1238">
        <v>1235</v>
      </c>
      <c r="B1238" t="str">
        <f>IF($A1238 &lt;= $A$2,INDEX(words!A1235:A$2309,MATCH($A1238,words!B1235:B$2309,0),1),"")</f>
        <v/>
      </c>
    </row>
    <row r="1239" spans="1:2" x14ac:dyDescent="0.2">
      <c r="A1239">
        <v>1236</v>
      </c>
      <c r="B1239" t="str">
        <f>IF($A1239 &lt;= $A$2,INDEX(words!A1236:A$2309,MATCH($A1239,words!B1236:B$2309,0),1),"")</f>
        <v/>
      </c>
    </row>
    <row r="1240" spans="1:2" x14ac:dyDescent="0.2">
      <c r="A1240">
        <v>1237</v>
      </c>
      <c r="B1240" t="str">
        <f>IF($A1240 &lt;= $A$2,INDEX(words!A1237:A$2309,MATCH($A1240,words!B1237:B$2309,0),1),"")</f>
        <v/>
      </c>
    </row>
    <row r="1241" spans="1:2" x14ac:dyDescent="0.2">
      <c r="A1241">
        <v>1238</v>
      </c>
      <c r="B1241" t="str">
        <f>IF($A1241 &lt;= $A$2,INDEX(words!A1238:A$2309,MATCH($A1241,words!B1238:B$2309,0),1),"")</f>
        <v/>
      </c>
    </row>
    <row r="1242" spans="1:2" x14ac:dyDescent="0.2">
      <c r="A1242">
        <v>1239</v>
      </c>
      <c r="B1242" t="str">
        <f>IF($A1242 &lt;= $A$2,INDEX(words!A1239:A$2309,MATCH($A1242,words!B1239:B$2309,0),1),"")</f>
        <v/>
      </c>
    </row>
    <row r="1243" spans="1:2" x14ac:dyDescent="0.2">
      <c r="A1243">
        <v>1240</v>
      </c>
      <c r="B1243" t="str">
        <f>IF($A1243 &lt;= $A$2,INDEX(words!A1240:A$2309,MATCH($A1243,words!B1240:B$2309,0),1),"")</f>
        <v/>
      </c>
    </row>
    <row r="1244" spans="1:2" x14ac:dyDescent="0.2">
      <c r="A1244">
        <v>1241</v>
      </c>
      <c r="B1244" t="str">
        <f>IF($A1244 &lt;= $A$2,INDEX(words!A1241:A$2309,MATCH($A1244,words!B1241:B$2309,0),1),"")</f>
        <v/>
      </c>
    </row>
    <row r="1245" spans="1:2" x14ac:dyDescent="0.2">
      <c r="A1245">
        <v>1242</v>
      </c>
      <c r="B1245" t="str">
        <f>IF($A1245 &lt;= $A$2,INDEX(words!A1242:A$2309,MATCH($A1245,words!B1242:B$2309,0),1),"")</f>
        <v/>
      </c>
    </row>
    <row r="1246" spans="1:2" x14ac:dyDescent="0.2">
      <c r="A1246">
        <v>1243</v>
      </c>
      <c r="B1246" t="str">
        <f>IF($A1246 &lt;= $A$2,INDEX(words!A1243:A$2309,MATCH($A1246,words!B1243:B$2309,0),1),"")</f>
        <v/>
      </c>
    </row>
    <row r="1247" spans="1:2" x14ac:dyDescent="0.2">
      <c r="A1247">
        <v>1244</v>
      </c>
      <c r="B1247" t="str">
        <f>IF($A1247 &lt;= $A$2,INDEX(words!A1244:A$2309,MATCH($A1247,words!B1244:B$2309,0),1),"")</f>
        <v/>
      </c>
    </row>
    <row r="1248" spans="1:2" x14ac:dyDescent="0.2">
      <c r="A1248">
        <v>1245</v>
      </c>
      <c r="B1248" t="str">
        <f>IF($A1248 &lt;= $A$2,INDEX(words!A1245:A$2309,MATCH($A1248,words!B1245:B$2309,0),1),"")</f>
        <v/>
      </c>
    </row>
    <row r="1249" spans="1:2" x14ac:dyDescent="0.2">
      <c r="A1249">
        <v>1246</v>
      </c>
      <c r="B1249" t="str">
        <f>IF($A1249 &lt;= $A$2,INDEX(words!A1246:A$2309,MATCH($A1249,words!B1246:B$2309,0),1),"")</f>
        <v/>
      </c>
    </row>
    <row r="1250" spans="1:2" x14ac:dyDescent="0.2">
      <c r="A1250">
        <v>1247</v>
      </c>
      <c r="B1250" t="str">
        <f>IF($A1250 &lt;= $A$2,INDEX(words!A1247:A$2309,MATCH($A1250,words!B1247:B$2309,0),1),"")</f>
        <v/>
      </c>
    </row>
    <row r="1251" spans="1:2" x14ac:dyDescent="0.2">
      <c r="A1251">
        <v>1248</v>
      </c>
      <c r="B1251" t="str">
        <f>IF($A1251 &lt;= $A$2,INDEX(words!A1248:A$2309,MATCH($A1251,words!B1248:B$2309,0),1),"")</f>
        <v/>
      </c>
    </row>
    <row r="1252" spans="1:2" x14ac:dyDescent="0.2">
      <c r="A1252">
        <v>1249</v>
      </c>
      <c r="B1252" t="str">
        <f>IF($A1252 &lt;= $A$2,INDEX(words!A1249:A$2309,MATCH($A1252,words!B1249:B$2309,0),1),"")</f>
        <v/>
      </c>
    </row>
    <row r="1253" spans="1:2" x14ac:dyDescent="0.2">
      <c r="A1253">
        <v>1250</v>
      </c>
      <c r="B1253" t="str">
        <f>IF($A1253 &lt;= $A$2,INDEX(words!A1250:A$2309,MATCH($A1253,words!B1250:B$2309,0),1),"")</f>
        <v/>
      </c>
    </row>
    <row r="1254" spans="1:2" x14ac:dyDescent="0.2">
      <c r="A1254">
        <v>1251</v>
      </c>
      <c r="B1254" t="str">
        <f>IF($A1254 &lt;= $A$2,INDEX(words!A1251:A$2309,MATCH($A1254,words!B1251:B$2309,0),1),"")</f>
        <v/>
      </c>
    </row>
    <row r="1255" spans="1:2" x14ac:dyDescent="0.2">
      <c r="A1255">
        <v>1252</v>
      </c>
      <c r="B1255" t="str">
        <f>IF($A1255 &lt;= $A$2,INDEX(words!A1252:A$2309,MATCH($A1255,words!B1252:B$2309,0),1),"")</f>
        <v/>
      </c>
    </row>
    <row r="1256" spans="1:2" x14ac:dyDescent="0.2">
      <c r="A1256">
        <v>1253</v>
      </c>
      <c r="B1256" t="str">
        <f>IF($A1256 &lt;= $A$2,INDEX(words!A1253:A$2309,MATCH($A1256,words!B1253:B$2309,0),1),"")</f>
        <v/>
      </c>
    </row>
    <row r="1257" spans="1:2" x14ac:dyDescent="0.2">
      <c r="A1257">
        <v>1254</v>
      </c>
      <c r="B1257" t="str">
        <f>IF($A1257 &lt;= $A$2,INDEX(words!A1254:A$2309,MATCH($A1257,words!B1254:B$2309,0),1),"")</f>
        <v/>
      </c>
    </row>
    <row r="1258" spans="1:2" x14ac:dyDescent="0.2">
      <c r="A1258">
        <v>1255</v>
      </c>
      <c r="B1258" t="str">
        <f>IF($A1258 &lt;= $A$2,INDEX(words!A1255:A$2309,MATCH($A1258,words!B1255:B$2309,0),1),"")</f>
        <v/>
      </c>
    </row>
    <row r="1259" spans="1:2" x14ac:dyDescent="0.2">
      <c r="A1259">
        <v>1256</v>
      </c>
      <c r="B1259" t="str">
        <f>IF($A1259 &lt;= $A$2,INDEX(words!A1256:A$2309,MATCH($A1259,words!B1256:B$2309,0),1),"")</f>
        <v/>
      </c>
    </row>
    <row r="1260" spans="1:2" x14ac:dyDescent="0.2">
      <c r="A1260">
        <v>1257</v>
      </c>
      <c r="B1260" t="str">
        <f>IF($A1260 &lt;= $A$2,INDEX(words!A1257:A$2309,MATCH($A1260,words!B1257:B$2309,0),1),"")</f>
        <v/>
      </c>
    </row>
    <row r="1261" spans="1:2" x14ac:dyDescent="0.2">
      <c r="A1261">
        <v>1258</v>
      </c>
      <c r="B1261" t="str">
        <f>IF($A1261 &lt;= $A$2,INDEX(words!A1258:A$2309,MATCH($A1261,words!B1258:B$2309,0),1),"")</f>
        <v/>
      </c>
    </row>
    <row r="1262" spans="1:2" x14ac:dyDescent="0.2">
      <c r="A1262">
        <v>1259</v>
      </c>
      <c r="B1262" t="str">
        <f>IF($A1262 &lt;= $A$2,INDEX(words!A1259:A$2309,MATCH($A1262,words!B1259:B$2309,0),1),"")</f>
        <v/>
      </c>
    </row>
    <row r="1263" spans="1:2" x14ac:dyDescent="0.2">
      <c r="A1263">
        <v>1260</v>
      </c>
      <c r="B1263" t="str">
        <f>IF($A1263 &lt;= $A$2,INDEX(words!A1260:A$2309,MATCH($A1263,words!B1260:B$2309,0),1),"")</f>
        <v/>
      </c>
    </row>
    <row r="1264" spans="1:2" x14ac:dyDescent="0.2">
      <c r="A1264">
        <v>1261</v>
      </c>
      <c r="B1264" t="str">
        <f>IF($A1264 &lt;= $A$2,INDEX(words!A1261:A$2309,MATCH($A1264,words!B1261:B$2309,0),1),"")</f>
        <v/>
      </c>
    </row>
    <row r="1265" spans="1:2" x14ac:dyDescent="0.2">
      <c r="A1265">
        <v>1262</v>
      </c>
      <c r="B1265" t="str">
        <f>IF($A1265 &lt;= $A$2,INDEX(words!A1262:A$2309,MATCH($A1265,words!B1262:B$2309,0),1),"")</f>
        <v/>
      </c>
    </row>
    <row r="1266" spans="1:2" x14ac:dyDescent="0.2">
      <c r="A1266">
        <v>1263</v>
      </c>
      <c r="B1266" t="str">
        <f>IF($A1266 &lt;= $A$2,INDEX(words!A1263:A$2309,MATCH($A1266,words!B1263:B$2309,0),1),"")</f>
        <v/>
      </c>
    </row>
    <row r="1267" spans="1:2" x14ac:dyDescent="0.2">
      <c r="A1267">
        <v>1264</v>
      </c>
      <c r="B1267" t="str">
        <f>IF($A1267 &lt;= $A$2,INDEX(words!A1264:A$2309,MATCH($A1267,words!B1264:B$2309,0),1),"")</f>
        <v/>
      </c>
    </row>
    <row r="1268" spans="1:2" x14ac:dyDescent="0.2">
      <c r="A1268">
        <v>1265</v>
      </c>
      <c r="B1268" t="str">
        <f>IF($A1268 &lt;= $A$2,INDEX(words!A1265:A$2309,MATCH($A1268,words!B1265:B$2309,0),1),"")</f>
        <v/>
      </c>
    </row>
    <row r="1269" spans="1:2" x14ac:dyDescent="0.2">
      <c r="A1269">
        <v>1266</v>
      </c>
      <c r="B1269" t="str">
        <f>IF($A1269 &lt;= $A$2,INDEX(words!A1266:A$2309,MATCH($A1269,words!B1266:B$2309,0),1),"")</f>
        <v/>
      </c>
    </row>
    <row r="1270" spans="1:2" x14ac:dyDescent="0.2">
      <c r="A1270">
        <v>1267</v>
      </c>
      <c r="B1270" t="str">
        <f>IF($A1270 &lt;= $A$2,INDEX(words!A1267:A$2309,MATCH($A1270,words!B1267:B$2309,0),1),"")</f>
        <v/>
      </c>
    </row>
    <row r="1271" spans="1:2" x14ac:dyDescent="0.2">
      <c r="A1271">
        <v>1268</v>
      </c>
      <c r="B1271" t="str">
        <f>IF($A1271 &lt;= $A$2,INDEX(words!A1268:A$2309,MATCH($A1271,words!B1268:B$2309,0),1),"")</f>
        <v/>
      </c>
    </row>
    <row r="1272" spans="1:2" x14ac:dyDescent="0.2">
      <c r="A1272">
        <v>1269</v>
      </c>
      <c r="B1272" t="str">
        <f>IF($A1272 &lt;= $A$2,INDEX(words!A1269:A$2309,MATCH($A1272,words!B1269:B$2309,0),1),"")</f>
        <v/>
      </c>
    </row>
    <row r="1273" spans="1:2" x14ac:dyDescent="0.2">
      <c r="A1273">
        <v>1270</v>
      </c>
      <c r="B1273" t="str">
        <f>IF($A1273 &lt;= $A$2,INDEX(words!A1270:A$2309,MATCH($A1273,words!B1270:B$2309,0),1),"")</f>
        <v/>
      </c>
    </row>
    <row r="1274" spans="1:2" x14ac:dyDescent="0.2">
      <c r="A1274">
        <v>1271</v>
      </c>
      <c r="B1274" t="str">
        <f>IF($A1274 &lt;= $A$2,INDEX(words!A1271:A$2309,MATCH($A1274,words!B1271:B$2309,0),1),"")</f>
        <v/>
      </c>
    </row>
    <row r="1275" spans="1:2" x14ac:dyDescent="0.2">
      <c r="A1275">
        <v>1272</v>
      </c>
      <c r="B1275" t="str">
        <f>IF($A1275 &lt;= $A$2,INDEX(words!A1272:A$2309,MATCH($A1275,words!B1272:B$2309,0),1),"")</f>
        <v/>
      </c>
    </row>
    <row r="1276" spans="1:2" x14ac:dyDescent="0.2">
      <c r="A1276">
        <v>1273</v>
      </c>
      <c r="B1276" t="str">
        <f>IF($A1276 &lt;= $A$2,INDEX(words!A1273:A$2309,MATCH($A1276,words!B1273:B$2309,0),1),"")</f>
        <v/>
      </c>
    </row>
    <row r="1277" spans="1:2" x14ac:dyDescent="0.2">
      <c r="A1277">
        <v>1274</v>
      </c>
      <c r="B1277" t="str">
        <f>IF($A1277 &lt;= $A$2,INDEX(words!A1274:A$2309,MATCH($A1277,words!B1274:B$2309,0),1),"")</f>
        <v/>
      </c>
    </row>
    <row r="1278" spans="1:2" x14ac:dyDescent="0.2">
      <c r="A1278">
        <v>1275</v>
      </c>
      <c r="B1278" t="str">
        <f>IF($A1278 &lt;= $A$2,INDEX(words!A1275:A$2309,MATCH($A1278,words!B1275:B$2309,0),1),"")</f>
        <v/>
      </c>
    </row>
    <row r="1279" spans="1:2" x14ac:dyDescent="0.2">
      <c r="A1279">
        <v>1276</v>
      </c>
      <c r="B1279" t="str">
        <f>IF($A1279 &lt;= $A$2,INDEX(words!A1276:A$2309,MATCH($A1279,words!B1276:B$2309,0),1),"")</f>
        <v/>
      </c>
    </row>
    <row r="1280" spans="1:2" x14ac:dyDescent="0.2">
      <c r="A1280">
        <v>1277</v>
      </c>
      <c r="B1280" t="str">
        <f>IF($A1280 &lt;= $A$2,INDEX(words!A1277:A$2309,MATCH($A1280,words!B1277:B$2309,0),1),"")</f>
        <v/>
      </c>
    </row>
    <row r="1281" spans="1:2" x14ac:dyDescent="0.2">
      <c r="A1281">
        <v>1278</v>
      </c>
      <c r="B1281" t="str">
        <f>IF($A1281 &lt;= $A$2,INDEX(words!A1278:A$2309,MATCH($A1281,words!B1278:B$2309,0),1),"")</f>
        <v/>
      </c>
    </row>
    <row r="1282" spans="1:2" x14ac:dyDescent="0.2">
      <c r="A1282">
        <v>1279</v>
      </c>
      <c r="B1282" t="str">
        <f>IF($A1282 &lt;= $A$2,INDEX(words!A1279:A$2309,MATCH($A1282,words!B1279:B$2309,0),1),"")</f>
        <v/>
      </c>
    </row>
    <row r="1283" spans="1:2" x14ac:dyDescent="0.2">
      <c r="A1283">
        <v>1280</v>
      </c>
      <c r="B1283" t="str">
        <f>IF($A1283 &lt;= $A$2,INDEX(words!A1280:A$2309,MATCH($A1283,words!B1280:B$2309,0),1),"")</f>
        <v/>
      </c>
    </row>
    <row r="1284" spans="1:2" x14ac:dyDescent="0.2">
      <c r="A1284">
        <v>1281</v>
      </c>
      <c r="B1284" t="str">
        <f>IF($A1284 &lt;= $A$2,INDEX(words!A1281:A$2309,MATCH($A1284,words!B1281:B$2309,0),1),"")</f>
        <v/>
      </c>
    </row>
    <row r="1285" spans="1:2" x14ac:dyDescent="0.2">
      <c r="A1285">
        <v>1282</v>
      </c>
      <c r="B1285" t="str">
        <f>IF($A1285 &lt;= $A$2,INDEX(words!A1282:A$2309,MATCH($A1285,words!B1282:B$2309,0),1),"")</f>
        <v/>
      </c>
    </row>
    <row r="1286" spans="1:2" x14ac:dyDescent="0.2">
      <c r="A1286">
        <v>1283</v>
      </c>
      <c r="B1286" t="str">
        <f>IF($A1286 &lt;= $A$2,INDEX(words!A1283:A$2309,MATCH($A1286,words!B1283:B$2309,0),1),"")</f>
        <v/>
      </c>
    </row>
    <row r="1287" spans="1:2" x14ac:dyDescent="0.2">
      <c r="A1287">
        <v>1284</v>
      </c>
      <c r="B1287" t="str">
        <f>IF($A1287 &lt;= $A$2,INDEX(words!A1284:A$2309,MATCH($A1287,words!B1284:B$2309,0),1),"")</f>
        <v/>
      </c>
    </row>
    <row r="1288" spans="1:2" x14ac:dyDescent="0.2">
      <c r="A1288">
        <v>1285</v>
      </c>
      <c r="B1288" t="str">
        <f>IF($A1288 &lt;= $A$2,INDEX(words!A1285:A$2309,MATCH($A1288,words!B1285:B$2309,0),1),"")</f>
        <v/>
      </c>
    </row>
    <row r="1289" spans="1:2" x14ac:dyDescent="0.2">
      <c r="A1289">
        <v>1286</v>
      </c>
      <c r="B1289" t="str">
        <f>IF($A1289 &lt;= $A$2,INDEX(words!A1286:A$2309,MATCH($A1289,words!B1286:B$2309,0),1),"")</f>
        <v/>
      </c>
    </row>
    <row r="1290" spans="1:2" x14ac:dyDescent="0.2">
      <c r="A1290">
        <v>1287</v>
      </c>
      <c r="B1290" t="str">
        <f>IF($A1290 &lt;= $A$2,INDEX(words!A1287:A$2309,MATCH($A1290,words!B1287:B$2309,0),1),"")</f>
        <v/>
      </c>
    </row>
    <row r="1291" spans="1:2" x14ac:dyDescent="0.2">
      <c r="A1291">
        <v>1288</v>
      </c>
      <c r="B1291" t="str">
        <f>IF($A1291 &lt;= $A$2,INDEX(words!A1288:A$2309,MATCH($A1291,words!B1288:B$2309,0),1),"")</f>
        <v/>
      </c>
    </row>
    <row r="1292" spans="1:2" x14ac:dyDescent="0.2">
      <c r="A1292">
        <v>1289</v>
      </c>
      <c r="B1292" t="str">
        <f>IF($A1292 &lt;= $A$2,INDEX(words!A1289:A$2309,MATCH($A1292,words!B1289:B$2309,0),1),"")</f>
        <v/>
      </c>
    </row>
    <row r="1293" spans="1:2" x14ac:dyDescent="0.2">
      <c r="A1293">
        <v>1290</v>
      </c>
      <c r="B1293" t="str">
        <f>IF($A1293 &lt;= $A$2,INDEX(words!A1290:A$2309,MATCH($A1293,words!B1290:B$2309,0),1),"")</f>
        <v/>
      </c>
    </row>
    <row r="1294" spans="1:2" x14ac:dyDescent="0.2">
      <c r="A1294">
        <v>1291</v>
      </c>
      <c r="B1294" t="str">
        <f>IF($A1294 &lt;= $A$2,INDEX(words!A1291:A$2309,MATCH($A1294,words!B1291:B$2309,0),1),"")</f>
        <v/>
      </c>
    </row>
    <row r="1295" spans="1:2" x14ac:dyDescent="0.2">
      <c r="A1295">
        <v>1292</v>
      </c>
      <c r="B1295" t="str">
        <f>IF($A1295 &lt;= $A$2,INDEX(words!A1292:A$2309,MATCH($A1295,words!B1292:B$2309,0),1),"")</f>
        <v/>
      </c>
    </row>
    <row r="1296" spans="1:2" x14ac:dyDescent="0.2">
      <c r="A1296">
        <v>1293</v>
      </c>
      <c r="B1296" t="str">
        <f>IF($A1296 &lt;= $A$2,INDEX(words!A1293:A$2309,MATCH($A1296,words!B1293:B$2309,0),1),"")</f>
        <v/>
      </c>
    </row>
    <row r="1297" spans="1:2" x14ac:dyDescent="0.2">
      <c r="A1297">
        <v>1294</v>
      </c>
      <c r="B1297" t="str">
        <f>IF($A1297 &lt;= $A$2,INDEX(words!A1294:A$2309,MATCH($A1297,words!B1294:B$2309,0),1),"")</f>
        <v/>
      </c>
    </row>
    <row r="1298" spans="1:2" x14ac:dyDescent="0.2">
      <c r="A1298">
        <v>1295</v>
      </c>
      <c r="B1298" t="str">
        <f>IF($A1298 &lt;= $A$2,INDEX(words!A1295:A$2309,MATCH($A1298,words!B1295:B$2309,0),1),"")</f>
        <v/>
      </c>
    </row>
    <row r="1299" spans="1:2" x14ac:dyDescent="0.2">
      <c r="A1299">
        <v>1296</v>
      </c>
      <c r="B1299" t="str">
        <f>IF($A1299 &lt;= $A$2,INDEX(words!A1296:A$2309,MATCH($A1299,words!B1296:B$2309,0),1),"")</f>
        <v/>
      </c>
    </row>
    <row r="1300" spans="1:2" x14ac:dyDescent="0.2">
      <c r="A1300">
        <v>1297</v>
      </c>
      <c r="B1300" t="str">
        <f>IF($A1300 &lt;= $A$2,INDEX(words!A1297:A$2309,MATCH($A1300,words!B1297:B$2309,0),1),"")</f>
        <v/>
      </c>
    </row>
    <row r="1301" spans="1:2" x14ac:dyDescent="0.2">
      <c r="A1301">
        <v>1298</v>
      </c>
      <c r="B1301" t="str">
        <f>IF($A1301 &lt;= $A$2,INDEX(words!A1298:A$2309,MATCH($A1301,words!B1298:B$2309,0),1),"")</f>
        <v/>
      </c>
    </row>
    <row r="1302" spans="1:2" x14ac:dyDescent="0.2">
      <c r="A1302">
        <v>1299</v>
      </c>
      <c r="B1302" t="str">
        <f>IF($A1302 &lt;= $A$2,INDEX(words!A1299:A$2309,MATCH($A1302,words!B1299:B$2309,0),1),"")</f>
        <v/>
      </c>
    </row>
    <row r="1303" spans="1:2" x14ac:dyDescent="0.2">
      <c r="A1303">
        <v>1300</v>
      </c>
      <c r="B1303" t="str">
        <f>IF($A1303 &lt;= $A$2,INDEX(words!A1300:A$2309,MATCH($A1303,words!B1300:B$2309,0),1),"")</f>
        <v/>
      </c>
    </row>
    <row r="1304" spans="1:2" x14ac:dyDescent="0.2">
      <c r="A1304">
        <v>1301</v>
      </c>
      <c r="B1304" t="str">
        <f>IF($A1304 &lt;= $A$2,INDEX(words!A1301:A$2309,MATCH($A1304,words!B1301:B$2309,0),1),"")</f>
        <v/>
      </c>
    </row>
    <row r="1305" spans="1:2" x14ac:dyDescent="0.2">
      <c r="A1305">
        <v>1302</v>
      </c>
      <c r="B1305" t="str">
        <f>IF($A1305 &lt;= $A$2,INDEX(words!A1302:A$2309,MATCH($A1305,words!B1302:B$2309,0),1),"")</f>
        <v/>
      </c>
    </row>
    <row r="1306" spans="1:2" x14ac:dyDescent="0.2">
      <c r="A1306">
        <v>1303</v>
      </c>
      <c r="B1306" t="str">
        <f>IF($A1306 &lt;= $A$2,INDEX(words!A1303:A$2309,MATCH($A1306,words!B1303:B$2309,0),1),"")</f>
        <v/>
      </c>
    </row>
    <row r="1307" spans="1:2" x14ac:dyDescent="0.2">
      <c r="A1307">
        <v>1304</v>
      </c>
      <c r="B1307" t="str">
        <f>IF($A1307 &lt;= $A$2,INDEX(words!A1304:A$2309,MATCH($A1307,words!B1304:B$2309,0),1),"")</f>
        <v/>
      </c>
    </row>
    <row r="1308" spans="1:2" x14ac:dyDescent="0.2">
      <c r="A1308">
        <v>1305</v>
      </c>
      <c r="B1308" t="str">
        <f>IF($A1308 &lt;= $A$2,INDEX(words!A1305:A$2309,MATCH($A1308,words!B1305:B$2309,0),1),"")</f>
        <v/>
      </c>
    </row>
    <row r="1309" spans="1:2" x14ac:dyDescent="0.2">
      <c r="A1309">
        <v>1306</v>
      </c>
      <c r="B1309" t="str">
        <f>IF($A1309 &lt;= $A$2,INDEX(words!A1306:A$2309,MATCH($A1309,words!B1306:B$2309,0),1),"")</f>
        <v/>
      </c>
    </row>
    <row r="1310" spans="1:2" x14ac:dyDescent="0.2">
      <c r="A1310">
        <v>1307</v>
      </c>
      <c r="B1310" t="str">
        <f>IF($A1310 &lt;= $A$2,INDEX(words!A1307:A$2309,MATCH($A1310,words!B1307:B$2309,0),1),"")</f>
        <v/>
      </c>
    </row>
    <row r="1311" spans="1:2" x14ac:dyDescent="0.2">
      <c r="A1311">
        <v>1308</v>
      </c>
      <c r="B1311" t="str">
        <f>IF($A1311 &lt;= $A$2,INDEX(words!A1308:A$2309,MATCH($A1311,words!B1308:B$2309,0),1),"")</f>
        <v/>
      </c>
    </row>
    <row r="1312" spans="1:2" x14ac:dyDescent="0.2">
      <c r="A1312">
        <v>1309</v>
      </c>
      <c r="B1312" t="str">
        <f>IF($A1312 &lt;= $A$2,INDEX(words!A1309:A$2309,MATCH($A1312,words!B1309:B$2309,0),1),"")</f>
        <v/>
      </c>
    </row>
    <row r="1313" spans="1:2" x14ac:dyDescent="0.2">
      <c r="A1313">
        <v>1310</v>
      </c>
      <c r="B1313" t="str">
        <f>IF($A1313 &lt;= $A$2,INDEX(words!A1310:A$2309,MATCH($A1313,words!B1310:B$2309,0),1),"")</f>
        <v/>
      </c>
    </row>
    <row r="1314" spans="1:2" x14ac:dyDescent="0.2">
      <c r="A1314">
        <v>1311</v>
      </c>
      <c r="B1314" t="str">
        <f>IF($A1314 &lt;= $A$2,INDEX(words!A1311:A$2309,MATCH($A1314,words!B1311:B$2309,0),1),"")</f>
        <v/>
      </c>
    </row>
    <row r="1315" spans="1:2" x14ac:dyDescent="0.2">
      <c r="A1315">
        <v>1312</v>
      </c>
      <c r="B1315" t="str">
        <f>IF($A1315 &lt;= $A$2,INDEX(words!A1312:A$2309,MATCH($A1315,words!B1312:B$2309,0),1),"")</f>
        <v/>
      </c>
    </row>
    <row r="1316" spans="1:2" x14ac:dyDescent="0.2">
      <c r="A1316">
        <v>1313</v>
      </c>
      <c r="B1316" t="str">
        <f>IF($A1316 &lt;= $A$2,INDEX(words!A1313:A$2309,MATCH($A1316,words!B1313:B$2309,0),1),"")</f>
        <v/>
      </c>
    </row>
    <row r="1317" spans="1:2" x14ac:dyDescent="0.2">
      <c r="A1317">
        <v>1314</v>
      </c>
      <c r="B1317" t="str">
        <f>IF($A1317 &lt;= $A$2,INDEX(words!A1314:A$2309,MATCH($A1317,words!B1314:B$2309,0),1),"")</f>
        <v/>
      </c>
    </row>
    <row r="1318" spans="1:2" x14ac:dyDescent="0.2">
      <c r="A1318">
        <v>1315</v>
      </c>
      <c r="B1318" t="str">
        <f>IF($A1318 &lt;= $A$2,INDEX(words!A1315:A$2309,MATCH($A1318,words!B1315:B$2309,0),1),"")</f>
        <v/>
      </c>
    </row>
    <row r="1319" spans="1:2" x14ac:dyDescent="0.2">
      <c r="A1319">
        <v>1316</v>
      </c>
      <c r="B1319" t="str">
        <f>IF($A1319 &lt;= $A$2,INDEX(words!A1316:A$2309,MATCH($A1319,words!B1316:B$2309,0),1),"")</f>
        <v/>
      </c>
    </row>
    <row r="1320" spans="1:2" x14ac:dyDescent="0.2">
      <c r="A1320">
        <v>1317</v>
      </c>
      <c r="B1320" t="str">
        <f>IF($A1320 &lt;= $A$2,INDEX(words!A1317:A$2309,MATCH($A1320,words!B1317:B$2309,0),1),"")</f>
        <v/>
      </c>
    </row>
    <row r="1321" spans="1:2" x14ac:dyDescent="0.2">
      <c r="A1321">
        <v>1318</v>
      </c>
      <c r="B1321" t="str">
        <f>IF($A1321 &lt;= $A$2,INDEX(words!A1318:A$2309,MATCH($A1321,words!B1318:B$2309,0),1),"")</f>
        <v/>
      </c>
    </row>
    <row r="1322" spans="1:2" x14ac:dyDescent="0.2">
      <c r="A1322">
        <v>1319</v>
      </c>
      <c r="B1322" t="str">
        <f>IF($A1322 &lt;= $A$2,INDEX(words!A1319:A$2309,MATCH($A1322,words!B1319:B$2309,0),1),"")</f>
        <v/>
      </c>
    </row>
    <row r="1323" spans="1:2" x14ac:dyDescent="0.2">
      <c r="A1323">
        <v>1320</v>
      </c>
      <c r="B1323" t="str">
        <f>IF($A1323 &lt;= $A$2,INDEX(words!A1320:A$2309,MATCH($A1323,words!B1320:B$2309,0),1),"")</f>
        <v/>
      </c>
    </row>
    <row r="1324" spans="1:2" x14ac:dyDescent="0.2">
      <c r="A1324">
        <v>1321</v>
      </c>
      <c r="B1324" t="str">
        <f>IF($A1324 &lt;= $A$2,INDEX(words!A1321:A$2309,MATCH($A1324,words!B1321:B$2309,0),1),"")</f>
        <v/>
      </c>
    </row>
    <row r="1325" spans="1:2" x14ac:dyDescent="0.2">
      <c r="A1325">
        <v>1322</v>
      </c>
      <c r="B1325" t="str">
        <f>IF($A1325 &lt;= $A$2,INDEX(words!A1322:A$2309,MATCH($A1325,words!B1322:B$2309,0),1),"")</f>
        <v/>
      </c>
    </row>
    <row r="1326" spans="1:2" x14ac:dyDescent="0.2">
      <c r="A1326">
        <v>1323</v>
      </c>
      <c r="B1326" t="str">
        <f>IF($A1326 &lt;= $A$2,INDEX(words!A1323:A$2309,MATCH($A1326,words!B1323:B$2309,0),1),"")</f>
        <v/>
      </c>
    </row>
    <row r="1327" spans="1:2" x14ac:dyDescent="0.2">
      <c r="A1327">
        <v>1324</v>
      </c>
      <c r="B1327" t="str">
        <f>IF($A1327 &lt;= $A$2,INDEX(words!A1324:A$2309,MATCH($A1327,words!B1324:B$2309,0),1),"")</f>
        <v/>
      </c>
    </row>
    <row r="1328" spans="1:2" x14ac:dyDescent="0.2">
      <c r="A1328">
        <v>1325</v>
      </c>
      <c r="B1328" t="str">
        <f>IF($A1328 &lt;= $A$2,INDEX(words!A1325:A$2309,MATCH($A1328,words!B1325:B$2309,0),1),"")</f>
        <v/>
      </c>
    </row>
    <row r="1329" spans="1:2" x14ac:dyDescent="0.2">
      <c r="A1329">
        <v>1326</v>
      </c>
      <c r="B1329" t="str">
        <f>IF($A1329 &lt;= $A$2,INDEX(words!A1326:A$2309,MATCH($A1329,words!B1326:B$2309,0),1),"")</f>
        <v/>
      </c>
    </row>
    <row r="1330" spans="1:2" x14ac:dyDescent="0.2">
      <c r="A1330">
        <v>1327</v>
      </c>
      <c r="B1330" t="str">
        <f>IF($A1330 &lt;= $A$2,INDEX(words!A1327:A$2309,MATCH($A1330,words!B1327:B$2309,0),1),"")</f>
        <v/>
      </c>
    </row>
    <row r="1331" spans="1:2" x14ac:dyDescent="0.2">
      <c r="A1331">
        <v>1328</v>
      </c>
      <c r="B1331" t="str">
        <f>IF($A1331 &lt;= $A$2,INDEX(words!A1328:A$2309,MATCH($A1331,words!B1328:B$2309,0),1),"")</f>
        <v/>
      </c>
    </row>
    <row r="1332" spans="1:2" x14ac:dyDescent="0.2">
      <c r="A1332">
        <v>1329</v>
      </c>
      <c r="B1332" t="str">
        <f>IF($A1332 &lt;= $A$2,INDEX(words!A1329:A$2309,MATCH($A1332,words!B1329:B$2309,0),1),"")</f>
        <v/>
      </c>
    </row>
    <row r="1333" spans="1:2" x14ac:dyDescent="0.2">
      <c r="A1333">
        <v>1330</v>
      </c>
      <c r="B1333" t="str">
        <f>IF($A1333 &lt;= $A$2,INDEX(words!A1330:A$2309,MATCH($A1333,words!B1330:B$2309,0),1),"")</f>
        <v/>
      </c>
    </row>
    <row r="1334" spans="1:2" x14ac:dyDescent="0.2">
      <c r="A1334">
        <v>1331</v>
      </c>
      <c r="B1334" t="str">
        <f>IF($A1334 &lt;= $A$2,INDEX(words!A1331:A$2309,MATCH($A1334,words!B1331:B$2309,0),1),"")</f>
        <v/>
      </c>
    </row>
    <row r="1335" spans="1:2" x14ac:dyDescent="0.2">
      <c r="A1335">
        <v>1332</v>
      </c>
      <c r="B1335" t="str">
        <f>IF($A1335 &lt;= $A$2,INDEX(words!A1332:A$2309,MATCH($A1335,words!B1332:B$2309,0),1),"")</f>
        <v/>
      </c>
    </row>
    <row r="1336" spans="1:2" x14ac:dyDescent="0.2">
      <c r="A1336">
        <v>1333</v>
      </c>
      <c r="B1336" t="str">
        <f>IF($A1336 &lt;= $A$2,INDEX(words!A1333:A$2309,MATCH($A1336,words!B1333:B$2309,0),1),"")</f>
        <v/>
      </c>
    </row>
    <row r="1337" spans="1:2" x14ac:dyDescent="0.2">
      <c r="A1337">
        <v>1334</v>
      </c>
      <c r="B1337" t="str">
        <f>IF($A1337 &lt;= $A$2,INDEX(words!A1334:A$2309,MATCH($A1337,words!B1334:B$2309,0),1),"")</f>
        <v/>
      </c>
    </row>
    <row r="1338" spans="1:2" x14ac:dyDescent="0.2">
      <c r="A1338">
        <v>1335</v>
      </c>
      <c r="B1338" t="str">
        <f>IF($A1338 &lt;= $A$2,INDEX(words!A1335:A$2309,MATCH($A1338,words!B1335:B$2309,0),1),"")</f>
        <v/>
      </c>
    </row>
    <row r="1339" spans="1:2" x14ac:dyDescent="0.2">
      <c r="A1339">
        <v>1336</v>
      </c>
      <c r="B1339" t="str">
        <f>IF($A1339 &lt;= $A$2,INDEX(words!A1336:A$2309,MATCH($A1339,words!B1336:B$2309,0),1),"")</f>
        <v/>
      </c>
    </row>
    <row r="1340" spans="1:2" x14ac:dyDescent="0.2">
      <c r="A1340">
        <v>1337</v>
      </c>
      <c r="B1340" t="str">
        <f>IF($A1340 &lt;= $A$2,INDEX(words!A1337:A$2309,MATCH($A1340,words!B1337:B$2309,0),1),"")</f>
        <v/>
      </c>
    </row>
    <row r="1341" spans="1:2" x14ac:dyDescent="0.2">
      <c r="A1341">
        <v>1338</v>
      </c>
      <c r="B1341" t="str">
        <f>IF($A1341 &lt;= $A$2,INDEX(words!A1338:A$2309,MATCH($A1341,words!B1338:B$2309,0),1),"")</f>
        <v/>
      </c>
    </row>
    <row r="1342" spans="1:2" x14ac:dyDescent="0.2">
      <c r="A1342">
        <v>1339</v>
      </c>
      <c r="B1342" t="str">
        <f>IF($A1342 &lt;= $A$2,INDEX(words!A1339:A$2309,MATCH($A1342,words!B1339:B$2309,0),1),"")</f>
        <v/>
      </c>
    </row>
    <row r="1343" spans="1:2" x14ac:dyDescent="0.2">
      <c r="A1343">
        <v>1340</v>
      </c>
      <c r="B1343" t="str">
        <f>IF($A1343 &lt;= $A$2,INDEX(words!A1340:A$2309,MATCH($A1343,words!B1340:B$2309,0),1),"")</f>
        <v/>
      </c>
    </row>
    <row r="1344" spans="1:2" x14ac:dyDescent="0.2">
      <c r="A1344">
        <v>1341</v>
      </c>
      <c r="B1344" t="str">
        <f>IF($A1344 &lt;= $A$2,INDEX(words!A1341:A$2309,MATCH($A1344,words!B1341:B$2309,0),1),"")</f>
        <v/>
      </c>
    </row>
    <row r="1345" spans="1:2" x14ac:dyDescent="0.2">
      <c r="A1345">
        <v>1342</v>
      </c>
      <c r="B1345" t="str">
        <f>IF($A1345 &lt;= $A$2,INDEX(words!A1342:A$2309,MATCH($A1345,words!B1342:B$2309,0),1),"")</f>
        <v/>
      </c>
    </row>
    <row r="1346" spans="1:2" x14ac:dyDescent="0.2">
      <c r="A1346">
        <v>1343</v>
      </c>
      <c r="B1346" t="str">
        <f>IF($A1346 &lt;= $A$2,INDEX(words!A1343:A$2309,MATCH($A1346,words!B1343:B$2309,0),1),"")</f>
        <v/>
      </c>
    </row>
    <row r="1347" spans="1:2" x14ac:dyDescent="0.2">
      <c r="A1347">
        <v>1344</v>
      </c>
      <c r="B1347" t="str">
        <f>IF($A1347 &lt;= $A$2,INDEX(words!A1344:A$2309,MATCH($A1347,words!B1344:B$2309,0),1),"")</f>
        <v/>
      </c>
    </row>
    <row r="1348" spans="1:2" x14ac:dyDescent="0.2">
      <c r="A1348">
        <v>1345</v>
      </c>
      <c r="B1348" t="str">
        <f>IF($A1348 &lt;= $A$2,INDEX(words!A1345:A$2309,MATCH($A1348,words!B1345:B$2309,0),1),"")</f>
        <v/>
      </c>
    </row>
    <row r="1349" spans="1:2" x14ac:dyDescent="0.2">
      <c r="A1349">
        <v>1346</v>
      </c>
      <c r="B1349" t="str">
        <f>IF($A1349 &lt;= $A$2,INDEX(words!A1346:A$2309,MATCH($A1349,words!B1346:B$2309,0),1),"")</f>
        <v/>
      </c>
    </row>
    <row r="1350" spans="1:2" x14ac:dyDescent="0.2">
      <c r="A1350">
        <v>1347</v>
      </c>
      <c r="B1350" t="str">
        <f>IF($A1350 &lt;= $A$2,INDEX(words!A1347:A$2309,MATCH($A1350,words!B1347:B$2309,0),1),"")</f>
        <v/>
      </c>
    </row>
    <row r="1351" spans="1:2" x14ac:dyDescent="0.2">
      <c r="A1351">
        <v>1348</v>
      </c>
      <c r="B1351" t="str">
        <f>IF($A1351 &lt;= $A$2,INDEX(words!A1348:A$2309,MATCH($A1351,words!B1348:B$2309,0),1),"")</f>
        <v/>
      </c>
    </row>
    <row r="1352" spans="1:2" x14ac:dyDescent="0.2">
      <c r="A1352">
        <v>1349</v>
      </c>
      <c r="B1352" t="str">
        <f>IF($A1352 &lt;= $A$2,INDEX(words!A1349:A$2309,MATCH($A1352,words!B1349:B$2309,0),1),"")</f>
        <v/>
      </c>
    </row>
    <row r="1353" spans="1:2" x14ac:dyDescent="0.2">
      <c r="A1353">
        <v>1350</v>
      </c>
      <c r="B1353" t="str">
        <f>IF($A1353 &lt;= $A$2,INDEX(words!A1350:A$2309,MATCH($A1353,words!B1350:B$2309,0),1),"")</f>
        <v/>
      </c>
    </row>
    <row r="1354" spans="1:2" x14ac:dyDescent="0.2">
      <c r="A1354">
        <v>1351</v>
      </c>
      <c r="B1354" t="str">
        <f>IF($A1354 &lt;= $A$2,INDEX(words!A1351:A$2309,MATCH($A1354,words!B1351:B$2309,0),1),"")</f>
        <v/>
      </c>
    </row>
    <row r="1355" spans="1:2" x14ac:dyDescent="0.2">
      <c r="A1355">
        <v>1352</v>
      </c>
      <c r="B1355" t="str">
        <f>IF($A1355 &lt;= $A$2,INDEX(words!A1352:A$2309,MATCH($A1355,words!B1352:B$2309,0),1),"")</f>
        <v/>
      </c>
    </row>
    <row r="1356" spans="1:2" x14ac:dyDescent="0.2">
      <c r="A1356">
        <v>1353</v>
      </c>
      <c r="B1356" t="str">
        <f>IF($A1356 &lt;= $A$2,INDEX(words!A1353:A$2309,MATCH($A1356,words!B1353:B$2309,0),1),"")</f>
        <v/>
      </c>
    </row>
    <row r="1357" spans="1:2" x14ac:dyDescent="0.2">
      <c r="A1357">
        <v>1354</v>
      </c>
      <c r="B1357" t="str">
        <f>IF($A1357 &lt;= $A$2,INDEX(words!A1354:A$2309,MATCH($A1357,words!B1354:B$2309,0),1),"")</f>
        <v/>
      </c>
    </row>
    <row r="1358" spans="1:2" x14ac:dyDescent="0.2">
      <c r="A1358">
        <v>1355</v>
      </c>
      <c r="B1358" t="str">
        <f>IF($A1358 &lt;= $A$2,INDEX(words!A1355:A$2309,MATCH($A1358,words!B1355:B$2309,0),1),"")</f>
        <v/>
      </c>
    </row>
    <row r="1359" spans="1:2" x14ac:dyDescent="0.2">
      <c r="A1359">
        <v>1356</v>
      </c>
      <c r="B1359" t="str">
        <f>IF($A1359 &lt;= $A$2,INDEX(words!A1356:A$2309,MATCH($A1359,words!B1356:B$2309,0),1),"")</f>
        <v/>
      </c>
    </row>
    <row r="1360" spans="1:2" x14ac:dyDescent="0.2">
      <c r="A1360">
        <v>1357</v>
      </c>
      <c r="B1360" t="str">
        <f>IF($A1360 &lt;= $A$2,INDEX(words!A1357:A$2309,MATCH($A1360,words!B1357:B$2309,0),1),"")</f>
        <v/>
      </c>
    </row>
    <row r="1361" spans="1:2" x14ac:dyDescent="0.2">
      <c r="A1361">
        <v>1358</v>
      </c>
      <c r="B1361" t="str">
        <f>IF($A1361 &lt;= $A$2,INDEX(words!A1358:A$2309,MATCH($A1361,words!B1358:B$2309,0),1),"")</f>
        <v/>
      </c>
    </row>
    <row r="1362" spans="1:2" x14ac:dyDescent="0.2">
      <c r="A1362">
        <v>1359</v>
      </c>
      <c r="B1362" t="str">
        <f>IF($A1362 &lt;= $A$2,INDEX(words!A1359:A$2309,MATCH($A1362,words!B1359:B$2309,0),1),"")</f>
        <v/>
      </c>
    </row>
    <row r="1363" spans="1:2" x14ac:dyDescent="0.2">
      <c r="A1363">
        <v>1360</v>
      </c>
      <c r="B1363" t="str">
        <f>IF($A1363 &lt;= $A$2,INDEX(words!A1360:A$2309,MATCH($A1363,words!B1360:B$2309,0),1),"")</f>
        <v/>
      </c>
    </row>
    <row r="1364" spans="1:2" x14ac:dyDescent="0.2">
      <c r="A1364">
        <v>1361</v>
      </c>
      <c r="B1364" t="str">
        <f>IF($A1364 &lt;= $A$2,INDEX(words!A1361:A$2309,MATCH($A1364,words!B1361:B$2309,0),1),"")</f>
        <v/>
      </c>
    </row>
    <row r="1365" spans="1:2" x14ac:dyDescent="0.2">
      <c r="A1365">
        <v>1362</v>
      </c>
      <c r="B1365" t="str">
        <f>IF($A1365 &lt;= $A$2,INDEX(words!A1362:A$2309,MATCH($A1365,words!B1362:B$2309,0),1),"")</f>
        <v/>
      </c>
    </row>
    <row r="1366" spans="1:2" x14ac:dyDescent="0.2">
      <c r="A1366">
        <v>1363</v>
      </c>
      <c r="B1366" t="str">
        <f>IF($A1366 &lt;= $A$2,INDEX(words!A1363:A$2309,MATCH($A1366,words!B1363:B$2309,0),1),"")</f>
        <v/>
      </c>
    </row>
    <row r="1367" spans="1:2" x14ac:dyDescent="0.2">
      <c r="A1367">
        <v>1364</v>
      </c>
      <c r="B1367" t="str">
        <f>IF($A1367 &lt;= $A$2,INDEX(words!A1364:A$2309,MATCH($A1367,words!B1364:B$2309,0),1),"")</f>
        <v/>
      </c>
    </row>
    <row r="1368" spans="1:2" x14ac:dyDescent="0.2">
      <c r="A1368">
        <v>1365</v>
      </c>
      <c r="B1368" t="str">
        <f>IF($A1368 &lt;= $A$2,INDEX(words!A1365:A$2309,MATCH($A1368,words!B1365:B$2309,0),1),"")</f>
        <v/>
      </c>
    </row>
    <row r="1369" spans="1:2" x14ac:dyDescent="0.2">
      <c r="A1369">
        <v>1366</v>
      </c>
      <c r="B1369" t="str">
        <f>IF($A1369 &lt;= $A$2,INDEX(words!A1366:A$2309,MATCH($A1369,words!B1366:B$2309,0),1),"")</f>
        <v/>
      </c>
    </row>
    <row r="1370" spans="1:2" x14ac:dyDescent="0.2">
      <c r="A1370">
        <v>1367</v>
      </c>
      <c r="B1370" t="str">
        <f>IF($A1370 &lt;= $A$2,INDEX(words!A1367:A$2309,MATCH($A1370,words!B1367:B$2309,0),1),"")</f>
        <v/>
      </c>
    </row>
    <row r="1371" spans="1:2" x14ac:dyDescent="0.2">
      <c r="A1371">
        <v>1368</v>
      </c>
      <c r="B1371" t="str">
        <f>IF($A1371 &lt;= $A$2,INDEX(words!A1368:A$2309,MATCH($A1371,words!B1368:B$2309,0),1),"")</f>
        <v/>
      </c>
    </row>
    <row r="1372" spans="1:2" x14ac:dyDescent="0.2">
      <c r="A1372">
        <v>1369</v>
      </c>
      <c r="B1372" t="str">
        <f>IF($A1372 &lt;= $A$2,INDEX(words!A1369:A$2309,MATCH($A1372,words!B1369:B$2309,0),1),"")</f>
        <v/>
      </c>
    </row>
    <row r="1373" spans="1:2" x14ac:dyDescent="0.2">
      <c r="A1373">
        <v>1370</v>
      </c>
      <c r="B1373" t="str">
        <f>IF($A1373 &lt;= $A$2,INDEX(words!A1370:A$2309,MATCH($A1373,words!B1370:B$2309,0),1),"")</f>
        <v/>
      </c>
    </row>
    <row r="1374" spans="1:2" x14ac:dyDescent="0.2">
      <c r="A1374">
        <v>1371</v>
      </c>
      <c r="B1374" t="str">
        <f>IF($A1374 &lt;= $A$2,INDEX(words!A1371:A$2309,MATCH($A1374,words!B1371:B$2309,0),1),"")</f>
        <v/>
      </c>
    </row>
    <row r="1375" spans="1:2" x14ac:dyDescent="0.2">
      <c r="A1375">
        <v>1372</v>
      </c>
      <c r="B1375" t="str">
        <f>IF($A1375 &lt;= $A$2,INDEX(words!A1372:A$2309,MATCH($A1375,words!B1372:B$2309,0),1),"")</f>
        <v/>
      </c>
    </row>
    <row r="1376" spans="1:2" x14ac:dyDescent="0.2">
      <c r="A1376">
        <v>1373</v>
      </c>
      <c r="B1376" t="str">
        <f>IF($A1376 &lt;= $A$2,INDEX(words!A1373:A$2309,MATCH($A1376,words!B1373:B$2309,0),1),"")</f>
        <v/>
      </c>
    </row>
    <row r="1377" spans="1:2" x14ac:dyDescent="0.2">
      <c r="A1377">
        <v>1374</v>
      </c>
      <c r="B1377" t="str">
        <f>IF($A1377 &lt;= $A$2,INDEX(words!A1374:A$2309,MATCH($A1377,words!B1374:B$2309,0),1),"")</f>
        <v/>
      </c>
    </row>
    <row r="1378" spans="1:2" x14ac:dyDescent="0.2">
      <c r="A1378">
        <v>1375</v>
      </c>
      <c r="B1378" t="str">
        <f>IF($A1378 &lt;= $A$2,INDEX(words!A1375:A$2309,MATCH($A1378,words!B1375:B$2309,0),1),"")</f>
        <v/>
      </c>
    </row>
    <row r="1379" spans="1:2" x14ac:dyDescent="0.2">
      <c r="A1379">
        <v>1376</v>
      </c>
      <c r="B1379" t="str">
        <f>IF($A1379 &lt;= $A$2,INDEX(words!A1376:A$2309,MATCH($A1379,words!B1376:B$2309,0),1),"")</f>
        <v/>
      </c>
    </row>
    <row r="1380" spans="1:2" x14ac:dyDescent="0.2">
      <c r="A1380">
        <v>1377</v>
      </c>
      <c r="B1380" t="str">
        <f>IF($A1380 &lt;= $A$2,INDEX(words!A1377:A$2309,MATCH($A1380,words!B1377:B$2309,0),1),"")</f>
        <v/>
      </c>
    </row>
    <row r="1381" spans="1:2" x14ac:dyDescent="0.2">
      <c r="A1381">
        <v>1378</v>
      </c>
      <c r="B1381" t="str">
        <f>IF($A1381 &lt;= $A$2,INDEX(words!A1378:A$2309,MATCH($A1381,words!B1378:B$2309,0),1),"")</f>
        <v/>
      </c>
    </row>
    <row r="1382" spans="1:2" x14ac:dyDescent="0.2">
      <c r="A1382">
        <v>1379</v>
      </c>
      <c r="B1382" t="str">
        <f>IF($A1382 &lt;= $A$2,INDEX(words!A1379:A$2309,MATCH($A1382,words!B1379:B$2309,0),1),"")</f>
        <v/>
      </c>
    </row>
    <row r="1383" spans="1:2" x14ac:dyDescent="0.2">
      <c r="A1383">
        <v>1380</v>
      </c>
      <c r="B1383" t="str">
        <f>IF($A1383 &lt;= $A$2,INDEX(words!A1380:A$2309,MATCH($A1383,words!B1380:B$2309,0),1),"")</f>
        <v/>
      </c>
    </row>
    <row r="1384" spans="1:2" x14ac:dyDescent="0.2">
      <c r="A1384">
        <v>1381</v>
      </c>
      <c r="B1384" t="str">
        <f>IF($A1384 &lt;= $A$2,INDEX(words!A1381:A$2309,MATCH($A1384,words!B1381:B$2309,0),1),"")</f>
        <v/>
      </c>
    </row>
    <row r="1385" spans="1:2" x14ac:dyDescent="0.2">
      <c r="A1385">
        <v>1382</v>
      </c>
      <c r="B1385" t="str">
        <f>IF($A1385 &lt;= $A$2,INDEX(words!A1382:A$2309,MATCH($A1385,words!B1382:B$2309,0),1),"")</f>
        <v/>
      </c>
    </row>
    <row r="1386" spans="1:2" x14ac:dyDescent="0.2">
      <c r="A1386">
        <v>1383</v>
      </c>
      <c r="B1386" t="str">
        <f>IF($A1386 &lt;= $A$2,INDEX(words!A1383:A$2309,MATCH($A1386,words!B1383:B$2309,0),1),"")</f>
        <v/>
      </c>
    </row>
    <row r="1387" spans="1:2" x14ac:dyDescent="0.2">
      <c r="A1387">
        <v>1384</v>
      </c>
      <c r="B1387" t="str">
        <f>IF($A1387 &lt;= $A$2,INDEX(words!A1384:A$2309,MATCH($A1387,words!B1384:B$2309,0),1),"")</f>
        <v/>
      </c>
    </row>
    <row r="1388" spans="1:2" x14ac:dyDescent="0.2">
      <c r="A1388">
        <v>1385</v>
      </c>
      <c r="B1388" t="str">
        <f>IF($A1388 &lt;= $A$2,INDEX(words!A1385:A$2309,MATCH($A1388,words!B1385:B$2309,0),1),"")</f>
        <v/>
      </c>
    </row>
    <row r="1389" spans="1:2" x14ac:dyDescent="0.2">
      <c r="A1389">
        <v>1386</v>
      </c>
      <c r="B1389" t="str">
        <f>IF($A1389 &lt;= $A$2,INDEX(words!A1386:A$2309,MATCH($A1389,words!B1386:B$2309,0),1),"")</f>
        <v/>
      </c>
    </row>
    <row r="1390" spans="1:2" x14ac:dyDescent="0.2">
      <c r="A1390">
        <v>1387</v>
      </c>
      <c r="B1390" t="str">
        <f>IF($A1390 &lt;= $A$2,INDEX(words!A1387:A$2309,MATCH($A1390,words!B1387:B$2309,0),1),"")</f>
        <v/>
      </c>
    </row>
    <row r="1391" spans="1:2" x14ac:dyDescent="0.2">
      <c r="A1391">
        <v>1388</v>
      </c>
      <c r="B1391" t="str">
        <f>IF($A1391 &lt;= $A$2,INDEX(words!A1388:A$2309,MATCH($A1391,words!B1388:B$2309,0),1),"")</f>
        <v/>
      </c>
    </row>
    <row r="1392" spans="1:2" x14ac:dyDescent="0.2">
      <c r="A1392">
        <v>1389</v>
      </c>
      <c r="B1392" t="str">
        <f>IF($A1392 &lt;= $A$2,INDEX(words!A1389:A$2309,MATCH($A1392,words!B1389:B$2309,0),1),"")</f>
        <v/>
      </c>
    </row>
    <row r="1393" spans="1:2" x14ac:dyDescent="0.2">
      <c r="A1393">
        <v>1390</v>
      </c>
      <c r="B1393" t="str">
        <f>IF($A1393 &lt;= $A$2,INDEX(words!A1390:A$2309,MATCH($A1393,words!B1390:B$2309,0),1),"")</f>
        <v/>
      </c>
    </row>
    <row r="1394" spans="1:2" x14ac:dyDescent="0.2">
      <c r="A1394">
        <v>1391</v>
      </c>
      <c r="B1394" t="str">
        <f>IF($A1394 &lt;= $A$2,INDEX(words!A1391:A$2309,MATCH($A1394,words!B1391:B$2309,0),1),"")</f>
        <v/>
      </c>
    </row>
    <row r="1395" spans="1:2" x14ac:dyDescent="0.2">
      <c r="A1395">
        <v>1392</v>
      </c>
      <c r="B1395" t="str">
        <f>IF($A1395 &lt;= $A$2,INDEX(words!A1392:A$2309,MATCH($A1395,words!B1392:B$2309,0),1),"")</f>
        <v/>
      </c>
    </row>
    <row r="1396" spans="1:2" x14ac:dyDescent="0.2">
      <c r="A1396">
        <v>1393</v>
      </c>
      <c r="B1396" t="str">
        <f>IF($A1396 &lt;= $A$2,INDEX(words!A1393:A$2309,MATCH($A1396,words!B1393:B$2309,0),1),"")</f>
        <v/>
      </c>
    </row>
    <row r="1397" spans="1:2" x14ac:dyDescent="0.2">
      <c r="A1397">
        <v>1394</v>
      </c>
      <c r="B1397" t="str">
        <f>IF($A1397 &lt;= $A$2,INDEX(words!A1394:A$2309,MATCH($A1397,words!B1394:B$2309,0),1),"")</f>
        <v/>
      </c>
    </row>
    <row r="1398" spans="1:2" x14ac:dyDescent="0.2">
      <c r="A1398">
        <v>1395</v>
      </c>
      <c r="B1398" t="str">
        <f>IF($A1398 &lt;= $A$2,INDEX(words!A1395:A$2309,MATCH($A1398,words!B1395:B$2309,0),1),"")</f>
        <v/>
      </c>
    </row>
    <row r="1399" spans="1:2" x14ac:dyDescent="0.2">
      <c r="A1399">
        <v>1396</v>
      </c>
      <c r="B1399" t="str">
        <f>IF($A1399 &lt;= $A$2,INDEX(words!A1396:A$2309,MATCH($A1399,words!B1396:B$2309,0),1),"")</f>
        <v/>
      </c>
    </row>
    <row r="1400" spans="1:2" x14ac:dyDescent="0.2">
      <c r="A1400">
        <v>1397</v>
      </c>
      <c r="B1400" t="str">
        <f>IF($A1400 &lt;= $A$2,INDEX(words!A1397:A$2309,MATCH($A1400,words!B1397:B$2309,0),1),"")</f>
        <v/>
      </c>
    </row>
    <row r="1401" spans="1:2" x14ac:dyDescent="0.2">
      <c r="A1401">
        <v>1398</v>
      </c>
      <c r="B1401" t="str">
        <f>IF($A1401 &lt;= $A$2,INDEX(words!A1398:A$2309,MATCH($A1401,words!B1398:B$2309,0),1),"")</f>
        <v/>
      </c>
    </row>
    <row r="1402" spans="1:2" x14ac:dyDescent="0.2">
      <c r="A1402">
        <v>1399</v>
      </c>
      <c r="B1402" t="str">
        <f>IF($A1402 &lt;= $A$2,INDEX(words!A1399:A$2309,MATCH($A1402,words!B1399:B$2309,0),1),"")</f>
        <v/>
      </c>
    </row>
    <row r="1403" spans="1:2" x14ac:dyDescent="0.2">
      <c r="A1403">
        <v>1400</v>
      </c>
      <c r="B1403" t="str">
        <f>IF($A1403 &lt;= $A$2,INDEX(words!A1400:A$2309,MATCH($A1403,words!B1400:B$2309,0),1),"")</f>
        <v/>
      </c>
    </row>
    <row r="1404" spans="1:2" x14ac:dyDescent="0.2">
      <c r="A1404">
        <v>1401</v>
      </c>
      <c r="B1404" t="str">
        <f>IF($A1404 &lt;= $A$2,INDEX(words!A1401:A$2309,MATCH($A1404,words!B1401:B$2309,0),1),"")</f>
        <v/>
      </c>
    </row>
    <row r="1405" spans="1:2" x14ac:dyDescent="0.2">
      <c r="A1405">
        <v>1402</v>
      </c>
      <c r="B1405" t="str">
        <f>IF($A1405 &lt;= $A$2,INDEX(words!A1402:A$2309,MATCH($A1405,words!B1402:B$2309,0),1),"")</f>
        <v/>
      </c>
    </row>
    <row r="1406" spans="1:2" x14ac:dyDescent="0.2">
      <c r="A1406">
        <v>1403</v>
      </c>
      <c r="B1406" t="str">
        <f>IF($A1406 &lt;= $A$2,INDEX(words!A1403:A$2309,MATCH($A1406,words!B1403:B$2309,0),1),"")</f>
        <v/>
      </c>
    </row>
    <row r="1407" spans="1:2" x14ac:dyDescent="0.2">
      <c r="A1407">
        <v>1404</v>
      </c>
      <c r="B1407" t="str">
        <f>IF($A1407 &lt;= $A$2,INDEX(words!A1404:A$2309,MATCH($A1407,words!B1404:B$2309,0),1),"")</f>
        <v/>
      </c>
    </row>
    <row r="1408" spans="1:2" x14ac:dyDescent="0.2">
      <c r="A1408">
        <v>1405</v>
      </c>
      <c r="B1408" t="str">
        <f>IF($A1408 &lt;= $A$2,INDEX(words!A1405:A$2309,MATCH($A1408,words!B1405:B$2309,0),1),"")</f>
        <v/>
      </c>
    </row>
    <row r="1409" spans="1:2" x14ac:dyDescent="0.2">
      <c r="A1409">
        <v>1406</v>
      </c>
      <c r="B1409" t="str">
        <f>IF($A1409 &lt;= $A$2,INDEX(words!A1406:A$2309,MATCH($A1409,words!B1406:B$2309,0),1),"")</f>
        <v/>
      </c>
    </row>
    <row r="1410" spans="1:2" x14ac:dyDescent="0.2">
      <c r="A1410">
        <v>1407</v>
      </c>
      <c r="B1410" t="str">
        <f>IF($A1410 &lt;= $A$2,INDEX(words!A1407:A$2309,MATCH($A1410,words!B1407:B$2309,0),1),"")</f>
        <v/>
      </c>
    </row>
    <row r="1411" spans="1:2" x14ac:dyDescent="0.2">
      <c r="A1411">
        <v>1408</v>
      </c>
      <c r="B1411" t="str">
        <f>IF($A1411 &lt;= $A$2,INDEX(words!A1408:A$2309,MATCH($A1411,words!B1408:B$2309,0),1),"")</f>
        <v/>
      </c>
    </row>
    <row r="1412" spans="1:2" x14ac:dyDescent="0.2">
      <c r="A1412">
        <v>1409</v>
      </c>
      <c r="B1412" t="str">
        <f>IF($A1412 &lt;= $A$2,INDEX(words!A1409:A$2309,MATCH($A1412,words!B1409:B$2309,0),1),"")</f>
        <v/>
      </c>
    </row>
    <row r="1413" spans="1:2" x14ac:dyDescent="0.2">
      <c r="A1413">
        <v>1410</v>
      </c>
      <c r="B1413" t="str">
        <f>IF($A1413 &lt;= $A$2,INDEX(words!A1410:A$2309,MATCH($A1413,words!B1410:B$2309,0),1),"")</f>
        <v/>
      </c>
    </row>
    <row r="1414" spans="1:2" x14ac:dyDescent="0.2">
      <c r="A1414">
        <v>1411</v>
      </c>
      <c r="B1414" t="str">
        <f>IF($A1414 &lt;= $A$2,INDEX(words!A1411:A$2309,MATCH($A1414,words!B1411:B$2309,0),1),"")</f>
        <v/>
      </c>
    </row>
    <row r="1415" spans="1:2" x14ac:dyDescent="0.2">
      <c r="A1415">
        <v>1412</v>
      </c>
      <c r="B1415" t="str">
        <f>IF($A1415 &lt;= $A$2,INDEX(words!A1412:A$2309,MATCH($A1415,words!B1412:B$2309,0),1),"")</f>
        <v/>
      </c>
    </row>
    <row r="1416" spans="1:2" x14ac:dyDescent="0.2">
      <c r="A1416">
        <v>1413</v>
      </c>
      <c r="B1416" t="str">
        <f>IF($A1416 &lt;= $A$2,INDEX(words!A1413:A$2309,MATCH($A1416,words!B1413:B$2309,0),1),"")</f>
        <v/>
      </c>
    </row>
    <row r="1417" spans="1:2" x14ac:dyDescent="0.2">
      <c r="A1417">
        <v>1414</v>
      </c>
      <c r="B1417" t="str">
        <f>IF($A1417 &lt;= $A$2,INDEX(words!A1414:A$2309,MATCH($A1417,words!B1414:B$2309,0),1),"")</f>
        <v/>
      </c>
    </row>
    <row r="1418" spans="1:2" x14ac:dyDescent="0.2">
      <c r="A1418">
        <v>1415</v>
      </c>
      <c r="B1418" t="str">
        <f>IF($A1418 &lt;= $A$2,INDEX(words!A1415:A$2309,MATCH($A1418,words!B1415:B$2309,0),1),"")</f>
        <v/>
      </c>
    </row>
    <row r="1419" spans="1:2" x14ac:dyDescent="0.2">
      <c r="A1419">
        <v>1416</v>
      </c>
      <c r="B1419" t="str">
        <f>IF($A1419 &lt;= $A$2,INDEX(words!A1416:A$2309,MATCH($A1419,words!B1416:B$2309,0),1),"")</f>
        <v/>
      </c>
    </row>
    <row r="1420" spans="1:2" x14ac:dyDescent="0.2">
      <c r="A1420">
        <v>1417</v>
      </c>
      <c r="B1420" t="str">
        <f>IF($A1420 &lt;= $A$2,INDEX(words!A1417:A$2309,MATCH($A1420,words!B1417:B$2309,0),1),"")</f>
        <v/>
      </c>
    </row>
    <row r="1421" spans="1:2" x14ac:dyDescent="0.2">
      <c r="A1421">
        <v>1418</v>
      </c>
      <c r="B1421" t="str">
        <f>IF($A1421 &lt;= $A$2,INDEX(words!A1418:A$2309,MATCH($A1421,words!B1418:B$2309,0),1),"")</f>
        <v/>
      </c>
    </row>
    <row r="1422" spans="1:2" x14ac:dyDescent="0.2">
      <c r="A1422">
        <v>1419</v>
      </c>
      <c r="B1422" t="str">
        <f>IF($A1422 &lt;= $A$2,INDEX(words!A1419:A$2309,MATCH($A1422,words!B1419:B$2309,0),1),"")</f>
        <v/>
      </c>
    </row>
    <row r="1423" spans="1:2" x14ac:dyDescent="0.2">
      <c r="A1423">
        <v>1420</v>
      </c>
      <c r="B1423" t="str">
        <f>IF($A1423 &lt;= $A$2,INDEX(words!A1420:A$2309,MATCH($A1423,words!B1420:B$2309,0),1),"")</f>
        <v/>
      </c>
    </row>
    <row r="1424" spans="1:2" x14ac:dyDescent="0.2">
      <c r="A1424">
        <v>1421</v>
      </c>
      <c r="B1424" t="str">
        <f>IF($A1424 &lt;= $A$2,INDEX(words!A1421:A$2309,MATCH($A1424,words!B1421:B$2309,0),1),"")</f>
        <v/>
      </c>
    </row>
    <row r="1425" spans="1:2" x14ac:dyDescent="0.2">
      <c r="A1425">
        <v>1422</v>
      </c>
      <c r="B1425" t="str">
        <f>IF($A1425 &lt;= $A$2,INDEX(words!A1422:A$2309,MATCH($A1425,words!B1422:B$2309,0),1),"")</f>
        <v/>
      </c>
    </row>
    <row r="1426" spans="1:2" x14ac:dyDescent="0.2">
      <c r="A1426">
        <v>1423</v>
      </c>
      <c r="B1426" t="str">
        <f>IF($A1426 &lt;= $A$2,INDEX(words!A1423:A$2309,MATCH($A1426,words!B1423:B$2309,0),1),"")</f>
        <v/>
      </c>
    </row>
    <row r="1427" spans="1:2" x14ac:dyDescent="0.2">
      <c r="A1427">
        <v>1424</v>
      </c>
      <c r="B1427" t="str">
        <f>IF($A1427 &lt;= $A$2,INDEX(words!A1424:A$2309,MATCH($A1427,words!B1424:B$2309,0),1),"")</f>
        <v/>
      </c>
    </row>
    <row r="1428" spans="1:2" x14ac:dyDescent="0.2">
      <c r="A1428">
        <v>1425</v>
      </c>
      <c r="B1428" t="str">
        <f>IF($A1428 &lt;= $A$2,INDEX(words!A1425:A$2309,MATCH($A1428,words!B1425:B$2309,0),1),"")</f>
        <v/>
      </c>
    </row>
    <row r="1429" spans="1:2" x14ac:dyDescent="0.2">
      <c r="A1429">
        <v>1426</v>
      </c>
      <c r="B1429" t="str">
        <f>IF($A1429 &lt;= $A$2,INDEX(words!A1426:A$2309,MATCH($A1429,words!B1426:B$2309,0),1),"")</f>
        <v/>
      </c>
    </row>
    <row r="1430" spans="1:2" x14ac:dyDescent="0.2">
      <c r="A1430">
        <v>1427</v>
      </c>
      <c r="B1430" t="str">
        <f>IF($A1430 &lt;= $A$2,INDEX(words!A1427:A$2309,MATCH($A1430,words!B1427:B$2309,0),1),"")</f>
        <v/>
      </c>
    </row>
    <row r="1431" spans="1:2" x14ac:dyDescent="0.2">
      <c r="A1431">
        <v>1428</v>
      </c>
      <c r="B1431" t="str">
        <f>IF($A1431 &lt;= $A$2,INDEX(words!A1428:A$2309,MATCH($A1431,words!B1428:B$2309,0),1),"")</f>
        <v/>
      </c>
    </row>
    <row r="1432" spans="1:2" x14ac:dyDescent="0.2">
      <c r="A1432">
        <v>1429</v>
      </c>
      <c r="B1432" t="str">
        <f>IF($A1432 &lt;= $A$2,INDEX(words!A1429:A$2309,MATCH($A1432,words!B1429:B$2309,0),1),"")</f>
        <v/>
      </c>
    </row>
    <row r="1433" spans="1:2" x14ac:dyDescent="0.2">
      <c r="A1433">
        <v>1430</v>
      </c>
      <c r="B1433" t="str">
        <f>IF($A1433 &lt;= $A$2,INDEX(words!A1430:A$2309,MATCH($A1433,words!B1430:B$2309,0),1),"")</f>
        <v/>
      </c>
    </row>
    <row r="1434" spans="1:2" x14ac:dyDescent="0.2">
      <c r="A1434">
        <v>1431</v>
      </c>
      <c r="B1434" t="str">
        <f>IF($A1434 &lt;= $A$2,INDEX(words!A1431:A$2309,MATCH($A1434,words!B1431:B$2309,0),1),"")</f>
        <v/>
      </c>
    </row>
    <row r="1435" spans="1:2" x14ac:dyDescent="0.2">
      <c r="A1435">
        <v>1432</v>
      </c>
      <c r="B1435" t="str">
        <f>IF($A1435 &lt;= $A$2,INDEX(words!A1432:A$2309,MATCH($A1435,words!B1432:B$2309,0),1),"")</f>
        <v/>
      </c>
    </row>
    <row r="1436" spans="1:2" x14ac:dyDescent="0.2">
      <c r="A1436">
        <v>1433</v>
      </c>
      <c r="B1436" t="str">
        <f>IF($A1436 &lt;= $A$2,INDEX(words!A1433:A$2309,MATCH($A1436,words!B1433:B$2309,0),1),"")</f>
        <v/>
      </c>
    </row>
    <row r="1437" spans="1:2" x14ac:dyDescent="0.2">
      <c r="A1437">
        <v>1434</v>
      </c>
      <c r="B1437" t="str">
        <f>IF($A1437 &lt;= $A$2,INDEX(words!A1434:A$2309,MATCH($A1437,words!B1434:B$2309,0),1),"")</f>
        <v/>
      </c>
    </row>
    <row r="1438" spans="1:2" x14ac:dyDescent="0.2">
      <c r="A1438">
        <v>1435</v>
      </c>
      <c r="B1438" t="str">
        <f>IF($A1438 &lt;= $A$2,INDEX(words!A1435:A$2309,MATCH($A1438,words!B1435:B$2309,0),1),"")</f>
        <v/>
      </c>
    </row>
    <row r="1439" spans="1:2" x14ac:dyDescent="0.2">
      <c r="A1439">
        <v>1436</v>
      </c>
      <c r="B1439" t="str">
        <f>IF($A1439 &lt;= $A$2,INDEX(words!A1436:A$2309,MATCH($A1439,words!B1436:B$2309,0),1),"")</f>
        <v/>
      </c>
    </row>
    <row r="1440" spans="1:2" x14ac:dyDescent="0.2">
      <c r="A1440">
        <v>1437</v>
      </c>
      <c r="B1440" t="str">
        <f>IF($A1440 &lt;= $A$2,INDEX(words!A1437:A$2309,MATCH($A1440,words!B1437:B$2309,0),1),"")</f>
        <v/>
      </c>
    </row>
    <row r="1441" spans="1:2" x14ac:dyDescent="0.2">
      <c r="A1441">
        <v>1438</v>
      </c>
      <c r="B1441" t="str">
        <f>IF($A1441 &lt;= $A$2,INDEX(words!A1438:A$2309,MATCH($A1441,words!B1438:B$2309,0),1),"")</f>
        <v/>
      </c>
    </row>
    <row r="1442" spans="1:2" x14ac:dyDescent="0.2">
      <c r="A1442">
        <v>1439</v>
      </c>
      <c r="B1442" t="str">
        <f>IF($A1442 &lt;= $A$2,INDEX(words!A1439:A$2309,MATCH($A1442,words!B1439:B$2309,0),1),"")</f>
        <v/>
      </c>
    </row>
    <row r="1443" spans="1:2" x14ac:dyDescent="0.2">
      <c r="A1443">
        <v>1440</v>
      </c>
      <c r="B1443" t="str">
        <f>IF($A1443 &lt;= $A$2,INDEX(words!A1440:A$2309,MATCH($A1443,words!B1440:B$2309,0),1),"")</f>
        <v/>
      </c>
    </row>
    <row r="1444" spans="1:2" x14ac:dyDescent="0.2">
      <c r="A1444">
        <v>1441</v>
      </c>
      <c r="B1444" t="str">
        <f>IF($A1444 &lt;= $A$2,INDEX(words!A1441:A$2309,MATCH($A1444,words!B1441:B$2309,0),1),"")</f>
        <v/>
      </c>
    </row>
    <row r="1445" spans="1:2" x14ac:dyDescent="0.2">
      <c r="A1445">
        <v>1442</v>
      </c>
      <c r="B1445" t="str">
        <f>IF($A1445 &lt;= $A$2,INDEX(words!A1442:A$2309,MATCH($A1445,words!B1442:B$2309,0),1),"")</f>
        <v/>
      </c>
    </row>
    <row r="1446" spans="1:2" x14ac:dyDescent="0.2">
      <c r="A1446">
        <v>1443</v>
      </c>
      <c r="B1446" t="str">
        <f>IF($A1446 &lt;= $A$2,INDEX(words!A1443:A$2309,MATCH($A1446,words!B1443:B$2309,0),1),"")</f>
        <v/>
      </c>
    </row>
    <row r="1447" spans="1:2" x14ac:dyDescent="0.2">
      <c r="A1447">
        <v>1444</v>
      </c>
      <c r="B1447" t="str">
        <f>IF($A1447 &lt;= $A$2,INDEX(words!A1444:A$2309,MATCH($A1447,words!B1444:B$2309,0),1),"")</f>
        <v/>
      </c>
    </row>
    <row r="1448" spans="1:2" x14ac:dyDescent="0.2">
      <c r="A1448">
        <v>1445</v>
      </c>
      <c r="B1448" t="str">
        <f>IF($A1448 &lt;= $A$2,INDEX(words!A1445:A$2309,MATCH($A1448,words!B1445:B$2309,0),1),"")</f>
        <v/>
      </c>
    </row>
    <row r="1449" spans="1:2" x14ac:dyDescent="0.2">
      <c r="A1449">
        <v>1446</v>
      </c>
      <c r="B1449" t="str">
        <f>IF($A1449 &lt;= $A$2,INDEX(words!A1446:A$2309,MATCH($A1449,words!B1446:B$2309,0),1),"")</f>
        <v/>
      </c>
    </row>
    <row r="1450" spans="1:2" x14ac:dyDescent="0.2">
      <c r="A1450">
        <v>1447</v>
      </c>
      <c r="B1450" t="str">
        <f>IF($A1450 &lt;= $A$2,INDEX(words!A1447:A$2309,MATCH($A1450,words!B1447:B$2309,0),1),"")</f>
        <v/>
      </c>
    </row>
    <row r="1451" spans="1:2" x14ac:dyDescent="0.2">
      <c r="A1451">
        <v>1448</v>
      </c>
      <c r="B1451" t="str">
        <f>IF($A1451 &lt;= $A$2,INDEX(words!A1448:A$2309,MATCH($A1451,words!B1448:B$2309,0),1),"")</f>
        <v/>
      </c>
    </row>
    <row r="1452" spans="1:2" x14ac:dyDescent="0.2">
      <c r="A1452">
        <v>1449</v>
      </c>
      <c r="B1452" t="str">
        <f>IF($A1452 &lt;= $A$2,INDEX(words!A1449:A$2309,MATCH($A1452,words!B1449:B$2309,0),1),"")</f>
        <v/>
      </c>
    </row>
    <row r="1453" spans="1:2" x14ac:dyDescent="0.2">
      <c r="A1453">
        <v>1450</v>
      </c>
      <c r="B1453" t="str">
        <f>IF($A1453 &lt;= $A$2,INDEX(words!A1450:A$2309,MATCH($A1453,words!B1450:B$2309,0),1),"")</f>
        <v/>
      </c>
    </row>
    <row r="1454" spans="1:2" x14ac:dyDescent="0.2">
      <c r="A1454">
        <v>1451</v>
      </c>
      <c r="B1454" t="str">
        <f>IF($A1454 &lt;= $A$2,INDEX(words!A1451:A$2309,MATCH($A1454,words!B1451:B$2309,0),1),"")</f>
        <v/>
      </c>
    </row>
    <row r="1455" spans="1:2" x14ac:dyDescent="0.2">
      <c r="A1455">
        <v>1452</v>
      </c>
      <c r="B1455" t="str">
        <f>IF($A1455 &lt;= $A$2,INDEX(words!A1452:A$2309,MATCH($A1455,words!B1452:B$2309,0),1),"")</f>
        <v/>
      </c>
    </row>
    <row r="1456" spans="1:2" x14ac:dyDescent="0.2">
      <c r="A1456">
        <v>1453</v>
      </c>
      <c r="B1456" t="str">
        <f>IF($A1456 &lt;= $A$2,INDEX(words!A1453:A$2309,MATCH($A1456,words!B1453:B$2309,0),1),"")</f>
        <v/>
      </c>
    </row>
    <row r="1457" spans="1:2" x14ac:dyDescent="0.2">
      <c r="A1457">
        <v>1454</v>
      </c>
      <c r="B1457" t="str">
        <f>IF($A1457 &lt;= $A$2,INDEX(words!A1454:A$2309,MATCH($A1457,words!B1454:B$2309,0),1),"")</f>
        <v/>
      </c>
    </row>
    <row r="1458" spans="1:2" x14ac:dyDescent="0.2">
      <c r="A1458">
        <v>1455</v>
      </c>
      <c r="B1458" t="str">
        <f>IF($A1458 &lt;= $A$2,INDEX(words!A1455:A$2309,MATCH($A1458,words!B1455:B$2309,0),1),"")</f>
        <v/>
      </c>
    </row>
    <row r="1459" spans="1:2" x14ac:dyDescent="0.2">
      <c r="A1459">
        <v>1456</v>
      </c>
      <c r="B1459" t="str">
        <f>IF($A1459 &lt;= $A$2,INDEX(words!A1456:A$2309,MATCH($A1459,words!B1456:B$2309,0),1),"")</f>
        <v/>
      </c>
    </row>
    <row r="1460" spans="1:2" x14ac:dyDescent="0.2">
      <c r="A1460">
        <v>1457</v>
      </c>
      <c r="B1460" t="str">
        <f>IF($A1460 &lt;= $A$2,INDEX(words!A1457:A$2309,MATCH($A1460,words!B1457:B$2309,0),1),"")</f>
        <v/>
      </c>
    </row>
    <row r="1461" spans="1:2" x14ac:dyDescent="0.2">
      <c r="A1461">
        <v>1458</v>
      </c>
      <c r="B1461" t="str">
        <f>IF($A1461 &lt;= $A$2,INDEX(words!A1458:A$2309,MATCH($A1461,words!B1458:B$2309,0),1),"")</f>
        <v/>
      </c>
    </row>
    <row r="1462" spans="1:2" x14ac:dyDescent="0.2">
      <c r="A1462">
        <v>1459</v>
      </c>
      <c r="B1462" t="str">
        <f>IF($A1462 &lt;= $A$2,INDEX(words!A1459:A$2309,MATCH($A1462,words!B1459:B$2309,0),1),"")</f>
        <v/>
      </c>
    </row>
    <row r="1463" spans="1:2" x14ac:dyDescent="0.2">
      <c r="A1463">
        <v>1460</v>
      </c>
      <c r="B1463" t="str">
        <f>IF($A1463 &lt;= $A$2,INDEX(words!A1460:A$2309,MATCH($A1463,words!B1460:B$2309,0),1),"")</f>
        <v/>
      </c>
    </row>
    <row r="1464" spans="1:2" x14ac:dyDescent="0.2">
      <c r="A1464">
        <v>1461</v>
      </c>
      <c r="B1464" t="str">
        <f>IF($A1464 &lt;= $A$2,INDEX(words!A1461:A$2309,MATCH($A1464,words!B1461:B$2309,0),1),"")</f>
        <v/>
      </c>
    </row>
    <row r="1465" spans="1:2" x14ac:dyDescent="0.2">
      <c r="A1465">
        <v>1462</v>
      </c>
      <c r="B1465" t="str">
        <f>IF($A1465 &lt;= $A$2,INDEX(words!A1462:A$2309,MATCH($A1465,words!B1462:B$2309,0),1),"")</f>
        <v/>
      </c>
    </row>
    <row r="1466" spans="1:2" x14ac:dyDescent="0.2">
      <c r="A1466">
        <v>1463</v>
      </c>
      <c r="B1466" t="str">
        <f>IF($A1466 &lt;= $A$2,INDEX(words!A1463:A$2309,MATCH($A1466,words!B1463:B$2309,0),1),"")</f>
        <v/>
      </c>
    </row>
    <row r="1467" spans="1:2" x14ac:dyDescent="0.2">
      <c r="A1467">
        <v>1464</v>
      </c>
      <c r="B1467" t="str">
        <f>IF($A1467 &lt;= $A$2,INDEX(words!A1464:A$2309,MATCH($A1467,words!B1464:B$2309,0),1),"")</f>
        <v/>
      </c>
    </row>
    <row r="1468" spans="1:2" x14ac:dyDescent="0.2">
      <c r="A1468">
        <v>1465</v>
      </c>
      <c r="B1468" t="str">
        <f>IF($A1468 &lt;= $A$2,INDEX(words!A1465:A$2309,MATCH($A1468,words!B1465:B$2309,0),1),"")</f>
        <v/>
      </c>
    </row>
    <row r="1469" spans="1:2" x14ac:dyDescent="0.2">
      <c r="A1469">
        <v>1466</v>
      </c>
      <c r="B1469" t="str">
        <f>IF($A1469 &lt;= $A$2,INDEX(words!A1466:A$2309,MATCH($A1469,words!B1466:B$2309,0),1),"")</f>
        <v/>
      </c>
    </row>
    <row r="1470" spans="1:2" x14ac:dyDescent="0.2">
      <c r="A1470">
        <v>1467</v>
      </c>
      <c r="B1470" t="str">
        <f>IF($A1470 &lt;= $A$2,INDEX(words!A1467:A$2309,MATCH($A1470,words!B1467:B$2309,0),1),"")</f>
        <v/>
      </c>
    </row>
    <row r="1471" spans="1:2" x14ac:dyDescent="0.2">
      <c r="A1471">
        <v>1468</v>
      </c>
      <c r="B1471" t="str">
        <f>IF($A1471 &lt;= $A$2,INDEX(words!A1468:A$2309,MATCH($A1471,words!B1468:B$2309,0),1),"")</f>
        <v/>
      </c>
    </row>
    <row r="1472" spans="1:2" x14ac:dyDescent="0.2">
      <c r="A1472">
        <v>1469</v>
      </c>
      <c r="B1472" t="str">
        <f>IF($A1472 &lt;= $A$2,INDEX(words!A1469:A$2309,MATCH($A1472,words!B1469:B$2309,0),1),"")</f>
        <v/>
      </c>
    </row>
    <row r="1473" spans="1:2" x14ac:dyDescent="0.2">
      <c r="A1473">
        <v>1470</v>
      </c>
      <c r="B1473" t="str">
        <f>IF($A1473 &lt;= $A$2,INDEX(words!A1470:A$2309,MATCH($A1473,words!B1470:B$2309,0),1),"")</f>
        <v/>
      </c>
    </row>
    <row r="1474" spans="1:2" x14ac:dyDescent="0.2">
      <c r="A1474">
        <v>1471</v>
      </c>
      <c r="B1474" t="str">
        <f>IF($A1474 &lt;= $A$2,INDEX(words!A1471:A$2309,MATCH($A1474,words!B1471:B$2309,0),1),"")</f>
        <v/>
      </c>
    </row>
    <row r="1475" spans="1:2" x14ac:dyDescent="0.2">
      <c r="A1475">
        <v>1472</v>
      </c>
      <c r="B1475" t="str">
        <f>IF($A1475 &lt;= $A$2,INDEX(words!A1472:A$2309,MATCH($A1475,words!B1472:B$2309,0),1),"")</f>
        <v/>
      </c>
    </row>
    <row r="1476" spans="1:2" x14ac:dyDescent="0.2">
      <c r="A1476">
        <v>1473</v>
      </c>
      <c r="B1476" t="str">
        <f>IF($A1476 &lt;= $A$2,INDEX(words!A1473:A$2309,MATCH($A1476,words!B1473:B$2309,0),1),"")</f>
        <v/>
      </c>
    </row>
    <row r="1477" spans="1:2" x14ac:dyDescent="0.2">
      <c r="A1477">
        <v>1474</v>
      </c>
      <c r="B1477" t="str">
        <f>IF($A1477 &lt;= $A$2,INDEX(words!A1474:A$2309,MATCH($A1477,words!B1474:B$2309,0),1),"")</f>
        <v/>
      </c>
    </row>
    <row r="1478" spans="1:2" x14ac:dyDescent="0.2">
      <c r="A1478">
        <v>1475</v>
      </c>
      <c r="B1478" t="str">
        <f>IF($A1478 &lt;= $A$2,INDEX(words!A1475:A$2309,MATCH($A1478,words!B1475:B$2309,0),1),"")</f>
        <v/>
      </c>
    </row>
    <row r="1479" spans="1:2" x14ac:dyDescent="0.2">
      <c r="A1479">
        <v>1476</v>
      </c>
      <c r="B1479" t="str">
        <f>IF($A1479 &lt;= $A$2,INDEX(words!A1476:A$2309,MATCH($A1479,words!B1476:B$2309,0),1),"")</f>
        <v/>
      </c>
    </row>
    <row r="1480" spans="1:2" x14ac:dyDescent="0.2">
      <c r="A1480">
        <v>1477</v>
      </c>
      <c r="B1480" t="str">
        <f>IF($A1480 &lt;= $A$2,INDEX(words!A1477:A$2309,MATCH($A1480,words!B1477:B$2309,0),1),"")</f>
        <v/>
      </c>
    </row>
    <row r="1481" spans="1:2" x14ac:dyDescent="0.2">
      <c r="A1481">
        <v>1478</v>
      </c>
      <c r="B1481" t="str">
        <f>IF($A1481 &lt;= $A$2,INDEX(words!A1478:A$2309,MATCH($A1481,words!B1478:B$2309,0),1),"")</f>
        <v/>
      </c>
    </row>
    <row r="1482" spans="1:2" x14ac:dyDescent="0.2">
      <c r="A1482">
        <v>1479</v>
      </c>
      <c r="B1482" t="str">
        <f>IF($A1482 &lt;= $A$2,INDEX(words!A1479:A$2309,MATCH($A1482,words!B1479:B$2309,0),1),"")</f>
        <v/>
      </c>
    </row>
    <row r="1483" spans="1:2" x14ac:dyDescent="0.2">
      <c r="A1483">
        <v>1480</v>
      </c>
      <c r="B1483" t="str">
        <f>IF($A1483 &lt;= $A$2,INDEX(words!A1480:A$2309,MATCH($A1483,words!B1480:B$2309,0),1),"")</f>
        <v/>
      </c>
    </row>
    <row r="1484" spans="1:2" x14ac:dyDescent="0.2">
      <c r="A1484">
        <v>1481</v>
      </c>
      <c r="B1484" t="str">
        <f>IF($A1484 &lt;= $A$2,INDEX(words!A1481:A$2309,MATCH($A1484,words!B1481:B$2309,0),1),"")</f>
        <v/>
      </c>
    </row>
    <row r="1485" spans="1:2" x14ac:dyDescent="0.2">
      <c r="A1485">
        <v>1482</v>
      </c>
      <c r="B1485" t="str">
        <f>IF($A1485 &lt;= $A$2,INDEX(words!A1482:A$2309,MATCH($A1485,words!B1482:B$2309,0),1),"")</f>
        <v/>
      </c>
    </row>
    <row r="1486" spans="1:2" x14ac:dyDescent="0.2">
      <c r="A1486">
        <v>1483</v>
      </c>
      <c r="B1486" t="str">
        <f>IF($A1486 &lt;= $A$2,INDEX(words!A1483:A$2309,MATCH($A1486,words!B1483:B$2309,0),1),"")</f>
        <v/>
      </c>
    </row>
    <row r="1487" spans="1:2" x14ac:dyDescent="0.2">
      <c r="A1487">
        <v>1484</v>
      </c>
      <c r="B1487" t="str">
        <f>IF($A1487 &lt;= $A$2,INDEX(words!A1484:A$2309,MATCH($A1487,words!B1484:B$2309,0),1),"")</f>
        <v/>
      </c>
    </row>
    <row r="1488" spans="1:2" x14ac:dyDescent="0.2">
      <c r="A1488">
        <v>1485</v>
      </c>
      <c r="B1488" t="str">
        <f>IF($A1488 &lt;= $A$2,INDEX(words!A1485:A$2309,MATCH($A1488,words!B1485:B$2309,0),1),"")</f>
        <v/>
      </c>
    </row>
    <row r="1489" spans="1:2" x14ac:dyDescent="0.2">
      <c r="A1489">
        <v>1486</v>
      </c>
      <c r="B1489" t="str">
        <f>IF($A1489 &lt;= $A$2,INDEX(words!A1486:A$2309,MATCH($A1489,words!B1486:B$2309,0),1),"")</f>
        <v/>
      </c>
    </row>
    <row r="1490" spans="1:2" x14ac:dyDescent="0.2">
      <c r="A1490">
        <v>1487</v>
      </c>
      <c r="B1490" t="str">
        <f>IF($A1490 &lt;= $A$2,INDEX(words!A1487:A$2309,MATCH($A1490,words!B1487:B$2309,0),1),"")</f>
        <v/>
      </c>
    </row>
    <row r="1491" spans="1:2" x14ac:dyDescent="0.2">
      <c r="A1491">
        <v>1488</v>
      </c>
      <c r="B1491" t="str">
        <f>IF($A1491 &lt;= $A$2,INDEX(words!A1488:A$2309,MATCH($A1491,words!B1488:B$2309,0),1),"")</f>
        <v/>
      </c>
    </row>
    <row r="1492" spans="1:2" x14ac:dyDescent="0.2">
      <c r="A1492">
        <v>1489</v>
      </c>
      <c r="B1492" t="str">
        <f>IF($A1492 &lt;= $A$2,INDEX(words!A1489:A$2309,MATCH($A1492,words!B1489:B$2309,0),1),"")</f>
        <v/>
      </c>
    </row>
    <row r="1493" spans="1:2" x14ac:dyDescent="0.2">
      <c r="A1493">
        <v>1490</v>
      </c>
      <c r="B1493" t="str">
        <f>IF($A1493 &lt;= $A$2,INDEX(words!A1490:A$2309,MATCH($A1493,words!B1490:B$2309,0),1),"")</f>
        <v/>
      </c>
    </row>
    <row r="1494" spans="1:2" x14ac:dyDescent="0.2">
      <c r="A1494">
        <v>1491</v>
      </c>
      <c r="B1494" t="str">
        <f>IF($A1494 &lt;= $A$2,INDEX(words!A1491:A$2309,MATCH($A1494,words!B1491:B$2309,0),1),"")</f>
        <v/>
      </c>
    </row>
    <row r="1495" spans="1:2" x14ac:dyDescent="0.2">
      <c r="A1495">
        <v>1492</v>
      </c>
      <c r="B1495" t="str">
        <f>IF($A1495 &lt;= $A$2,INDEX(words!A1492:A$2309,MATCH($A1495,words!B1492:B$2309,0),1),"")</f>
        <v/>
      </c>
    </row>
    <row r="1496" spans="1:2" x14ac:dyDescent="0.2">
      <c r="A1496">
        <v>1493</v>
      </c>
      <c r="B1496" t="str">
        <f>IF($A1496 &lt;= $A$2,INDEX(words!A1493:A$2309,MATCH($A1496,words!B1493:B$2309,0),1),"")</f>
        <v/>
      </c>
    </row>
    <row r="1497" spans="1:2" x14ac:dyDescent="0.2">
      <c r="A1497">
        <v>1494</v>
      </c>
      <c r="B1497" t="str">
        <f>IF($A1497 &lt;= $A$2,INDEX(words!A1494:A$2309,MATCH($A1497,words!B1494:B$2309,0),1),"")</f>
        <v/>
      </c>
    </row>
    <row r="1498" spans="1:2" x14ac:dyDescent="0.2">
      <c r="A1498">
        <v>1495</v>
      </c>
      <c r="B1498" t="str">
        <f>IF($A1498 &lt;= $A$2,INDEX(words!A1495:A$2309,MATCH($A1498,words!B1495:B$2309,0),1),"")</f>
        <v/>
      </c>
    </row>
    <row r="1499" spans="1:2" x14ac:dyDescent="0.2">
      <c r="A1499">
        <v>1496</v>
      </c>
      <c r="B1499" t="str">
        <f>IF($A1499 &lt;= $A$2,INDEX(words!A1496:A$2309,MATCH($A1499,words!B1496:B$2309,0),1),"")</f>
        <v/>
      </c>
    </row>
    <row r="1500" spans="1:2" x14ac:dyDescent="0.2">
      <c r="A1500">
        <v>1497</v>
      </c>
      <c r="B1500" t="str">
        <f>IF($A1500 &lt;= $A$2,INDEX(words!A1497:A$2309,MATCH($A1500,words!B1497:B$2309,0),1),"")</f>
        <v/>
      </c>
    </row>
    <row r="1501" spans="1:2" x14ac:dyDescent="0.2">
      <c r="A1501">
        <v>1498</v>
      </c>
      <c r="B1501" t="str">
        <f>IF($A1501 &lt;= $A$2,INDEX(words!A1498:A$2309,MATCH($A1501,words!B1498:B$2309,0),1),"")</f>
        <v/>
      </c>
    </row>
    <row r="1502" spans="1:2" x14ac:dyDescent="0.2">
      <c r="A1502">
        <v>1499</v>
      </c>
      <c r="B1502" t="str">
        <f>IF($A1502 &lt;= $A$2,INDEX(words!A1499:A$2309,MATCH($A1502,words!B1499:B$2309,0),1),"")</f>
        <v/>
      </c>
    </row>
    <row r="1503" spans="1:2" x14ac:dyDescent="0.2">
      <c r="A1503">
        <v>1500</v>
      </c>
      <c r="B1503" t="str">
        <f>IF($A1503 &lt;= $A$2,INDEX(words!A1500:A$2309,MATCH($A1503,words!B1500:B$2309,0),1),"")</f>
        <v/>
      </c>
    </row>
    <row r="1504" spans="1:2" x14ac:dyDescent="0.2">
      <c r="A1504">
        <v>1501</v>
      </c>
      <c r="B1504" t="str">
        <f>IF($A1504 &lt;= $A$2,INDEX(words!A1501:A$2309,MATCH($A1504,words!B1501:B$2309,0),1),"")</f>
        <v/>
      </c>
    </row>
    <row r="1505" spans="1:2" x14ac:dyDescent="0.2">
      <c r="A1505">
        <v>1502</v>
      </c>
      <c r="B1505" t="str">
        <f>IF($A1505 &lt;= $A$2,INDEX(words!A1502:A$2309,MATCH($A1505,words!B1502:B$2309,0),1),"")</f>
        <v/>
      </c>
    </row>
    <row r="1506" spans="1:2" x14ac:dyDescent="0.2">
      <c r="A1506">
        <v>1503</v>
      </c>
      <c r="B1506" t="str">
        <f>IF($A1506 &lt;= $A$2,INDEX(words!A1503:A$2309,MATCH($A1506,words!B1503:B$2309,0),1),"")</f>
        <v/>
      </c>
    </row>
    <row r="1507" spans="1:2" x14ac:dyDescent="0.2">
      <c r="A1507">
        <v>1504</v>
      </c>
      <c r="B1507" t="str">
        <f>IF($A1507 &lt;= $A$2,INDEX(words!A1504:A$2309,MATCH($A1507,words!B1504:B$2309,0),1),"")</f>
        <v/>
      </c>
    </row>
    <row r="1508" spans="1:2" x14ac:dyDescent="0.2">
      <c r="A1508">
        <v>1505</v>
      </c>
      <c r="B1508" t="str">
        <f>IF($A1508 &lt;= $A$2,INDEX(words!A1505:A$2309,MATCH($A1508,words!B1505:B$2309,0),1),"")</f>
        <v/>
      </c>
    </row>
    <row r="1509" spans="1:2" x14ac:dyDescent="0.2">
      <c r="A1509">
        <v>1506</v>
      </c>
      <c r="B1509" t="str">
        <f>IF($A1509 &lt;= $A$2,INDEX(words!A1506:A$2309,MATCH($A1509,words!B1506:B$2309,0),1),"")</f>
        <v/>
      </c>
    </row>
    <row r="1510" spans="1:2" x14ac:dyDescent="0.2">
      <c r="A1510">
        <v>1507</v>
      </c>
      <c r="B1510" t="str">
        <f>IF($A1510 &lt;= $A$2,INDEX(words!A1507:A$2309,MATCH($A1510,words!B1507:B$2309,0),1),"")</f>
        <v/>
      </c>
    </row>
    <row r="1511" spans="1:2" x14ac:dyDescent="0.2">
      <c r="A1511">
        <v>1508</v>
      </c>
      <c r="B1511" t="str">
        <f>IF($A1511 &lt;= $A$2,INDEX(words!A1508:A$2309,MATCH($A1511,words!B1508:B$2309,0),1),"")</f>
        <v/>
      </c>
    </row>
    <row r="1512" spans="1:2" x14ac:dyDescent="0.2">
      <c r="A1512">
        <v>1509</v>
      </c>
      <c r="B1512" t="str">
        <f>IF($A1512 &lt;= $A$2,INDEX(words!A1509:A$2309,MATCH($A1512,words!B1509:B$2309,0),1),"")</f>
        <v/>
      </c>
    </row>
    <row r="1513" spans="1:2" x14ac:dyDescent="0.2">
      <c r="A1513">
        <v>1510</v>
      </c>
      <c r="B1513" t="str">
        <f>IF($A1513 &lt;= $A$2,INDEX(words!A1510:A$2309,MATCH($A1513,words!B1510:B$2309,0),1),"")</f>
        <v/>
      </c>
    </row>
    <row r="1514" spans="1:2" x14ac:dyDescent="0.2">
      <c r="A1514">
        <v>1511</v>
      </c>
      <c r="B1514" t="str">
        <f>IF($A1514 &lt;= $A$2,INDEX(words!A1511:A$2309,MATCH($A1514,words!B1511:B$2309,0),1),"")</f>
        <v/>
      </c>
    </row>
    <row r="1515" spans="1:2" x14ac:dyDescent="0.2">
      <c r="A1515">
        <v>1512</v>
      </c>
      <c r="B1515" t="str">
        <f>IF($A1515 &lt;= $A$2,INDEX(words!A1512:A$2309,MATCH($A1515,words!B1512:B$2309,0),1),"")</f>
        <v/>
      </c>
    </row>
    <row r="1516" spans="1:2" x14ac:dyDescent="0.2">
      <c r="A1516">
        <v>1513</v>
      </c>
      <c r="B1516" t="str">
        <f>IF($A1516 &lt;= $A$2,INDEX(words!A1513:A$2309,MATCH($A1516,words!B1513:B$2309,0),1),"")</f>
        <v/>
      </c>
    </row>
    <row r="1517" spans="1:2" x14ac:dyDescent="0.2">
      <c r="A1517">
        <v>1514</v>
      </c>
      <c r="B1517" t="str">
        <f>IF($A1517 &lt;= $A$2,INDEX(words!A1514:A$2309,MATCH($A1517,words!B1514:B$2309,0),1),"")</f>
        <v/>
      </c>
    </row>
    <row r="1518" spans="1:2" x14ac:dyDescent="0.2">
      <c r="A1518">
        <v>1515</v>
      </c>
      <c r="B1518" t="str">
        <f>IF($A1518 &lt;= $A$2,INDEX(words!A1515:A$2309,MATCH($A1518,words!B1515:B$2309,0),1),"")</f>
        <v/>
      </c>
    </row>
    <row r="1519" spans="1:2" x14ac:dyDescent="0.2">
      <c r="A1519">
        <v>1516</v>
      </c>
      <c r="B1519" t="str">
        <f>IF($A1519 &lt;= $A$2,INDEX(words!A1516:A$2309,MATCH($A1519,words!B1516:B$2309,0),1),"")</f>
        <v/>
      </c>
    </row>
    <row r="1520" spans="1:2" x14ac:dyDescent="0.2">
      <c r="A1520">
        <v>1517</v>
      </c>
      <c r="B1520" t="str">
        <f>IF($A1520 &lt;= $A$2,INDEX(words!A1517:A$2309,MATCH($A1520,words!B1517:B$2309,0),1),"")</f>
        <v/>
      </c>
    </row>
    <row r="1521" spans="1:2" x14ac:dyDescent="0.2">
      <c r="A1521">
        <v>1518</v>
      </c>
      <c r="B1521" t="str">
        <f>IF($A1521 &lt;= $A$2,INDEX(words!A1518:A$2309,MATCH($A1521,words!B1518:B$2309,0),1),"")</f>
        <v/>
      </c>
    </row>
    <row r="1522" spans="1:2" x14ac:dyDescent="0.2">
      <c r="A1522">
        <v>1519</v>
      </c>
      <c r="B1522" t="str">
        <f>IF($A1522 &lt;= $A$2,INDEX(words!A1519:A$2309,MATCH($A1522,words!B1519:B$2309,0),1),"")</f>
        <v/>
      </c>
    </row>
    <row r="1523" spans="1:2" x14ac:dyDescent="0.2">
      <c r="A1523">
        <v>1520</v>
      </c>
      <c r="B1523" t="str">
        <f>IF($A1523 &lt;= $A$2,INDEX(words!A1520:A$2309,MATCH($A1523,words!B1520:B$2309,0),1),"")</f>
        <v/>
      </c>
    </row>
    <row r="1524" spans="1:2" x14ac:dyDescent="0.2">
      <c r="A1524">
        <v>1521</v>
      </c>
      <c r="B1524" t="str">
        <f>IF($A1524 &lt;= $A$2,INDEX(words!A1521:A$2309,MATCH($A1524,words!B1521:B$2309,0),1),"")</f>
        <v/>
      </c>
    </row>
    <row r="1525" spans="1:2" x14ac:dyDescent="0.2">
      <c r="A1525">
        <v>1522</v>
      </c>
      <c r="B1525" t="str">
        <f>IF($A1525 &lt;= $A$2,INDEX(words!A1522:A$2309,MATCH($A1525,words!B1522:B$2309,0),1),"")</f>
        <v/>
      </c>
    </row>
    <row r="1526" spans="1:2" x14ac:dyDescent="0.2">
      <c r="A1526">
        <v>1523</v>
      </c>
      <c r="B1526" t="str">
        <f>IF($A1526 &lt;= $A$2,INDEX(words!A1523:A$2309,MATCH($A1526,words!B1523:B$2309,0),1),"")</f>
        <v/>
      </c>
    </row>
    <row r="1527" spans="1:2" x14ac:dyDescent="0.2">
      <c r="A1527">
        <v>1524</v>
      </c>
      <c r="B1527" t="str">
        <f>IF($A1527 &lt;= $A$2,INDEX(words!A1524:A$2309,MATCH($A1527,words!B1524:B$2309,0),1),"")</f>
        <v/>
      </c>
    </row>
    <row r="1528" spans="1:2" x14ac:dyDescent="0.2">
      <c r="A1528">
        <v>1525</v>
      </c>
      <c r="B1528" t="str">
        <f>IF($A1528 &lt;= $A$2,INDEX(words!A1525:A$2309,MATCH($A1528,words!B1525:B$2309,0),1),"")</f>
        <v/>
      </c>
    </row>
    <row r="1529" spans="1:2" x14ac:dyDescent="0.2">
      <c r="A1529">
        <v>1526</v>
      </c>
      <c r="B1529" t="str">
        <f>IF($A1529 &lt;= $A$2,INDEX(words!A1526:A$2309,MATCH($A1529,words!B1526:B$2309,0),1),"")</f>
        <v/>
      </c>
    </row>
    <row r="1530" spans="1:2" x14ac:dyDescent="0.2">
      <c r="A1530">
        <v>1527</v>
      </c>
      <c r="B1530" t="str">
        <f>IF($A1530 &lt;= $A$2,INDEX(words!A1527:A$2309,MATCH($A1530,words!B1527:B$2309,0),1),"")</f>
        <v/>
      </c>
    </row>
    <row r="1531" spans="1:2" x14ac:dyDescent="0.2">
      <c r="A1531">
        <v>1528</v>
      </c>
      <c r="B1531" t="str">
        <f>IF($A1531 &lt;= $A$2,INDEX(words!A1528:A$2309,MATCH($A1531,words!B1528:B$2309,0),1),"")</f>
        <v/>
      </c>
    </row>
    <row r="1532" spans="1:2" x14ac:dyDescent="0.2">
      <c r="A1532">
        <v>1529</v>
      </c>
      <c r="B1532" t="str">
        <f>IF($A1532 &lt;= $A$2,INDEX(words!A1529:A$2309,MATCH($A1532,words!B1529:B$2309,0),1),"")</f>
        <v/>
      </c>
    </row>
    <row r="1533" spans="1:2" x14ac:dyDescent="0.2">
      <c r="A1533">
        <v>1530</v>
      </c>
      <c r="B1533" t="str">
        <f>IF($A1533 &lt;= $A$2,INDEX(words!A1530:A$2309,MATCH($A1533,words!B1530:B$2309,0),1),"")</f>
        <v/>
      </c>
    </row>
    <row r="1534" spans="1:2" x14ac:dyDescent="0.2">
      <c r="A1534">
        <v>1531</v>
      </c>
      <c r="B1534" t="str">
        <f>IF($A1534 &lt;= $A$2,INDEX(words!A1531:A$2309,MATCH($A1534,words!B1531:B$2309,0),1),"")</f>
        <v/>
      </c>
    </row>
    <row r="1535" spans="1:2" x14ac:dyDescent="0.2">
      <c r="A1535">
        <v>1532</v>
      </c>
      <c r="B1535" t="str">
        <f>IF($A1535 &lt;= $A$2,INDEX(words!A1532:A$2309,MATCH($A1535,words!B1532:B$2309,0),1),"")</f>
        <v/>
      </c>
    </row>
    <row r="1536" spans="1:2" x14ac:dyDescent="0.2">
      <c r="A1536">
        <v>1533</v>
      </c>
      <c r="B1536" t="str">
        <f>IF($A1536 &lt;= $A$2,INDEX(words!A1533:A$2309,MATCH($A1536,words!B1533:B$2309,0),1),"")</f>
        <v/>
      </c>
    </row>
    <row r="1537" spans="1:2" x14ac:dyDescent="0.2">
      <c r="A1537">
        <v>1534</v>
      </c>
      <c r="B1537" t="str">
        <f>IF($A1537 &lt;= $A$2,INDEX(words!A1534:A$2309,MATCH($A1537,words!B1534:B$2309,0),1),"")</f>
        <v/>
      </c>
    </row>
    <row r="1538" spans="1:2" x14ac:dyDescent="0.2">
      <c r="A1538">
        <v>1535</v>
      </c>
      <c r="B1538" t="str">
        <f>IF($A1538 &lt;= $A$2,INDEX(words!A1535:A$2309,MATCH($A1538,words!B1535:B$2309,0),1),"")</f>
        <v/>
      </c>
    </row>
    <row r="1539" spans="1:2" x14ac:dyDescent="0.2">
      <c r="A1539">
        <v>1536</v>
      </c>
      <c r="B1539" t="str">
        <f>IF($A1539 &lt;= $A$2,INDEX(words!A1536:A$2309,MATCH($A1539,words!B1536:B$2309,0),1),"")</f>
        <v/>
      </c>
    </row>
    <row r="1540" spans="1:2" x14ac:dyDescent="0.2">
      <c r="A1540">
        <v>1537</v>
      </c>
      <c r="B1540" t="str">
        <f>IF($A1540 &lt;= $A$2,INDEX(words!A1537:A$2309,MATCH($A1540,words!B1537:B$2309,0),1),"")</f>
        <v/>
      </c>
    </row>
    <row r="1541" spans="1:2" x14ac:dyDescent="0.2">
      <c r="A1541">
        <v>1538</v>
      </c>
      <c r="B1541" t="str">
        <f>IF($A1541 &lt;= $A$2,INDEX(words!A1538:A$2309,MATCH($A1541,words!B1538:B$2309,0),1),"")</f>
        <v/>
      </c>
    </row>
    <row r="1542" spans="1:2" x14ac:dyDescent="0.2">
      <c r="A1542">
        <v>1539</v>
      </c>
      <c r="B1542" t="str">
        <f>IF($A1542 &lt;= $A$2,INDEX(words!A1539:A$2309,MATCH($A1542,words!B1539:B$2309,0),1),"")</f>
        <v/>
      </c>
    </row>
    <row r="1543" spans="1:2" x14ac:dyDescent="0.2">
      <c r="A1543">
        <v>1540</v>
      </c>
      <c r="B1543" t="str">
        <f>IF($A1543 &lt;= $A$2,INDEX(words!A1540:A$2309,MATCH($A1543,words!B1540:B$2309,0),1),"")</f>
        <v/>
      </c>
    </row>
    <row r="1544" spans="1:2" x14ac:dyDescent="0.2">
      <c r="A1544">
        <v>1541</v>
      </c>
      <c r="B1544" t="str">
        <f>IF($A1544 &lt;= $A$2,INDEX(words!A1541:A$2309,MATCH($A1544,words!B1541:B$2309,0),1),"")</f>
        <v/>
      </c>
    </row>
    <row r="1545" spans="1:2" x14ac:dyDescent="0.2">
      <c r="A1545">
        <v>1542</v>
      </c>
      <c r="B1545" t="str">
        <f>IF($A1545 &lt;= $A$2,INDEX(words!A1542:A$2309,MATCH($A1545,words!B1542:B$2309,0),1),"")</f>
        <v/>
      </c>
    </row>
    <row r="1546" spans="1:2" x14ac:dyDescent="0.2">
      <c r="A1546">
        <v>1543</v>
      </c>
      <c r="B1546" t="str">
        <f>IF($A1546 &lt;= $A$2,INDEX(words!A1543:A$2309,MATCH($A1546,words!B1543:B$2309,0),1),"")</f>
        <v/>
      </c>
    </row>
    <row r="1547" spans="1:2" x14ac:dyDescent="0.2">
      <c r="A1547">
        <v>1544</v>
      </c>
      <c r="B1547" t="str">
        <f>IF($A1547 &lt;= $A$2,INDEX(words!A1544:A$2309,MATCH($A1547,words!B1544:B$2309,0),1),"")</f>
        <v/>
      </c>
    </row>
    <row r="1548" spans="1:2" x14ac:dyDescent="0.2">
      <c r="A1548">
        <v>1545</v>
      </c>
      <c r="B1548" t="str">
        <f>IF($A1548 &lt;= $A$2,INDEX(words!A1545:A$2309,MATCH($A1548,words!B1545:B$2309,0),1),"")</f>
        <v/>
      </c>
    </row>
    <row r="1549" spans="1:2" x14ac:dyDescent="0.2">
      <c r="A1549">
        <v>1546</v>
      </c>
      <c r="B1549" t="str">
        <f>IF($A1549 &lt;= $A$2,INDEX(words!A1546:A$2309,MATCH($A1549,words!B1546:B$2309,0),1),"")</f>
        <v/>
      </c>
    </row>
    <row r="1550" spans="1:2" x14ac:dyDescent="0.2">
      <c r="A1550">
        <v>1547</v>
      </c>
      <c r="B1550" t="str">
        <f>IF($A1550 &lt;= $A$2,INDEX(words!A1547:A$2309,MATCH($A1550,words!B1547:B$2309,0),1),"")</f>
        <v/>
      </c>
    </row>
    <row r="1551" spans="1:2" x14ac:dyDescent="0.2">
      <c r="A1551">
        <v>1548</v>
      </c>
      <c r="B1551" t="str">
        <f>IF($A1551 &lt;= $A$2,INDEX(words!A1548:A$2309,MATCH($A1551,words!B1548:B$2309,0),1),"")</f>
        <v/>
      </c>
    </row>
    <row r="1552" spans="1:2" x14ac:dyDescent="0.2">
      <c r="A1552">
        <v>1549</v>
      </c>
      <c r="B1552" t="str">
        <f>IF($A1552 &lt;= $A$2,INDEX(words!A1549:A$2309,MATCH($A1552,words!B1549:B$2309,0),1),"")</f>
        <v/>
      </c>
    </row>
    <row r="1553" spans="1:2" x14ac:dyDescent="0.2">
      <c r="A1553">
        <v>1550</v>
      </c>
      <c r="B1553" t="str">
        <f>IF($A1553 &lt;= $A$2,INDEX(words!A1550:A$2309,MATCH($A1553,words!B1550:B$2309,0),1),"")</f>
        <v/>
      </c>
    </row>
    <row r="1554" spans="1:2" x14ac:dyDescent="0.2">
      <c r="A1554">
        <v>1551</v>
      </c>
      <c r="B1554" t="str">
        <f>IF($A1554 &lt;= $A$2,INDEX(words!A1551:A$2309,MATCH($A1554,words!B1551:B$2309,0),1),"")</f>
        <v/>
      </c>
    </row>
    <row r="1555" spans="1:2" x14ac:dyDescent="0.2">
      <c r="A1555">
        <v>1552</v>
      </c>
      <c r="B1555" t="str">
        <f>IF($A1555 &lt;= $A$2,INDEX(words!A1552:A$2309,MATCH($A1555,words!B1552:B$2309,0),1),"")</f>
        <v/>
      </c>
    </row>
    <row r="1556" spans="1:2" x14ac:dyDescent="0.2">
      <c r="A1556">
        <v>1553</v>
      </c>
      <c r="B1556" t="str">
        <f>IF($A1556 &lt;= $A$2,INDEX(words!A1553:A$2309,MATCH($A1556,words!B1553:B$2309,0),1),"")</f>
        <v/>
      </c>
    </row>
    <row r="1557" spans="1:2" x14ac:dyDescent="0.2">
      <c r="A1557">
        <v>1554</v>
      </c>
      <c r="B1557" t="str">
        <f>IF($A1557 &lt;= $A$2,INDEX(words!A1554:A$2309,MATCH($A1557,words!B1554:B$2309,0),1),"")</f>
        <v/>
      </c>
    </row>
    <row r="1558" spans="1:2" x14ac:dyDescent="0.2">
      <c r="A1558">
        <v>1555</v>
      </c>
      <c r="B1558" t="str">
        <f>IF($A1558 &lt;= $A$2,INDEX(words!A1555:A$2309,MATCH($A1558,words!B1555:B$2309,0),1),"")</f>
        <v/>
      </c>
    </row>
    <row r="1559" spans="1:2" x14ac:dyDescent="0.2">
      <c r="A1559">
        <v>1556</v>
      </c>
      <c r="B1559" t="str">
        <f>IF($A1559 &lt;= $A$2,INDEX(words!A1556:A$2309,MATCH($A1559,words!B1556:B$2309,0),1),"")</f>
        <v/>
      </c>
    </row>
    <row r="1560" spans="1:2" x14ac:dyDescent="0.2">
      <c r="A1560">
        <v>1557</v>
      </c>
      <c r="B1560" t="str">
        <f>IF($A1560 &lt;= $A$2,INDEX(words!A1557:A$2309,MATCH($A1560,words!B1557:B$2309,0),1),"")</f>
        <v/>
      </c>
    </row>
    <row r="1561" spans="1:2" x14ac:dyDescent="0.2">
      <c r="A1561">
        <v>1558</v>
      </c>
      <c r="B1561" t="str">
        <f>IF($A1561 &lt;= $A$2,INDEX(words!A1558:A$2309,MATCH($A1561,words!B1558:B$2309,0),1),"")</f>
        <v/>
      </c>
    </row>
    <row r="1562" spans="1:2" x14ac:dyDescent="0.2">
      <c r="A1562">
        <v>1559</v>
      </c>
      <c r="B1562" t="str">
        <f>IF($A1562 &lt;= $A$2,INDEX(words!A1559:A$2309,MATCH($A1562,words!B1559:B$2309,0),1),"")</f>
        <v/>
      </c>
    </row>
    <row r="1563" spans="1:2" x14ac:dyDescent="0.2">
      <c r="A1563">
        <v>1560</v>
      </c>
      <c r="B1563" t="str">
        <f>IF($A1563 &lt;= $A$2,INDEX(words!A1560:A$2309,MATCH($A1563,words!B1560:B$2309,0),1),"")</f>
        <v/>
      </c>
    </row>
    <row r="1564" spans="1:2" x14ac:dyDescent="0.2">
      <c r="A1564">
        <v>1561</v>
      </c>
      <c r="B1564" t="str">
        <f>IF($A1564 &lt;= $A$2,INDEX(words!A1561:A$2309,MATCH($A1564,words!B1561:B$2309,0),1),"")</f>
        <v/>
      </c>
    </row>
    <row r="1565" spans="1:2" x14ac:dyDescent="0.2">
      <c r="A1565">
        <v>1562</v>
      </c>
      <c r="B1565" t="str">
        <f>IF($A1565 &lt;= $A$2,INDEX(words!A1562:A$2309,MATCH($A1565,words!B1562:B$2309,0),1),"")</f>
        <v/>
      </c>
    </row>
    <row r="1566" spans="1:2" x14ac:dyDescent="0.2">
      <c r="A1566">
        <v>1563</v>
      </c>
      <c r="B1566" t="str">
        <f>IF($A1566 &lt;= $A$2,INDEX(words!A1563:A$2309,MATCH($A1566,words!B1563:B$2309,0),1),"")</f>
        <v/>
      </c>
    </row>
    <row r="1567" spans="1:2" x14ac:dyDescent="0.2">
      <c r="A1567">
        <v>1564</v>
      </c>
      <c r="B1567" t="str">
        <f>IF($A1567 &lt;= $A$2,INDEX(words!A1564:A$2309,MATCH($A1567,words!B1564:B$2309,0),1),"")</f>
        <v/>
      </c>
    </row>
    <row r="1568" spans="1:2" x14ac:dyDescent="0.2">
      <c r="A1568">
        <v>1565</v>
      </c>
      <c r="B1568" t="str">
        <f>IF($A1568 &lt;= $A$2,INDEX(words!A1565:A$2309,MATCH($A1568,words!B1565:B$2309,0),1),"")</f>
        <v/>
      </c>
    </row>
    <row r="1569" spans="1:2" x14ac:dyDescent="0.2">
      <c r="A1569">
        <v>1566</v>
      </c>
      <c r="B1569" t="str">
        <f>IF($A1569 &lt;= $A$2,INDEX(words!A1566:A$2309,MATCH($A1569,words!B1566:B$2309,0),1),"")</f>
        <v/>
      </c>
    </row>
    <row r="1570" spans="1:2" x14ac:dyDescent="0.2">
      <c r="A1570">
        <v>1567</v>
      </c>
      <c r="B1570" t="str">
        <f>IF($A1570 &lt;= $A$2,INDEX(words!A1567:A$2309,MATCH($A1570,words!B1567:B$2309,0),1),"")</f>
        <v/>
      </c>
    </row>
    <row r="1571" spans="1:2" x14ac:dyDescent="0.2">
      <c r="A1571">
        <v>1568</v>
      </c>
      <c r="B1571" t="str">
        <f>IF($A1571 &lt;= $A$2,INDEX(words!A1568:A$2309,MATCH($A1571,words!B1568:B$2309,0),1),"")</f>
        <v/>
      </c>
    </row>
    <row r="1572" spans="1:2" x14ac:dyDescent="0.2">
      <c r="A1572">
        <v>1569</v>
      </c>
      <c r="B1572" t="str">
        <f>IF($A1572 &lt;= $A$2,INDEX(words!A1569:A$2309,MATCH($A1572,words!B1569:B$2309,0),1),"")</f>
        <v/>
      </c>
    </row>
    <row r="1573" spans="1:2" x14ac:dyDescent="0.2">
      <c r="A1573">
        <v>1570</v>
      </c>
      <c r="B1573" t="str">
        <f>IF($A1573 &lt;= $A$2,INDEX(words!A1570:A$2309,MATCH($A1573,words!B1570:B$2309,0),1),"")</f>
        <v/>
      </c>
    </row>
    <row r="1574" spans="1:2" x14ac:dyDescent="0.2">
      <c r="A1574">
        <v>1571</v>
      </c>
      <c r="B1574" t="str">
        <f>IF($A1574 &lt;= $A$2,INDEX(words!A1571:A$2309,MATCH($A1574,words!B1571:B$2309,0),1),"")</f>
        <v/>
      </c>
    </row>
    <row r="1575" spans="1:2" x14ac:dyDescent="0.2">
      <c r="A1575">
        <v>1572</v>
      </c>
      <c r="B1575" t="str">
        <f>IF($A1575 &lt;= $A$2,INDEX(words!A1572:A$2309,MATCH($A1575,words!B1572:B$2309,0),1),"")</f>
        <v/>
      </c>
    </row>
    <row r="1576" spans="1:2" x14ac:dyDescent="0.2">
      <c r="A1576">
        <v>1573</v>
      </c>
      <c r="B1576" t="str">
        <f>IF($A1576 &lt;= $A$2,INDEX(words!A1573:A$2309,MATCH($A1576,words!B1573:B$2309,0),1),"")</f>
        <v/>
      </c>
    </row>
    <row r="1577" spans="1:2" x14ac:dyDescent="0.2">
      <c r="A1577">
        <v>1574</v>
      </c>
      <c r="B1577" t="str">
        <f>IF($A1577 &lt;= $A$2,INDEX(words!A1574:A$2309,MATCH($A1577,words!B1574:B$2309,0),1),"")</f>
        <v/>
      </c>
    </row>
    <row r="1578" spans="1:2" x14ac:dyDescent="0.2">
      <c r="A1578">
        <v>1575</v>
      </c>
      <c r="B1578" t="str">
        <f>IF($A1578 &lt;= $A$2,INDEX(words!A1575:A$2309,MATCH($A1578,words!B1575:B$2309,0),1),"")</f>
        <v/>
      </c>
    </row>
    <row r="1579" spans="1:2" x14ac:dyDescent="0.2">
      <c r="A1579">
        <v>1576</v>
      </c>
      <c r="B1579" t="str">
        <f>IF($A1579 &lt;= $A$2,INDEX(words!A1576:A$2309,MATCH($A1579,words!B1576:B$2309,0),1),"")</f>
        <v/>
      </c>
    </row>
    <row r="1580" spans="1:2" x14ac:dyDescent="0.2">
      <c r="A1580">
        <v>1577</v>
      </c>
      <c r="B1580" t="str">
        <f>IF($A1580 &lt;= $A$2,INDEX(words!A1577:A$2309,MATCH($A1580,words!B1577:B$2309,0),1),"")</f>
        <v/>
      </c>
    </row>
    <row r="1581" spans="1:2" x14ac:dyDescent="0.2">
      <c r="A1581">
        <v>1578</v>
      </c>
      <c r="B1581" t="str">
        <f>IF($A1581 &lt;= $A$2,INDEX(words!A1578:A$2309,MATCH($A1581,words!B1578:B$2309,0),1),"")</f>
        <v/>
      </c>
    </row>
    <row r="1582" spans="1:2" x14ac:dyDescent="0.2">
      <c r="A1582">
        <v>1579</v>
      </c>
      <c r="B1582" t="str">
        <f>IF($A1582 &lt;= $A$2,INDEX(words!A1579:A$2309,MATCH($A1582,words!B1579:B$2309,0),1),"")</f>
        <v/>
      </c>
    </row>
    <row r="1583" spans="1:2" x14ac:dyDescent="0.2">
      <c r="A1583">
        <v>1580</v>
      </c>
      <c r="B1583" t="str">
        <f>IF($A1583 &lt;= $A$2,INDEX(words!A1580:A$2309,MATCH($A1583,words!B1580:B$2309,0),1),"")</f>
        <v/>
      </c>
    </row>
    <row r="1584" spans="1:2" x14ac:dyDescent="0.2">
      <c r="A1584">
        <v>1581</v>
      </c>
      <c r="B1584" t="str">
        <f>IF($A1584 &lt;= $A$2,INDEX(words!A1581:A$2309,MATCH($A1584,words!B1581:B$2309,0),1),"")</f>
        <v/>
      </c>
    </row>
    <row r="1585" spans="1:2" x14ac:dyDescent="0.2">
      <c r="A1585">
        <v>1582</v>
      </c>
      <c r="B1585" t="str">
        <f>IF($A1585 &lt;= $A$2,INDEX(words!A1582:A$2309,MATCH($A1585,words!B1582:B$2309,0),1),"")</f>
        <v/>
      </c>
    </row>
    <row r="1586" spans="1:2" x14ac:dyDescent="0.2">
      <c r="A1586">
        <v>1583</v>
      </c>
      <c r="B1586" t="str">
        <f>IF($A1586 &lt;= $A$2,INDEX(words!A1583:A$2309,MATCH($A1586,words!B1583:B$2309,0),1),"")</f>
        <v/>
      </c>
    </row>
    <row r="1587" spans="1:2" x14ac:dyDescent="0.2">
      <c r="A1587">
        <v>1584</v>
      </c>
      <c r="B1587" t="str">
        <f>IF($A1587 &lt;= $A$2,INDEX(words!A1584:A$2309,MATCH($A1587,words!B1584:B$2309,0),1),"")</f>
        <v/>
      </c>
    </row>
    <row r="1588" spans="1:2" x14ac:dyDescent="0.2">
      <c r="A1588">
        <v>1585</v>
      </c>
      <c r="B1588" t="str">
        <f>IF($A1588 &lt;= $A$2,INDEX(words!A1585:A$2309,MATCH($A1588,words!B1585:B$2309,0),1),"")</f>
        <v/>
      </c>
    </row>
    <row r="1589" spans="1:2" x14ac:dyDescent="0.2">
      <c r="A1589">
        <v>1586</v>
      </c>
      <c r="B1589" t="str">
        <f>IF($A1589 &lt;= $A$2,INDEX(words!A1586:A$2309,MATCH($A1589,words!B1586:B$2309,0),1),"")</f>
        <v/>
      </c>
    </row>
    <row r="1590" spans="1:2" x14ac:dyDescent="0.2">
      <c r="A1590">
        <v>1587</v>
      </c>
      <c r="B1590" t="str">
        <f>IF($A1590 &lt;= $A$2,INDEX(words!A1587:A$2309,MATCH($A1590,words!B1587:B$2309,0),1),"")</f>
        <v/>
      </c>
    </row>
    <row r="1591" spans="1:2" x14ac:dyDescent="0.2">
      <c r="A1591">
        <v>1588</v>
      </c>
      <c r="B1591" t="str">
        <f>IF($A1591 &lt;= $A$2,INDEX(words!A1588:A$2309,MATCH($A1591,words!B1588:B$2309,0),1),"")</f>
        <v/>
      </c>
    </row>
    <row r="1592" spans="1:2" x14ac:dyDescent="0.2">
      <c r="A1592">
        <v>1589</v>
      </c>
      <c r="B1592" t="str">
        <f>IF($A1592 &lt;= $A$2,INDEX(words!A1589:A$2309,MATCH($A1592,words!B1589:B$2309,0),1),"")</f>
        <v/>
      </c>
    </row>
    <row r="1593" spans="1:2" x14ac:dyDescent="0.2">
      <c r="A1593">
        <v>1590</v>
      </c>
      <c r="B1593" t="str">
        <f>IF($A1593 &lt;= $A$2,INDEX(words!A1590:A$2309,MATCH($A1593,words!B1590:B$2309,0),1),"")</f>
        <v/>
      </c>
    </row>
    <row r="1594" spans="1:2" x14ac:dyDescent="0.2">
      <c r="A1594">
        <v>1591</v>
      </c>
      <c r="B1594" t="str">
        <f>IF($A1594 &lt;= $A$2,INDEX(words!A1591:A$2309,MATCH($A1594,words!B1591:B$2309,0),1),"")</f>
        <v/>
      </c>
    </row>
    <row r="1595" spans="1:2" x14ac:dyDescent="0.2">
      <c r="A1595">
        <v>1592</v>
      </c>
      <c r="B1595" t="str">
        <f>IF($A1595 &lt;= $A$2,INDEX(words!A1592:A$2309,MATCH($A1595,words!B1592:B$2309,0),1),"")</f>
        <v/>
      </c>
    </row>
    <row r="1596" spans="1:2" x14ac:dyDescent="0.2">
      <c r="A1596">
        <v>1593</v>
      </c>
      <c r="B1596" t="str">
        <f>IF($A1596 &lt;= $A$2,INDEX(words!A1593:A$2309,MATCH($A1596,words!B1593:B$2309,0),1),"")</f>
        <v/>
      </c>
    </row>
    <row r="1597" spans="1:2" x14ac:dyDescent="0.2">
      <c r="A1597">
        <v>1594</v>
      </c>
      <c r="B1597" t="str">
        <f>IF($A1597 &lt;= $A$2,INDEX(words!A1594:A$2309,MATCH($A1597,words!B1594:B$2309,0),1),"")</f>
        <v/>
      </c>
    </row>
    <row r="1598" spans="1:2" x14ac:dyDescent="0.2">
      <c r="A1598">
        <v>1595</v>
      </c>
      <c r="B1598" t="str">
        <f>IF($A1598 &lt;= $A$2,INDEX(words!A1595:A$2309,MATCH($A1598,words!B1595:B$2309,0),1),"")</f>
        <v/>
      </c>
    </row>
    <row r="1599" spans="1:2" x14ac:dyDescent="0.2">
      <c r="A1599">
        <v>1596</v>
      </c>
      <c r="B1599" t="str">
        <f>IF($A1599 &lt;= $A$2,INDEX(words!A1596:A$2309,MATCH($A1599,words!B1596:B$2309,0),1),"")</f>
        <v/>
      </c>
    </row>
    <row r="1600" spans="1:2" x14ac:dyDescent="0.2">
      <c r="A1600">
        <v>1597</v>
      </c>
      <c r="B1600" t="str">
        <f>IF($A1600 &lt;= $A$2,INDEX(words!A1597:A$2309,MATCH($A1600,words!B1597:B$2309,0),1),"")</f>
        <v/>
      </c>
    </row>
    <row r="1601" spans="1:2" x14ac:dyDescent="0.2">
      <c r="A1601">
        <v>1598</v>
      </c>
      <c r="B1601" t="str">
        <f>IF($A1601 &lt;= $A$2,INDEX(words!A1598:A$2309,MATCH($A1601,words!B1598:B$2309,0),1),"")</f>
        <v/>
      </c>
    </row>
    <row r="1602" spans="1:2" x14ac:dyDescent="0.2">
      <c r="A1602">
        <v>1599</v>
      </c>
      <c r="B1602" t="str">
        <f>IF($A1602 &lt;= $A$2,INDEX(words!A1599:A$2309,MATCH($A1602,words!B1599:B$2309,0),1),"")</f>
        <v/>
      </c>
    </row>
    <row r="1603" spans="1:2" x14ac:dyDescent="0.2">
      <c r="A1603">
        <v>1600</v>
      </c>
      <c r="B1603" t="str">
        <f>IF($A1603 &lt;= $A$2,INDEX(words!A1600:A$2309,MATCH($A1603,words!B1600:B$2309,0),1),"")</f>
        <v/>
      </c>
    </row>
    <row r="1604" spans="1:2" x14ac:dyDescent="0.2">
      <c r="A1604">
        <v>1601</v>
      </c>
      <c r="B1604" t="str">
        <f>IF($A1604 &lt;= $A$2,INDEX(words!A1601:A$2309,MATCH($A1604,words!B1601:B$2309,0),1),"")</f>
        <v/>
      </c>
    </row>
    <row r="1605" spans="1:2" x14ac:dyDescent="0.2">
      <c r="A1605">
        <v>1602</v>
      </c>
      <c r="B1605" t="str">
        <f>IF($A1605 &lt;= $A$2,INDEX(words!A1602:A$2309,MATCH($A1605,words!B1602:B$2309,0),1),"")</f>
        <v/>
      </c>
    </row>
    <row r="1606" spans="1:2" x14ac:dyDescent="0.2">
      <c r="A1606">
        <v>1603</v>
      </c>
      <c r="B1606" t="str">
        <f>IF($A1606 &lt;= $A$2,INDEX(words!A1603:A$2309,MATCH($A1606,words!B1603:B$2309,0),1),"")</f>
        <v/>
      </c>
    </row>
    <row r="1607" spans="1:2" x14ac:dyDescent="0.2">
      <c r="A1607">
        <v>1604</v>
      </c>
      <c r="B1607" t="str">
        <f>IF($A1607 &lt;= $A$2,INDEX(words!A1604:A$2309,MATCH($A1607,words!B1604:B$2309,0),1),"")</f>
        <v/>
      </c>
    </row>
    <row r="1608" spans="1:2" x14ac:dyDescent="0.2">
      <c r="A1608">
        <v>1605</v>
      </c>
      <c r="B1608" t="str">
        <f>IF($A1608 &lt;= $A$2,INDEX(words!A1605:A$2309,MATCH($A1608,words!B1605:B$2309,0),1),"")</f>
        <v/>
      </c>
    </row>
    <row r="1609" spans="1:2" x14ac:dyDescent="0.2">
      <c r="A1609">
        <v>1606</v>
      </c>
      <c r="B1609" t="str">
        <f>IF($A1609 &lt;= $A$2,INDEX(words!A1606:A$2309,MATCH($A1609,words!B1606:B$2309,0),1),"")</f>
        <v/>
      </c>
    </row>
    <row r="1610" spans="1:2" x14ac:dyDescent="0.2">
      <c r="A1610">
        <v>1607</v>
      </c>
      <c r="B1610" t="str">
        <f>IF($A1610 &lt;= $A$2,INDEX(words!A1607:A$2309,MATCH($A1610,words!B1607:B$2309,0),1),"")</f>
        <v/>
      </c>
    </row>
    <row r="1611" spans="1:2" x14ac:dyDescent="0.2">
      <c r="A1611">
        <v>1608</v>
      </c>
      <c r="B1611" t="str">
        <f>IF($A1611 &lt;= $A$2,INDEX(words!A1608:A$2309,MATCH($A1611,words!B1608:B$2309,0),1),"")</f>
        <v/>
      </c>
    </row>
    <row r="1612" spans="1:2" x14ac:dyDescent="0.2">
      <c r="A1612">
        <v>1609</v>
      </c>
      <c r="B1612" t="str">
        <f>IF($A1612 &lt;= $A$2,INDEX(words!A1609:A$2309,MATCH($A1612,words!B1609:B$2309,0),1),"")</f>
        <v/>
      </c>
    </row>
    <row r="1613" spans="1:2" x14ac:dyDescent="0.2">
      <c r="A1613">
        <v>1610</v>
      </c>
      <c r="B1613" t="str">
        <f>IF($A1613 &lt;= $A$2,INDEX(words!A1610:A$2309,MATCH($A1613,words!B1610:B$2309,0),1),"")</f>
        <v/>
      </c>
    </row>
    <row r="1614" spans="1:2" x14ac:dyDescent="0.2">
      <c r="A1614">
        <v>1611</v>
      </c>
      <c r="B1614" t="str">
        <f>IF($A1614 &lt;= $A$2,INDEX(words!A1611:A$2309,MATCH($A1614,words!B1611:B$2309,0),1),"")</f>
        <v/>
      </c>
    </row>
    <row r="1615" spans="1:2" x14ac:dyDescent="0.2">
      <c r="A1615">
        <v>1612</v>
      </c>
      <c r="B1615" t="str">
        <f>IF($A1615 &lt;= $A$2,INDEX(words!A1612:A$2309,MATCH($A1615,words!B1612:B$2309,0),1),"")</f>
        <v/>
      </c>
    </row>
    <row r="1616" spans="1:2" x14ac:dyDescent="0.2">
      <c r="A1616">
        <v>1613</v>
      </c>
      <c r="B1616" t="str">
        <f>IF($A1616 &lt;= $A$2,INDEX(words!A1613:A$2309,MATCH($A1616,words!B1613:B$2309,0),1),"")</f>
        <v/>
      </c>
    </row>
    <row r="1617" spans="1:2" x14ac:dyDescent="0.2">
      <c r="A1617">
        <v>1614</v>
      </c>
      <c r="B1617" t="str">
        <f>IF($A1617 &lt;= $A$2,INDEX(words!A1614:A$2309,MATCH($A1617,words!B1614:B$2309,0),1),"")</f>
        <v/>
      </c>
    </row>
    <row r="1618" spans="1:2" x14ac:dyDescent="0.2">
      <c r="A1618">
        <v>1615</v>
      </c>
      <c r="B1618" t="str">
        <f>IF($A1618 &lt;= $A$2,INDEX(words!A1615:A$2309,MATCH($A1618,words!B1615:B$2309,0),1),"")</f>
        <v/>
      </c>
    </row>
    <row r="1619" spans="1:2" x14ac:dyDescent="0.2">
      <c r="A1619">
        <v>1616</v>
      </c>
      <c r="B1619" t="str">
        <f>IF($A1619 &lt;= $A$2,INDEX(words!A1616:A$2309,MATCH($A1619,words!B1616:B$2309,0),1),"")</f>
        <v/>
      </c>
    </row>
    <row r="1620" spans="1:2" x14ac:dyDescent="0.2">
      <c r="A1620">
        <v>1617</v>
      </c>
      <c r="B1620" t="str">
        <f>IF($A1620 &lt;= $A$2,INDEX(words!A1617:A$2309,MATCH($A1620,words!B1617:B$2309,0),1),"")</f>
        <v/>
      </c>
    </row>
    <row r="1621" spans="1:2" x14ac:dyDescent="0.2">
      <c r="A1621">
        <v>1618</v>
      </c>
      <c r="B1621" t="str">
        <f>IF($A1621 &lt;= $A$2,INDEX(words!A1618:A$2309,MATCH($A1621,words!B1618:B$2309,0),1),"")</f>
        <v/>
      </c>
    </row>
    <row r="1622" spans="1:2" x14ac:dyDescent="0.2">
      <c r="A1622">
        <v>1619</v>
      </c>
      <c r="B1622" t="str">
        <f>IF($A1622 &lt;= $A$2,INDEX(words!A1619:A$2309,MATCH($A1622,words!B1619:B$2309,0),1),"")</f>
        <v/>
      </c>
    </row>
    <row r="1623" spans="1:2" x14ac:dyDescent="0.2">
      <c r="A1623">
        <v>1620</v>
      </c>
      <c r="B1623" t="str">
        <f>IF($A1623 &lt;= $A$2,INDEX(words!A1620:A$2309,MATCH($A1623,words!B1620:B$2309,0),1),"")</f>
        <v/>
      </c>
    </row>
    <row r="1624" spans="1:2" x14ac:dyDescent="0.2">
      <c r="A1624">
        <v>1621</v>
      </c>
      <c r="B1624" t="str">
        <f>IF($A1624 &lt;= $A$2,INDEX(words!A1621:A$2309,MATCH($A1624,words!B1621:B$2309,0),1),"")</f>
        <v/>
      </c>
    </row>
    <row r="1625" spans="1:2" x14ac:dyDescent="0.2">
      <c r="A1625">
        <v>1622</v>
      </c>
      <c r="B1625" t="str">
        <f>IF($A1625 &lt;= $A$2,INDEX(words!A1622:A$2309,MATCH($A1625,words!B1622:B$2309,0),1),"")</f>
        <v/>
      </c>
    </row>
    <row r="1626" spans="1:2" x14ac:dyDescent="0.2">
      <c r="A1626">
        <v>1623</v>
      </c>
      <c r="B1626" t="str">
        <f>IF($A1626 &lt;= $A$2,INDEX(words!A1623:A$2309,MATCH($A1626,words!B1623:B$2309,0),1),"")</f>
        <v/>
      </c>
    </row>
    <row r="1627" spans="1:2" x14ac:dyDescent="0.2">
      <c r="A1627">
        <v>1624</v>
      </c>
      <c r="B1627" t="str">
        <f>IF($A1627 &lt;= $A$2,INDEX(words!A1624:A$2309,MATCH($A1627,words!B1624:B$2309,0),1),"")</f>
        <v/>
      </c>
    </row>
    <row r="1628" spans="1:2" x14ac:dyDescent="0.2">
      <c r="A1628">
        <v>1625</v>
      </c>
      <c r="B1628" t="str">
        <f>IF($A1628 &lt;= $A$2,INDEX(words!A1625:A$2309,MATCH($A1628,words!B1625:B$2309,0),1),"")</f>
        <v/>
      </c>
    </row>
    <row r="1629" spans="1:2" x14ac:dyDescent="0.2">
      <c r="A1629">
        <v>1626</v>
      </c>
      <c r="B1629" t="str">
        <f>IF($A1629 &lt;= $A$2,INDEX(words!A1626:A$2309,MATCH($A1629,words!B1626:B$2309,0),1),"")</f>
        <v/>
      </c>
    </row>
    <row r="1630" spans="1:2" x14ac:dyDescent="0.2">
      <c r="A1630">
        <v>1627</v>
      </c>
      <c r="B1630" t="str">
        <f>IF($A1630 &lt;= $A$2,INDEX(words!A1627:A$2309,MATCH($A1630,words!B1627:B$2309,0),1),"")</f>
        <v/>
      </c>
    </row>
    <row r="1631" spans="1:2" x14ac:dyDescent="0.2">
      <c r="A1631">
        <v>1628</v>
      </c>
      <c r="B1631" t="str">
        <f>IF($A1631 &lt;= $A$2,INDEX(words!A1628:A$2309,MATCH($A1631,words!B1628:B$2309,0),1),"")</f>
        <v/>
      </c>
    </row>
    <row r="1632" spans="1:2" x14ac:dyDescent="0.2">
      <c r="A1632">
        <v>1629</v>
      </c>
      <c r="B1632" t="str">
        <f>IF($A1632 &lt;= $A$2,INDEX(words!A1629:A$2309,MATCH($A1632,words!B1629:B$2309,0),1),"")</f>
        <v/>
      </c>
    </row>
    <row r="1633" spans="1:2" x14ac:dyDescent="0.2">
      <c r="A1633">
        <v>1630</v>
      </c>
      <c r="B1633" t="str">
        <f>IF($A1633 &lt;= $A$2,INDEX(words!A1630:A$2309,MATCH($A1633,words!B1630:B$2309,0),1),"")</f>
        <v/>
      </c>
    </row>
    <row r="1634" spans="1:2" x14ac:dyDescent="0.2">
      <c r="A1634">
        <v>1631</v>
      </c>
      <c r="B1634" t="str">
        <f>IF($A1634 &lt;= $A$2,INDEX(words!A1631:A$2309,MATCH($A1634,words!B1631:B$2309,0),1),"")</f>
        <v/>
      </c>
    </row>
    <row r="1635" spans="1:2" x14ac:dyDescent="0.2">
      <c r="A1635">
        <v>1632</v>
      </c>
      <c r="B1635" t="str">
        <f>IF($A1635 &lt;= $A$2,INDEX(words!A1632:A$2309,MATCH($A1635,words!B1632:B$2309,0),1),"")</f>
        <v/>
      </c>
    </row>
    <row r="1636" spans="1:2" x14ac:dyDescent="0.2">
      <c r="A1636">
        <v>1633</v>
      </c>
      <c r="B1636" t="str">
        <f>IF($A1636 &lt;= $A$2,INDEX(words!A1633:A$2309,MATCH($A1636,words!B1633:B$2309,0),1),"")</f>
        <v/>
      </c>
    </row>
    <row r="1637" spans="1:2" x14ac:dyDescent="0.2">
      <c r="A1637">
        <v>1634</v>
      </c>
      <c r="B1637" t="str">
        <f>IF($A1637 &lt;= $A$2,INDEX(words!A1634:A$2309,MATCH($A1637,words!B1634:B$2309,0),1),"")</f>
        <v/>
      </c>
    </row>
    <row r="1638" spans="1:2" x14ac:dyDescent="0.2">
      <c r="A1638">
        <v>1635</v>
      </c>
      <c r="B1638" t="str">
        <f>IF($A1638 &lt;= $A$2,INDEX(words!A1635:A$2309,MATCH($A1638,words!B1635:B$2309,0),1),"")</f>
        <v/>
      </c>
    </row>
    <row r="1639" spans="1:2" x14ac:dyDescent="0.2">
      <c r="A1639">
        <v>1636</v>
      </c>
      <c r="B1639" t="str">
        <f>IF($A1639 &lt;= $A$2,INDEX(words!A1636:A$2309,MATCH($A1639,words!B1636:B$2309,0),1),"")</f>
        <v/>
      </c>
    </row>
    <row r="1640" spans="1:2" x14ac:dyDescent="0.2">
      <c r="A1640">
        <v>1637</v>
      </c>
      <c r="B1640" t="str">
        <f>IF($A1640 &lt;= $A$2,INDEX(words!A1637:A$2309,MATCH($A1640,words!B1637:B$2309,0),1),"")</f>
        <v/>
      </c>
    </row>
    <row r="1641" spans="1:2" x14ac:dyDescent="0.2">
      <c r="A1641">
        <v>1638</v>
      </c>
      <c r="B1641" t="str">
        <f>IF($A1641 &lt;= $A$2,INDEX(words!A1638:A$2309,MATCH($A1641,words!B1638:B$2309,0),1),"")</f>
        <v/>
      </c>
    </row>
    <row r="1642" spans="1:2" x14ac:dyDescent="0.2">
      <c r="A1642">
        <v>1639</v>
      </c>
      <c r="B1642" t="str">
        <f>IF($A1642 &lt;= $A$2,INDEX(words!A1639:A$2309,MATCH($A1642,words!B1639:B$2309,0),1),"")</f>
        <v/>
      </c>
    </row>
    <row r="1643" spans="1:2" x14ac:dyDescent="0.2">
      <c r="A1643">
        <v>1640</v>
      </c>
      <c r="B1643" t="str">
        <f>IF($A1643 &lt;= $A$2,INDEX(words!A1640:A$2309,MATCH($A1643,words!B1640:B$2309,0),1),"")</f>
        <v/>
      </c>
    </row>
    <row r="1644" spans="1:2" x14ac:dyDescent="0.2">
      <c r="A1644">
        <v>1641</v>
      </c>
      <c r="B1644" t="str">
        <f>IF($A1644 &lt;= $A$2,INDEX(words!A1641:A$2309,MATCH($A1644,words!B1641:B$2309,0),1),"")</f>
        <v/>
      </c>
    </row>
    <row r="1645" spans="1:2" x14ac:dyDescent="0.2">
      <c r="A1645">
        <v>1642</v>
      </c>
      <c r="B1645" t="str">
        <f>IF($A1645 &lt;= $A$2,INDEX(words!A1642:A$2309,MATCH($A1645,words!B1642:B$2309,0),1),"")</f>
        <v/>
      </c>
    </row>
    <row r="1646" spans="1:2" x14ac:dyDescent="0.2">
      <c r="A1646">
        <v>1643</v>
      </c>
      <c r="B1646" t="str">
        <f>IF($A1646 &lt;= $A$2,INDEX(words!A1643:A$2309,MATCH($A1646,words!B1643:B$2309,0),1),"")</f>
        <v/>
      </c>
    </row>
    <row r="1647" spans="1:2" x14ac:dyDescent="0.2">
      <c r="A1647">
        <v>1644</v>
      </c>
      <c r="B1647" t="str">
        <f>IF($A1647 &lt;= $A$2,INDEX(words!A1644:A$2309,MATCH($A1647,words!B1644:B$2309,0),1),"")</f>
        <v/>
      </c>
    </row>
    <row r="1648" spans="1:2" x14ac:dyDescent="0.2">
      <c r="A1648">
        <v>1645</v>
      </c>
      <c r="B1648" t="str">
        <f>IF($A1648 &lt;= $A$2,INDEX(words!A1645:A$2309,MATCH($A1648,words!B1645:B$2309,0),1),"")</f>
        <v/>
      </c>
    </row>
    <row r="1649" spans="1:2" x14ac:dyDescent="0.2">
      <c r="A1649">
        <v>1646</v>
      </c>
      <c r="B1649" t="str">
        <f>IF($A1649 &lt;= $A$2,INDEX(words!A1646:A$2309,MATCH($A1649,words!B1646:B$2309,0),1),"")</f>
        <v/>
      </c>
    </row>
    <row r="1650" spans="1:2" x14ac:dyDescent="0.2">
      <c r="A1650">
        <v>1647</v>
      </c>
      <c r="B1650" t="str">
        <f>IF($A1650 &lt;= $A$2,INDEX(words!A1647:A$2309,MATCH($A1650,words!B1647:B$2309,0),1),"")</f>
        <v/>
      </c>
    </row>
    <row r="1651" spans="1:2" x14ac:dyDescent="0.2">
      <c r="A1651">
        <v>1648</v>
      </c>
      <c r="B1651" t="str">
        <f>IF($A1651 &lt;= $A$2,INDEX(words!A1648:A$2309,MATCH($A1651,words!B1648:B$2309,0),1),"")</f>
        <v/>
      </c>
    </row>
    <row r="1652" spans="1:2" x14ac:dyDescent="0.2">
      <c r="A1652">
        <v>1649</v>
      </c>
      <c r="B1652" t="str">
        <f>IF($A1652 &lt;= $A$2,INDEX(words!A1649:A$2309,MATCH($A1652,words!B1649:B$2309,0),1),"")</f>
        <v/>
      </c>
    </row>
    <row r="1653" spans="1:2" x14ac:dyDescent="0.2">
      <c r="A1653">
        <v>1650</v>
      </c>
      <c r="B1653" t="str">
        <f>IF($A1653 &lt;= $A$2,INDEX(words!A1650:A$2309,MATCH($A1653,words!B1650:B$2309,0),1),"")</f>
        <v/>
      </c>
    </row>
    <row r="1654" spans="1:2" x14ac:dyDescent="0.2">
      <c r="A1654">
        <v>1651</v>
      </c>
      <c r="B1654" t="str">
        <f>IF($A1654 &lt;= $A$2,INDEX(words!A1651:A$2309,MATCH($A1654,words!B1651:B$2309,0),1),"")</f>
        <v/>
      </c>
    </row>
    <row r="1655" spans="1:2" x14ac:dyDescent="0.2">
      <c r="A1655">
        <v>1652</v>
      </c>
      <c r="B1655" t="str">
        <f>IF($A1655 &lt;= $A$2,INDEX(words!A1652:A$2309,MATCH($A1655,words!B1652:B$2309,0),1),"")</f>
        <v/>
      </c>
    </row>
    <row r="1656" spans="1:2" x14ac:dyDescent="0.2">
      <c r="A1656">
        <v>1653</v>
      </c>
      <c r="B1656" t="str">
        <f>IF($A1656 &lt;= $A$2,INDEX(words!A1653:A$2309,MATCH($A1656,words!B1653:B$2309,0),1),"")</f>
        <v/>
      </c>
    </row>
    <row r="1657" spans="1:2" x14ac:dyDescent="0.2">
      <c r="A1657">
        <v>1654</v>
      </c>
      <c r="B1657" t="str">
        <f>IF($A1657 &lt;= $A$2,INDEX(words!A1654:A$2309,MATCH($A1657,words!B1654:B$2309,0),1),"")</f>
        <v/>
      </c>
    </row>
    <row r="1658" spans="1:2" x14ac:dyDescent="0.2">
      <c r="A1658">
        <v>1655</v>
      </c>
      <c r="B1658" t="str">
        <f>IF($A1658 &lt;= $A$2,INDEX(words!A1655:A$2309,MATCH($A1658,words!B1655:B$2309,0),1),"")</f>
        <v/>
      </c>
    </row>
    <row r="1659" spans="1:2" x14ac:dyDescent="0.2">
      <c r="A1659">
        <v>1656</v>
      </c>
      <c r="B1659" t="str">
        <f>IF($A1659 &lt;= $A$2,INDEX(words!A1656:A$2309,MATCH($A1659,words!B1656:B$2309,0),1),"")</f>
        <v/>
      </c>
    </row>
    <row r="1660" spans="1:2" x14ac:dyDescent="0.2">
      <c r="A1660">
        <v>1657</v>
      </c>
      <c r="B1660" t="str">
        <f>IF($A1660 &lt;= $A$2,INDEX(words!A1657:A$2309,MATCH($A1660,words!B1657:B$2309,0),1),"")</f>
        <v/>
      </c>
    </row>
    <row r="1661" spans="1:2" x14ac:dyDescent="0.2">
      <c r="A1661">
        <v>1658</v>
      </c>
      <c r="B1661" t="str">
        <f>IF($A1661 &lt;= $A$2,INDEX(words!A1658:A$2309,MATCH($A1661,words!B1658:B$2309,0),1),"")</f>
        <v/>
      </c>
    </row>
    <row r="1662" spans="1:2" x14ac:dyDescent="0.2">
      <c r="A1662">
        <v>1659</v>
      </c>
      <c r="B1662" t="str">
        <f>IF($A1662 &lt;= $A$2,INDEX(words!A1659:A$2309,MATCH($A1662,words!B1659:B$2309,0),1),"")</f>
        <v/>
      </c>
    </row>
    <row r="1663" spans="1:2" x14ac:dyDescent="0.2">
      <c r="A1663">
        <v>1660</v>
      </c>
      <c r="B1663" t="str">
        <f>IF($A1663 &lt;= $A$2,INDEX(words!A1660:A$2309,MATCH($A1663,words!B1660:B$2309,0),1),"")</f>
        <v/>
      </c>
    </row>
    <row r="1664" spans="1:2" x14ac:dyDescent="0.2">
      <c r="A1664">
        <v>1661</v>
      </c>
      <c r="B1664" t="str">
        <f>IF($A1664 &lt;= $A$2,INDEX(words!A1661:A$2309,MATCH($A1664,words!B1661:B$2309,0),1),"")</f>
        <v/>
      </c>
    </row>
    <row r="1665" spans="1:2" x14ac:dyDescent="0.2">
      <c r="A1665">
        <v>1662</v>
      </c>
      <c r="B1665" t="str">
        <f>IF($A1665 &lt;= $A$2,INDEX(words!A1662:A$2309,MATCH($A1665,words!B1662:B$2309,0),1),"")</f>
        <v/>
      </c>
    </row>
    <row r="1666" spans="1:2" x14ac:dyDescent="0.2">
      <c r="A1666">
        <v>1663</v>
      </c>
      <c r="B1666" t="str">
        <f>IF($A1666 &lt;= $A$2,INDEX(words!A1663:A$2309,MATCH($A1666,words!B1663:B$2309,0),1),"")</f>
        <v/>
      </c>
    </row>
    <row r="1667" spans="1:2" x14ac:dyDescent="0.2">
      <c r="A1667">
        <v>1664</v>
      </c>
      <c r="B1667" t="str">
        <f>IF($A1667 &lt;= $A$2,INDEX(words!A1664:A$2309,MATCH($A1667,words!B1664:B$2309,0),1),"")</f>
        <v/>
      </c>
    </row>
    <row r="1668" spans="1:2" x14ac:dyDescent="0.2">
      <c r="A1668">
        <v>1665</v>
      </c>
      <c r="B1668" t="str">
        <f>IF($A1668 &lt;= $A$2,INDEX(words!A1665:A$2309,MATCH($A1668,words!B1665:B$2309,0),1),"")</f>
        <v/>
      </c>
    </row>
    <row r="1669" spans="1:2" x14ac:dyDescent="0.2">
      <c r="A1669">
        <v>1666</v>
      </c>
      <c r="B1669" t="str">
        <f>IF($A1669 &lt;= $A$2,INDEX(words!A1666:A$2309,MATCH($A1669,words!B1666:B$2309,0),1),"")</f>
        <v/>
      </c>
    </row>
    <row r="1670" spans="1:2" x14ac:dyDescent="0.2">
      <c r="A1670">
        <v>1667</v>
      </c>
      <c r="B1670" t="str">
        <f>IF($A1670 &lt;= $A$2,INDEX(words!A1667:A$2309,MATCH($A1670,words!B1667:B$2309,0),1),"")</f>
        <v/>
      </c>
    </row>
    <row r="1671" spans="1:2" x14ac:dyDescent="0.2">
      <c r="A1671">
        <v>1668</v>
      </c>
      <c r="B1671" t="str">
        <f>IF($A1671 &lt;= $A$2,INDEX(words!A1668:A$2309,MATCH($A1671,words!B1668:B$2309,0),1),"")</f>
        <v/>
      </c>
    </row>
    <row r="1672" spans="1:2" x14ac:dyDescent="0.2">
      <c r="A1672">
        <v>1669</v>
      </c>
      <c r="B1672" t="str">
        <f>IF($A1672 &lt;= $A$2,INDEX(words!A1669:A$2309,MATCH($A1672,words!B1669:B$2309,0),1),"")</f>
        <v/>
      </c>
    </row>
    <row r="1673" spans="1:2" x14ac:dyDescent="0.2">
      <c r="A1673">
        <v>1670</v>
      </c>
      <c r="B1673" t="str">
        <f>IF($A1673 &lt;= $A$2,INDEX(words!A1670:A$2309,MATCH($A1673,words!B1670:B$2309,0),1),"")</f>
        <v/>
      </c>
    </row>
    <row r="1674" spans="1:2" x14ac:dyDescent="0.2">
      <c r="A1674">
        <v>1671</v>
      </c>
      <c r="B1674" t="str">
        <f>IF($A1674 &lt;= $A$2,INDEX(words!A1671:A$2309,MATCH($A1674,words!B1671:B$2309,0),1),"")</f>
        <v/>
      </c>
    </row>
    <row r="1675" spans="1:2" x14ac:dyDescent="0.2">
      <c r="A1675">
        <v>1672</v>
      </c>
      <c r="B1675" t="str">
        <f>IF($A1675 &lt;= $A$2,INDEX(words!A1672:A$2309,MATCH($A1675,words!B1672:B$2309,0),1),"")</f>
        <v/>
      </c>
    </row>
    <row r="1676" spans="1:2" x14ac:dyDescent="0.2">
      <c r="A1676">
        <v>1673</v>
      </c>
      <c r="B1676" t="str">
        <f>IF($A1676 &lt;= $A$2,INDEX(words!A1673:A$2309,MATCH($A1676,words!B1673:B$2309,0),1),"")</f>
        <v/>
      </c>
    </row>
    <row r="1677" spans="1:2" x14ac:dyDescent="0.2">
      <c r="A1677">
        <v>1674</v>
      </c>
      <c r="B1677" t="str">
        <f>IF($A1677 &lt;= $A$2,INDEX(words!A1674:A$2309,MATCH($A1677,words!B1674:B$2309,0),1),"")</f>
        <v/>
      </c>
    </row>
    <row r="1678" spans="1:2" x14ac:dyDescent="0.2">
      <c r="A1678">
        <v>1675</v>
      </c>
      <c r="B1678" t="str">
        <f>IF($A1678 &lt;= $A$2,INDEX(words!A1675:A$2309,MATCH($A1678,words!B1675:B$2309,0),1),"")</f>
        <v/>
      </c>
    </row>
    <row r="1679" spans="1:2" x14ac:dyDescent="0.2">
      <c r="A1679">
        <v>1676</v>
      </c>
      <c r="B1679" t="str">
        <f>IF($A1679 &lt;= $A$2,INDEX(words!A1676:A$2309,MATCH($A1679,words!B1676:B$2309,0),1),"")</f>
        <v/>
      </c>
    </row>
    <row r="1680" spans="1:2" x14ac:dyDescent="0.2">
      <c r="A1680">
        <v>1677</v>
      </c>
      <c r="B1680" t="str">
        <f>IF($A1680 &lt;= $A$2,INDEX(words!A1677:A$2309,MATCH($A1680,words!B1677:B$2309,0),1),"")</f>
        <v/>
      </c>
    </row>
    <row r="1681" spans="1:2" x14ac:dyDescent="0.2">
      <c r="A1681">
        <v>1678</v>
      </c>
      <c r="B1681" t="str">
        <f>IF($A1681 &lt;= $A$2,INDEX(words!A1678:A$2309,MATCH($A1681,words!B1678:B$2309,0),1),"")</f>
        <v/>
      </c>
    </row>
    <row r="1682" spans="1:2" x14ac:dyDescent="0.2">
      <c r="A1682">
        <v>1679</v>
      </c>
      <c r="B1682" t="str">
        <f>IF($A1682 &lt;= $A$2,INDEX(words!A1679:A$2309,MATCH($A1682,words!B1679:B$2309,0),1),"")</f>
        <v/>
      </c>
    </row>
    <row r="1683" spans="1:2" x14ac:dyDescent="0.2">
      <c r="A1683">
        <v>1680</v>
      </c>
      <c r="B1683" t="str">
        <f>IF($A1683 &lt;= $A$2,INDEX(words!A1680:A$2309,MATCH($A1683,words!B1680:B$2309,0),1),"")</f>
        <v/>
      </c>
    </row>
    <row r="1684" spans="1:2" x14ac:dyDescent="0.2">
      <c r="A1684">
        <v>1681</v>
      </c>
      <c r="B1684" t="str">
        <f>IF($A1684 &lt;= $A$2,INDEX(words!A1681:A$2309,MATCH($A1684,words!B1681:B$2309,0),1),"")</f>
        <v/>
      </c>
    </row>
    <row r="1685" spans="1:2" x14ac:dyDescent="0.2">
      <c r="A1685">
        <v>1682</v>
      </c>
      <c r="B1685" t="str">
        <f>IF($A1685 &lt;= $A$2,INDEX(words!A1682:A$2309,MATCH($A1685,words!B1682:B$2309,0),1),"")</f>
        <v/>
      </c>
    </row>
    <row r="1686" spans="1:2" x14ac:dyDescent="0.2">
      <c r="A1686">
        <v>1683</v>
      </c>
      <c r="B1686" t="str">
        <f>IF($A1686 &lt;= $A$2,INDEX(words!A1683:A$2309,MATCH($A1686,words!B1683:B$2309,0),1),"")</f>
        <v/>
      </c>
    </row>
    <row r="1687" spans="1:2" x14ac:dyDescent="0.2">
      <c r="A1687">
        <v>1684</v>
      </c>
      <c r="B1687" t="str">
        <f>IF($A1687 &lt;= $A$2,INDEX(words!A1684:A$2309,MATCH($A1687,words!B1684:B$2309,0),1),"")</f>
        <v/>
      </c>
    </row>
    <row r="1688" spans="1:2" x14ac:dyDescent="0.2">
      <c r="A1688">
        <v>1685</v>
      </c>
      <c r="B1688" t="str">
        <f>IF($A1688 &lt;= $A$2,INDEX(words!A1685:A$2309,MATCH($A1688,words!B1685:B$2309,0),1),"")</f>
        <v/>
      </c>
    </row>
    <row r="1689" spans="1:2" x14ac:dyDescent="0.2">
      <c r="A1689">
        <v>1686</v>
      </c>
      <c r="B1689" t="str">
        <f>IF($A1689 &lt;= $A$2,INDEX(words!A1686:A$2309,MATCH($A1689,words!B1686:B$2309,0),1),"")</f>
        <v/>
      </c>
    </row>
    <row r="1690" spans="1:2" x14ac:dyDescent="0.2">
      <c r="A1690">
        <v>1687</v>
      </c>
      <c r="B1690" t="str">
        <f>IF($A1690 &lt;= $A$2,INDEX(words!A1687:A$2309,MATCH($A1690,words!B1687:B$2309,0),1),"")</f>
        <v/>
      </c>
    </row>
    <row r="1691" spans="1:2" x14ac:dyDescent="0.2">
      <c r="A1691">
        <v>1688</v>
      </c>
      <c r="B1691" t="str">
        <f>IF($A1691 &lt;= $A$2,INDEX(words!A1688:A$2309,MATCH($A1691,words!B1688:B$2309,0),1),"")</f>
        <v/>
      </c>
    </row>
    <row r="1692" spans="1:2" x14ac:dyDescent="0.2">
      <c r="A1692">
        <v>1689</v>
      </c>
      <c r="B1692" t="str">
        <f>IF($A1692 &lt;= $A$2,INDEX(words!A1689:A$2309,MATCH($A1692,words!B1689:B$2309,0),1),"")</f>
        <v/>
      </c>
    </row>
    <row r="1693" spans="1:2" x14ac:dyDescent="0.2">
      <c r="A1693">
        <v>1690</v>
      </c>
      <c r="B1693" t="str">
        <f>IF($A1693 &lt;= $A$2,INDEX(words!A1690:A$2309,MATCH($A1693,words!B1690:B$2309,0),1),"")</f>
        <v/>
      </c>
    </row>
    <row r="1694" spans="1:2" x14ac:dyDescent="0.2">
      <c r="A1694">
        <v>1691</v>
      </c>
      <c r="B1694" t="str">
        <f>IF($A1694 &lt;= $A$2,INDEX(words!A1691:A$2309,MATCH($A1694,words!B1691:B$2309,0),1),"")</f>
        <v/>
      </c>
    </row>
    <row r="1695" spans="1:2" x14ac:dyDescent="0.2">
      <c r="A1695">
        <v>1692</v>
      </c>
      <c r="B1695" t="str">
        <f>IF($A1695 &lt;= $A$2,INDEX(words!A1692:A$2309,MATCH($A1695,words!B1692:B$2309,0),1),"")</f>
        <v/>
      </c>
    </row>
    <row r="1696" spans="1:2" x14ac:dyDescent="0.2">
      <c r="A1696">
        <v>1693</v>
      </c>
      <c r="B1696" t="str">
        <f>IF($A1696 &lt;= $A$2,INDEX(words!A1693:A$2309,MATCH($A1696,words!B1693:B$2309,0),1),"")</f>
        <v/>
      </c>
    </row>
    <row r="1697" spans="1:2" x14ac:dyDescent="0.2">
      <c r="A1697">
        <v>1694</v>
      </c>
      <c r="B1697" t="str">
        <f>IF($A1697 &lt;= $A$2,INDEX(words!A1694:A$2309,MATCH($A1697,words!B1694:B$2309,0),1),"")</f>
        <v/>
      </c>
    </row>
    <row r="1698" spans="1:2" x14ac:dyDescent="0.2">
      <c r="A1698">
        <v>1695</v>
      </c>
      <c r="B1698" t="str">
        <f>IF($A1698 &lt;= $A$2,INDEX(words!A1695:A$2309,MATCH($A1698,words!B1695:B$2309,0),1),"")</f>
        <v/>
      </c>
    </row>
    <row r="1699" spans="1:2" x14ac:dyDescent="0.2">
      <c r="A1699">
        <v>1696</v>
      </c>
      <c r="B1699" t="str">
        <f>IF($A1699 &lt;= $A$2,INDEX(words!A1696:A$2309,MATCH($A1699,words!B1696:B$2309,0),1),"")</f>
        <v/>
      </c>
    </row>
    <row r="1700" spans="1:2" x14ac:dyDescent="0.2">
      <c r="A1700">
        <v>1697</v>
      </c>
      <c r="B1700" t="str">
        <f>IF($A1700 &lt;= $A$2,INDEX(words!A1697:A$2309,MATCH($A1700,words!B1697:B$2309,0),1),"")</f>
        <v/>
      </c>
    </row>
    <row r="1701" spans="1:2" x14ac:dyDescent="0.2">
      <c r="A1701">
        <v>1698</v>
      </c>
      <c r="B1701" t="str">
        <f>IF($A1701 &lt;= $A$2,INDEX(words!A1698:A$2309,MATCH($A1701,words!B1698:B$2309,0),1),"")</f>
        <v/>
      </c>
    </row>
    <row r="1702" spans="1:2" x14ac:dyDescent="0.2">
      <c r="A1702">
        <v>1699</v>
      </c>
      <c r="B1702" t="str">
        <f>IF($A1702 &lt;= $A$2,INDEX(words!A1699:A$2309,MATCH($A1702,words!B1699:B$2309,0),1),"")</f>
        <v/>
      </c>
    </row>
    <row r="1703" spans="1:2" x14ac:dyDescent="0.2">
      <c r="A1703">
        <v>1700</v>
      </c>
      <c r="B1703" t="str">
        <f>IF($A1703 &lt;= $A$2,INDEX(words!A1700:A$2309,MATCH($A1703,words!B1700:B$2309,0),1),"")</f>
        <v/>
      </c>
    </row>
    <row r="1704" spans="1:2" x14ac:dyDescent="0.2">
      <c r="A1704">
        <v>1701</v>
      </c>
      <c r="B1704" t="str">
        <f>IF($A1704 &lt;= $A$2,INDEX(words!A1701:A$2309,MATCH($A1704,words!B1701:B$2309,0),1),"")</f>
        <v/>
      </c>
    </row>
    <row r="1705" spans="1:2" x14ac:dyDescent="0.2">
      <c r="A1705">
        <v>1702</v>
      </c>
      <c r="B1705" t="str">
        <f>IF($A1705 &lt;= $A$2,INDEX(words!A1702:A$2309,MATCH($A1705,words!B1702:B$2309,0),1),"")</f>
        <v/>
      </c>
    </row>
    <row r="1706" spans="1:2" x14ac:dyDescent="0.2">
      <c r="A1706">
        <v>1703</v>
      </c>
      <c r="B1706" t="str">
        <f>IF($A1706 &lt;= $A$2,INDEX(words!A1703:A$2309,MATCH($A1706,words!B1703:B$2309,0),1),"")</f>
        <v/>
      </c>
    </row>
    <row r="1707" spans="1:2" x14ac:dyDescent="0.2">
      <c r="A1707">
        <v>1704</v>
      </c>
      <c r="B1707" t="str">
        <f>IF($A1707 &lt;= $A$2,INDEX(words!A1704:A$2309,MATCH($A1707,words!B1704:B$2309,0),1),"")</f>
        <v/>
      </c>
    </row>
    <row r="1708" spans="1:2" x14ac:dyDescent="0.2">
      <c r="A1708">
        <v>1705</v>
      </c>
      <c r="B1708" t="str">
        <f>IF($A1708 &lt;= $A$2,INDEX(words!A1705:A$2309,MATCH($A1708,words!B1705:B$2309,0),1),"")</f>
        <v/>
      </c>
    </row>
    <row r="1709" spans="1:2" x14ac:dyDescent="0.2">
      <c r="A1709">
        <v>1706</v>
      </c>
      <c r="B1709" t="str">
        <f>IF($A1709 &lt;= $A$2,INDEX(words!A1706:A$2309,MATCH($A1709,words!B1706:B$2309,0),1),"")</f>
        <v/>
      </c>
    </row>
    <row r="1710" spans="1:2" x14ac:dyDescent="0.2">
      <c r="A1710">
        <v>1707</v>
      </c>
      <c r="B1710" t="str">
        <f>IF($A1710 &lt;= $A$2,INDEX(words!A1707:A$2309,MATCH($A1710,words!B1707:B$2309,0),1),"")</f>
        <v/>
      </c>
    </row>
    <row r="1711" spans="1:2" x14ac:dyDescent="0.2">
      <c r="A1711">
        <v>1708</v>
      </c>
      <c r="B1711" t="str">
        <f>IF($A1711 &lt;= $A$2,INDEX(words!A1708:A$2309,MATCH($A1711,words!B1708:B$2309,0),1),"")</f>
        <v/>
      </c>
    </row>
    <row r="1712" spans="1:2" x14ac:dyDescent="0.2">
      <c r="A1712">
        <v>1709</v>
      </c>
      <c r="B1712" t="str">
        <f>IF($A1712 &lt;= $A$2,INDEX(words!A1709:A$2309,MATCH($A1712,words!B1709:B$2309,0),1),"")</f>
        <v/>
      </c>
    </row>
    <row r="1713" spans="1:2" x14ac:dyDescent="0.2">
      <c r="A1713">
        <v>1710</v>
      </c>
      <c r="B1713" t="str">
        <f>IF($A1713 &lt;= $A$2,INDEX(words!A1710:A$2309,MATCH($A1713,words!B1710:B$2309,0),1),"")</f>
        <v/>
      </c>
    </row>
    <row r="1714" spans="1:2" x14ac:dyDescent="0.2">
      <c r="A1714">
        <v>1711</v>
      </c>
      <c r="B1714" t="str">
        <f>IF($A1714 &lt;= $A$2,INDEX(words!A1711:A$2309,MATCH($A1714,words!B1711:B$2309,0),1),"")</f>
        <v/>
      </c>
    </row>
    <row r="1715" spans="1:2" x14ac:dyDescent="0.2">
      <c r="A1715">
        <v>1712</v>
      </c>
      <c r="B1715" t="str">
        <f>IF($A1715 &lt;= $A$2,INDEX(words!A1712:A$2309,MATCH($A1715,words!B1712:B$2309,0),1),"")</f>
        <v/>
      </c>
    </row>
    <row r="1716" spans="1:2" x14ac:dyDescent="0.2">
      <c r="A1716">
        <v>1713</v>
      </c>
      <c r="B1716" t="str">
        <f>IF($A1716 &lt;= $A$2,INDEX(words!A1713:A$2309,MATCH($A1716,words!B1713:B$2309,0),1),"")</f>
        <v/>
      </c>
    </row>
    <row r="1717" spans="1:2" x14ac:dyDescent="0.2">
      <c r="A1717">
        <v>1714</v>
      </c>
      <c r="B1717" t="str">
        <f>IF($A1717 &lt;= $A$2,INDEX(words!A1714:A$2309,MATCH($A1717,words!B1714:B$2309,0),1),"")</f>
        <v/>
      </c>
    </row>
    <row r="1718" spans="1:2" x14ac:dyDescent="0.2">
      <c r="A1718">
        <v>1715</v>
      </c>
      <c r="B1718" t="str">
        <f>IF($A1718 &lt;= $A$2,INDEX(words!A1715:A$2309,MATCH($A1718,words!B1715:B$2309,0),1),"")</f>
        <v/>
      </c>
    </row>
    <row r="1719" spans="1:2" x14ac:dyDescent="0.2">
      <c r="A1719">
        <v>1716</v>
      </c>
      <c r="B1719" t="str">
        <f>IF($A1719 &lt;= $A$2,INDEX(words!A1716:A$2309,MATCH($A1719,words!B1716:B$2309,0),1),"")</f>
        <v/>
      </c>
    </row>
    <row r="1720" spans="1:2" x14ac:dyDescent="0.2">
      <c r="A1720">
        <v>1717</v>
      </c>
      <c r="B1720" t="str">
        <f>IF($A1720 &lt;= $A$2,INDEX(words!A1717:A$2309,MATCH($A1720,words!B1717:B$2309,0),1),"")</f>
        <v/>
      </c>
    </row>
    <row r="1721" spans="1:2" x14ac:dyDescent="0.2">
      <c r="A1721">
        <v>1718</v>
      </c>
      <c r="B1721" t="str">
        <f>IF($A1721 &lt;= $A$2,INDEX(words!A1718:A$2309,MATCH($A1721,words!B1718:B$2309,0),1),"")</f>
        <v/>
      </c>
    </row>
    <row r="1722" spans="1:2" x14ac:dyDescent="0.2">
      <c r="A1722">
        <v>1719</v>
      </c>
      <c r="B1722" t="str">
        <f>IF($A1722 &lt;= $A$2,INDEX(words!A1719:A$2309,MATCH($A1722,words!B1719:B$2309,0),1),"")</f>
        <v/>
      </c>
    </row>
    <row r="1723" spans="1:2" x14ac:dyDescent="0.2">
      <c r="A1723">
        <v>1720</v>
      </c>
      <c r="B1723" t="str">
        <f>IF($A1723 &lt;= $A$2,INDEX(words!A1720:A$2309,MATCH($A1723,words!B1720:B$2309,0),1),"")</f>
        <v/>
      </c>
    </row>
    <row r="1724" spans="1:2" x14ac:dyDescent="0.2">
      <c r="A1724">
        <v>1721</v>
      </c>
      <c r="B1724" t="str">
        <f>IF($A1724 &lt;= $A$2,INDEX(words!A1721:A$2309,MATCH($A1724,words!B1721:B$2309,0),1),"")</f>
        <v/>
      </c>
    </row>
    <row r="1725" spans="1:2" x14ac:dyDescent="0.2">
      <c r="A1725">
        <v>1722</v>
      </c>
      <c r="B1725" t="str">
        <f>IF($A1725 &lt;= $A$2,INDEX(words!A1722:A$2309,MATCH($A1725,words!B1722:B$2309,0),1),"")</f>
        <v/>
      </c>
    </row>
    <row r="1726" spans="1:2" x14ac:dyDescent="0.2">
      <c r="A1726">
        <v>1723</v>
      </c>
      <c r="B1726" t="str">
        <f>IF($A1726 &lt;= $A$2,INDEX(words!A1723:A$2309,MATCH($A1726,words!B1723:B$2309,0),1),"")</f>
        <v/>
      </c>
    </row>
    <row r="1727" spans="1:2" x14ac:dyDescent="0.2">
      <c r="A1727">
        <v>1724</v>
      </c>
      <c r="B1727" t="str">
        <f>IF($A1727 &lt;= $A$2,INDEX(words!A1724:A$2309,MATCH($A1727,words!B1724:B$2309,0),1),"")</f>
        <v/>
      </c>
    </row>
    <row r="1728" spans="1:2" x14ac:dyDescent="0.2">
      <c r="A1728">
        <v>1725</v>
      </c>
      <c r="B1728" t="str">
        <f>IF($A1728 &lt;= $A$2,INDEX(words!A1725:A$2309,MATCH($A1728,words!B1725:B$2309,0),1),"")</f>
        <v/>
      </c>
    </row>
    <row r="1729" spans="1:2" x14ac:dyDescent="0.2">
      <c r="A1729">
        <v>1726</v>
      </c>
      <c r="B1729" t="str">
        <f>IF($A1729 &lt;= $A$2,INDEX(words!A1726:A$2309,MATCH($A1729,words!B1726:B$2309,0),1),"")</f>
        <v/>
      </c>
    </row>
    <row r="1730" spans="1:2" x14ac:dyDescent="0.2">
      <c r="A1730">
        <v>1727</v>
      </c>
      <c r="B1730" t="str">
        <f>IF($A1730 &lt;= $A$2,INDEX(words!A1727:A$2309,MATCH($A1730,words!B1727:B$2309,0),1),"")</f>
        <v/>
      </c>
    </row>
    <row r="1731" spans="1:2" x14ac:dyDescent="0.2">
      <c r="A1731">
        <v>1728</v>
      </c>
      <c r="B1731" t="str">
        <f>IF($A1731 &lt;= $A$2,INDEX(words!A1728:A$2309,MATCH($A1731,words!B1728:B$2309,0),1),"")</f>
        <v/>
      </c>
    </row>
    <row r="1732" spans="1:2" x14ac:dyDescent="0.2">
      <c r="A1732">
        <v>1729</v>
      </c>
      <c r="B1732" t="str">
        <f>IF($A1732 &lt;= $A$2,INDEX(words!A1729:A$2309,MATCH($A1732,words!B1729:B$2309,0),1),"")</f>
        <v/>
      </c>
    </row>
    <row r="1733" spans="1:2" x14ac:dyDescent="0.2">
      <c r="A1733">
        <v>1730</v>
      </c>
      <c r="B1733" t="str">
        <f>IF($A1733 &lt;= $A$2,INDEX(words!A1730:A$2309,MATCH($A1733,words!B1730:B$2309,0),1),"")</f>
        <v/>
      </c>
    </row>
    <row r="1734" spans="1:2" x14ac:dyDescent="0.2">
      <c r="A1734">
        <v>1731</v>
      </c>
      <c r="B1734" t="str">
        <f>IF($A1734 &lt;= $A$2,INDEX(words!A1731:A$2309,MATCH($A1734,words!B1731:B$2309,0),1),"")</f>
        <v/>
      </c>
    </row>
    <row r="1735" spans="1:2" x14ac:dyDescent="0.2">
      <c r="A1735">
        <v>1732</v>
      </c>
      <c r="B1735" t="str">
        <f>IF($A1735 &lt;= $A$2,INDEX(words!A1732:A$2309,MATCH($A1735,words!B1732:B$2309,0),1),"")</f>
        <v/>
      </c>
    </row>
    <row r="1736" spans="1:2" x14ac:dyDescent="0.2">
      <c r="A1736">
        <v>1733</v>
      </c>
      <c r="B1736" t="str">
        <f>IF($A1736 &lt;= $A$2,INDEX(words!A1733:A$2309,MATCH($A1736,words!B1733:B$2309,0),1),"")</f>
        <v/>
      </c>
    </row>
    <row r="1737" spans="1:2" x14ac:dyDescent="0.2">
      <c r="A1737">
        <v>1734</v>
      </c>
      <c r="B1737" t="str">
        <f>IF($A1737 &lt;= $A$2,INDEX(words!A1734:A$2309,MATCH($A1737,words!B1734:B$2309,0),1),"")</f>
        <v/>
      </c>
    </row>
    <row r="1738" spans="1:2" x14ac:dyDescent="0.2">
      <c r="A1738">
        <v>1735</v>
      </c>
      <c r="B1738" t="str">
        <f>IF($A1738 &lt;= $A$2,INDEX(words!A1735:A$2309,MATCH($A1738,words!B1735:B$2309,0),1),"")</f>
        <v/>
      </c>
    </row>
    <row r="1739" spans="1:2" x14ac:dyDescent="0.2">
      <c r="A1739">
        <v>1736</v>
      </c>
      <c r="B1739" t="str">
        <f>IF($A1739 &lt;= $A$2,INDEX(words!A1736:A$2309,MATCH($A1739,words!B1736:B$2309,0),1),"")</f>
        <v/>
      </c>
    </row>
    <row r="1740" spans="1:2" x14ac:dyDescent="0.2">
      <c r="A1740">
        <v>1737</v>
      </c>
      <c r="B1740" t="str">
        <f>IF($A1740 &lt;= $A$2,INDEX(words!A1737:A$2309,MATCH($A1740,words!B1737:B$2309,0),1),"")</f>
        <v/>
      </c>
    </row>
    <row r="1741" spans="1:2" x14ac:dyDescent="0.2">
      <c r="A1741">
        <v>1738</v>
      </c>
      <c r="B1741" t="str">
        <f>IF($A1741 &lt;= $A$2,INDEX(words!A1738:A$2309,MATCH($A1741,words!B1738:B$2309,0),1),"")</f>
        <v/>
      </c>
    </row>
    <row r="1742" spans="1:2" x14ac:dyDescent="0.2">
      <c r="A1742">
        <v>1739</v>
      </c>
      <c r="B1742" t="str">
        <f>IF($A1742 &lt;= $A$2,INDEX(words!A1739:A$2309,MATCH($A1742,words!B1739:B$2309,0),1),"")</f>
        <v/>
      </c>
    </row>
    <row r="1743" spans="1:2" x14ac:dyDescent="0.2">
      <c r="A1743">
        <v>1740</v>
      </c>
      <c r="B1743" t="str">
        <f>IF($A1743 &lt;= $A$2,INDEX(words!A1740:A$2309,MATCH($A1743,words!B1740:B$2309,0),1),"")</f>
        <v/>
      </c>
    </row>
    <row r="1744" spans="1:2" x14ac:dyDescent="0.2">
      <c r="A1744">
        <v>1741</v>
      </c>
      <c r="B1744" t="str">
        <f>IF($A1744 &lt;= $A$2,INDEX(words!A1741:A$2309,MATCH($A1744,words!B1741:B$2309,0),1),"")</f>
        <v/>
      </c>
    </row>
    <row r="1745" spans="1:2" x14ac:dyDescent="0.2">
      <c r="A1745">
        <v>1742</v>
      </c>
      <c r="B1745" t="str">
        <f>IF($A1745 &lt;= $A$2,INDEX(words!A1742:A$2309,MATCH($A1745,words!B1742:B$2309,0),1),"")</f>
        <v/>
      </c>
    </row>
    <row r="1746" spans="1:2" x14ac:dyDescent="0.2">
      <c r="A1746">
        <v>1743</v>
      </c>
      <c r="B1746" t="str">
        <f>IF($A1746 &lt;= $A$2,INDEX(words!A1743:A$2309,MATCH($A1746,words!B1743:B$2309,0),1),"")</f>
        <v/>
      </c>
    </row>
    <row r="1747" spans="1:2" x14ac:dyDescent="0.2">
      <c r="A1747">
        <v>1744</v>
      </c>
      <c r="B1747" t="str">
        <f>IF($A1747 &lt;= $A$2,INDEX(words!A1744:A$2309,MATCH($A1747,words!B1744:B$2309,0),1),"")</f>
        <v/>
      </c>
    </row>
    <row r="1748" spans="1:2" x14ac:dyDescent="0.2">
      <c r="A1748">
        <v>1745</v>
      </c>
      <c r="B1748" t="str">
        <f>IF($A1748 &lt;= $A$2,INDEX(words!A1745:A$2309,MATCH($A1748,words!B1745:B$2309,0),1),"")</f>
        <v/>
      </c>
    </row>
    <row r="1749" spans="1:2" x14ac:dyDescent="0.2">
      <c r="A1749">
        <v>1746</v>
      </c>
      <c r="B1749" t="str">
        <f>IF($A1749 &lt;= $A$2,INDEX(words!A1746:A$2309,MATCH($A1749,words!B1746:B$2309,0),1),"")</f>
        <v/>
      </c>
    </row>
    <row r="1750" spans="1:2" x14ac:dyDescent="0.2">
      <c r="A1750">
        <v>1747</v>
      </c>
      <c r="B1750" t="str">
        <f>IF($A1750 &lt;= $A$2,INDEX(words!A1747:A$2309,MATCH($A1750,words!B1747:B$2309,0),1),"")</f>
        <v/>
      </c>
    </row>
    <row r="1751" spans="1:2" x14ac:dyDescent="0.2">
      <c r="A1751">
        <v>1748</v>
      </c>
      <c r="B1751" t="str">
        <f>IF($A1751 &lt;= $A$2,INDEX(words!A1748:A$2309,MATCH($A1751,words!B1748:B$2309,0),1),"")</f>
        <v/>
      </c>
    </row>
    <row r="1752" spans="1:2" x14ac:dyDescent="0.2">
      <c r="A1752">
        <v>1749</v>
      </c>
      <c r="B1752" t="str">
        <f>IF($A1752 &lt;= $A$2,INDEX(words!A1749:A$2309,MATCH($A1752,words!B1749:B$2309,0),1),"")</f>
        <v/>
      </c>
    </row>
    <row r="1753" spans="1:2" x14ac:dyDescent="0.2">
      <c r="A1753">
        <v>1750</v>
      </c>
      <c r="B1753" t="str">
        <f>IF($A1753 &lt;= $A$2,INDEX(words!A1750:A$2309,MATCH($A1753,words!B1750:B$2309,0),1),"")</f>
        <v/>
      </c>
    </row>
    <row r="1754" spans="1:2" x14ac:dyDescent="0.2">
      <c r="A1754">
        <v>1751</v>
      </c>
      <c r="B1754" t="str">
        <f>IF($A1754 &lt;= $A$2,INDEX(words!A1751:A$2309,MATCH($A1754,words!B1751:B$2309,0),1),"")</f>
        <v/>
      </c>
    </row>
    <row r="1755" spans="1:2" x14ac:dyDescent="0.2">
      <c r="A1755">
        <v>1752</v>
      </c>
      <c r="B1755" t="str">
        <f>IF($A1755 &lt;= $A$2,INDEX(words!A1752:A$2309,MATCH($A1755,words!B1752:B$2309,0),1),"")</f>
        <v/>
      </c>
    </row>
    <row r="1756" spans="1:2" x14ac:dyDescent="0.2">
      <c r="A1756">
        <v>1753</v>
      </c>
      <c r="B1756" t="str">
        <f>IF($A1756 &lt;= $A$2,INDEX(words!A1753:A$2309,MATCH($A1756,words!B1753:B$2309,0),1),"")</f>
        <v/>
      </c>
    </row>
    <row r="1757" spans="1:2" x14ac:dyDescent="0.2">
      <c r="A1757">
        <v>1754</v>
      </c>
      <c r="B1757" t="str">
        <f>IF($A1757 &lt;= $A$2,INDEX(words!A1754:A$2309,MATCH($A1757,words!B1754:B$2309,0),1),"")</f>
        <v/>
      </c>
    </row>
    <row r="1758" spans="1:2" x14ac:dyDescent="0.2">
      <c r="A1758">
        <v>1755</v>
      </c>
      <c r="B1758" t="str">
        <f>IF($A1758 &lt;= $A$2,INDEX(words!A1755:A$2309,MATCH($A1758,words!B1755:B$2309,0),1),"")</f>
        <v/>
      </c>
    </row>
    <row r="1759" spans="1:2" x14ac:dyDescent="0.2">
      <c r="A1759">
        <v>1756</v>
      </c>
      <c r="B1759" t="str">
        <f>IF($A1759 &lt;= $A$2,INDEX(words!A1756:A$2309,MATCH($A1759,words!B1756:B$2309,0),1),"")</f>
        <v/>
      </c>
    </row>
    <row r="1760" spans="1:2" x14ac:dyDescent="0.2">
      <c r="A1760">
        <v>1757</v>
      </c>
      <c r="B1760" t="str">
        <f>IF($A1760 &lt;= $A$2,INDEX(words!A1757:A$2309,MATCH($A1760,words!B1757:B$2309,0),1),"")</f>
        <v/>
      </c>
    </row>
    <row r="1761" spans="1:2" x14ac:dyDescent="0.2">
      <c r="A1761">
        <v>1758</v>
      </c>
      <c r="B1761" t="str">
        <f>IF($A1761 &lt;= $A$2,INDEX(words!A1758:A$2309,MATCH($A1761,words!B1758:B$2309,0),1),"")</f>
        <v/>
      </c>
    </row>
    <row r="1762" spans="1:2" x14ac:dyDescent="0.2">
      <c r="A1762">
        <v>1759</v>
      </c>
      <c r="B1762" t="str">
        <f>IF($A1762 &lt;= $A$2,INDEX(words!A1759:A$2309,MATCH($A1762,words!B1759:B$2309,0),1),"")</f>
        <v/>
      </c>
    </row>
    <row r="1763" spans="1:2" x14ac:dyDescent="0.2">
      <c r="A1763">
        <v>1760</v>
      </c>
      <c r="B1763" t="str">
        <f>IF($A1763 &lt;= $A$2,INDEX(words!A1760:A$2309,MATCH($A1763,words!B1760:B$2309,0),1),"")</f>
        <v/>
      </c>
    </row>
    <row r="1764" spans="1:2" x14ac:dyDescent="0.2">
      <c r="A1764">
        <v>1761</v>
      </c>
      <c r="B1764" t="str">
        <f>IF($A1764 &lt;= $A$2,INDEX(words!A1761:A$2309,MATCH($A1764,words!B1761:B$2309,0),1),"")</f>
        <v/>
      </c>
    </row>
    <row r="1765" spans="1:2" x14ac:dyDescent="0.2">
      <c r="A1765">
        <v>1762</v>
      </c>
      <c r="B1765" t="str">
        <f>IF($A1765 &lt;= $A$2,INDEX(words!A1762:A$2309,MATCH($A1765,words!B1762:B$2309,0),1),"")</f>
        <v/>
      </c>
    </row>
    <row r="1766" spans="1:2" x14ac:dyDescent="0.2">
      <c r="A1766">
        <v>1763</v>
      </c>
      <c r="B1766" t="str">
        <f>IF($A1766 &lt;= $A$2,INDEX(words!A1763:A$2309,MATCH($A1766,words!B1763:B$2309,0),1),"")</f>
        <v/>
      </c>
    </row>
    <row r="1767" spans="1:2" x14ac:dyDescent="0.2">
      <c r="A1767">
        <v>1764</v>
      </c>
      <c r="B1767" t="str">
        <f>IF($A1767 &lt;= $A$2,INDEX(words!A1764:A$2309,MATCH($A1767,words!B1764:B$2309,0),1),"")</f>
        <v/>
      </c>
    </row>
    <row r="1768" spans="1:2" x14ac:dyDescent="0.2">
      <c r="A1768">
        <v>1765</v>
      </c>
      <c r="B1768" t="str">
        <f>IF($A1768 &lt;= $A$2,INDEX(words!A1765:A$2309,MATCH($A1768,words!B1765:B$2309,0),1),"")</f>
        <v/>
      </c>
    </row>
    <row r="1769" spans="1:2" x14ac:dyDescent="0.2">
      <c r="A1769">
        <v>1766</v>
      </c>
      <c r="B1769" t="str">
        <f>IF($A1769 &lt;= $A$2,INDEX(words!A1766:A$2309,MATCH($A1769,words!B1766:B$2309,0),1),"")</f>
        <v/>
      </c>
    </row>
    <row r="1770" spans="1:2" x14ac:dyDescent="0.2">
      <c r="A1770">
        <v>1767</v>
      </c>
      <c r="B1770" t="str">
        <f>IF($A1770 &lt;= $A$2,INDEX(words!A1767:A$2309,MATCH($A1770,words!B1767:B$2309,0),1),"")</f>
        <v/>
      </c>
    </row>
    <row r="1771" spans="1:2" x14ac:dyDescent="0.2">
      <c r="A1771">
        <v>1768</v>
      </c>
      <c r="B1771" t="str">
        <f>IF($A1771 &lt;= $A$2,INDEX(words!A1768:A$2309,MATCH($A1771,words!B1768:B$2309,0),1),"")</f>
        <v/>
      </c>
    </row>
    <row r="1772" spans="1:2" x14ac:dyDescent="0.2">
      <c r="A1772">
        <v>1769</v>
      </c>
      <c r="B1772" t="str">
        <f>IF($A1772 &lt;= $A$2,INDEX(words!A1769:A$2309,MATCH($A1772,words!B1769:B$2309,0),1),"")</f>
        <v/>
      </c>
    </row>
    <row r="1773" spans="1:2" x14ac:dyDescent="0.2">
      <c r="A1773">
        <v>1770</v>
      </c>
      <c r="B1773" t="str">
        <f>IF($A1773 &lt;= $A$2,INDEX(words!A1770:A$2309,MATCH($A1773,words!B1770:B$2309,0),1),"")</f>
        <v/>
      </c>
    </row>
    <row r="1774" spans="1:2" x14ac:dyDescent="0.2">
      <c r="A1774">
        <v>1771</v>
      </c>
      <c r="B1774" t="str">
        <f>IF($A1774 &lt;= $A$2,INDEX(words!A1771:A$2309,MATCH($A1774,words!B1771:B$2309,0),1),"")</f>
        <v/>
      </c>
    </row>
    <row r="1775" spans="1:2" x14ac:dyDescent="0.2">
      <c r="A1775">
        <v>1772</v>
      </c>
      <c r="B1775" t="str">
        <f>IF($A1775 &lt;= $A$2,INDEX(words!A1772:A$2309,MATCH($A1775,words!B1772:B$2309,0),1),"")</f>
        <v/>
      </c>
    </row>
    <row r="1776" spans="1:2" x14ac:dyDescent="0.2">
      <c r="A1776">
        <v>1773</v>
      </c>
      <c r="B1776" t="str">
        <f>IF($A1776 &lt;= $A$2,INDEX(words!A1773:A$2309,MATCH($A1776,words!B1773:B$2309,0),1),"")</f>
        <v/>
      </c>
    </row>
    <row r="1777" spans="1:2" x14ac:dyDescent="0.2">
      <c r="A1777">
        <v>1774</v>
      </c>
      <c r="B1777" t="str">
        <f>IF($A1777 &lt;= $A$2,INDEX(words!A1774:A$2309,MATCH($A1777,words!B1774:B$2309,0),1),"")</f>
        <v/>
      </c>
    </row>
    <row r="1778" spans="1:2" x14ac:dyDescent="0.2">
      <c r="A1778">
        <v>1775</v>
      </c>
      <c r="B1778" t="str">
        <f>IF($A1778 &lt;= $A$2,INDEX(words!A1775:A$2309,MATCH($A1778,words!B1775:B$2309,0),1),"")</f>
        <v/>
      </c>
    </row>
    <row r="1779" spans="1:2" x14ac:dyDescent="0.2">
      <c r="A1779">
        <v>1776</v>
      </c>
      <c r="B1779" t="str">
        <f>IF($A1779 &lt;= $A$2,INDEX(words!A1776:A$2309,MATCH($A1779,words!B1776:B$2309,0),1),"")</f>
        <v/>
      </c>
    </row>
    <row r="1780" spans="1:2" x14ac:dyDescent="0.2">
      <c r="A1780">
        <v>1777</v>
      </c>
      <c r="B1780" t="str">
        <f>IF($A1780 &lt;= $A$2,INDEX(words!A1777:A$2309,MATCH($A1780,words!B1777:B$2309,0),1),"")</f>
        <v/>
      </c>
    </row>
    <row r="1781" spans="1:2" x14ac:dyDescent="0.2">
      <c r="A1781">
        <v>1778</v>
      </c>
      <c r="B1781" t="str">
        <f>IF($A1781 &lt;= $A$2,INDEX(words!A1778:A$2309,MATCH($A1781,words!B1778:B$2309,0),1),"")</f>
        <v/>
      </c>
    </row>
    <row r="1782" spans="1:2" x14ac:dyDescent="0.2">
      <c r="A1782">
        <v>1779</v>
      </c>
      <c r="B1782" t="str">
        <f>IF($A1782 &lt;= $A$2,INDEX(words!A1779:A$2309,MATCH($A1782,words!B1779:B$2309,0),1),"")</f>
        <v/>
      </c>
    </row>
    <row r="1783" spans="1:2" x14ac:dyDescent="0.2">
      <c r="A1783">
        <v>1780</v>
      </c>
      <c r="B1783" t="str">
        <f>IF($A1783 &lt;= $A$2,INDEX(words!A1780:A$2309,MATCH($A1783,words!B1780:B$2309,0),1),"")</f>
        <v/>
      </c>
    </row>
    <row r="1784" spans="1:2" x14ac:dyDescent="0.2">
      <c r="A1784">
        <v>1781</v>
      </c>
      <c r="B1784" t="str">
        <f>IF($A1784 &lt;= $A$2,INDEX(words!A1781:A$2309,MATCH($A1784,words!B1781:B$2309,0),1),"")</f>
        <v/>
      </c>
    </row>
    <row r="1785" spans="1:2" x14ac:dyDescent="0.2">
      <c r="A1785">
        <v>1782</v>
      </c>
      <c r="B1785" t="str">
        <f>IF($A1785 &lt;= $A$2,INDEX(words!A1782:A$2309,MATCH($A1785,words!B1782:B$2309,0),1),"")</f>
        <v/>
      </c>
    </row>
    <row r="1786" spans="1:2" x14ac:dyDescent="0.2">
      <c r="A1786">
        <v>1783</v>
      </c>
      <c r="B1786" t="str">
        <f>IF($A1786 &lt;= $A$2,INDEX(words!A1783:A$2309,MATCH($A1786,words!B1783:B$2309,0),1),"")</f>
        <v/>
      </c>
    </row>
    <row r="1787" spans="1:2" x14ac:dyDescent="0.2">
      <c r="A1787">
        <v>1784</v>
      </c>
      <c r="B1787" t="str">
        <f>IF($A1787 &lt;= $A$2,INDEX(words!A1784:A$2309,MATCH($A1787,words!B1784:B$2309,0),1),"")</f>
        <v/>
      </c>
    </row>
    <row r="1788" spans="1:2" x14ac:dyDescent="0.2">
      <c r="A1788">
        <v>1785</v>
      </c>
      <c r="B1788" t="str">
        <f>IF($A1788 &lt;= $A$2,INDEX(words!A1785:A$2309,MATCH($A1788,words!B1785:B$2309,0),1),"")</f>
        <v/>
      </c>
    </row>
    <row r="1789" spans="1:2" x14ac:dyDescent="0.2">
      <c r="A1789">
        <v>1786</v>
      </c>
      <c r="B1789" t="str">
        <f>IF($A1789 &lt;= $A$2,INDEX(words!A1786:A$2309,MATCH($A1789,words!B1786:B$2309,0),1),"")</f>
        <v/>
      </c>
    </row>
    <row r="1790" spans="1:2" x14ac:dyDescent="0.2">
      <c r="A1790">
        <v>1787</v>
      </c>
      <c r="B1790" t="str">
        <f>IF($A1790 &lt;= $A$2,INDEX(words!A1787:A$2309,MATCH($A1790,words!B1787:B$2309,0),1),"")</f>
        <v/>
      </c>
    </row>
    <row r="1791" spans="1:2" x14ac:dyDescent="0.2">
      <c r="A1791">
        <v>1788</v>
      </c>
      <c r="B1791" t="str">
        <f>IF($A1791 &lt;= $A$2,INDEX(words!A1788:A$2309,MATCH($A1791,words!B1788:B$2309,0),1),"")</f>
        <v/>
      </c>
    </row>
    <row r="1792" spans="1:2" x14ac:dyDescent="0.2">
      <c r="A1792">
        <v>1789</v>
      </c>
      <c r="B1792" t="str">
        <f>IF($A1792 &lt;= $A$2,INDEX(words!A1789:A$2309,MATCH($A1792,words!B1789:B$2309,0),1),"")</f>
        <v/>
      </c>
    </row>
    <row r="1793" spans="1:2" x14ac:dyDescent="0.2">
      <c r="A1793">
        <v>1790</v>
      </c>
      <c r="B1793" t="str">
        <f>IF($A1793 &lt;= $A$2,INDEX(words!A1790:A$2309,MATCH($A1793,words!B1790:B$2309,0),1),"")</f>
        <v/>
      </c>
    </row>
    <row r="1794" spans="1:2" x14ac:dyDescent="0.2">
      <c r="A1794">
        <v>1791</v>
      </c>
      <c r="B1794" t="str">
        <f>IF($A1794 &lt;= $A$2,INDEX(words!A1791:A$2309,MATCH($A1794,words!B1791:B$2309,0),1),"")</f>
        <v/>
      </c>
    </row>
    <row r="1795" spans="1:2" x14ac:dyDescent="0.2">
      <c r="A1795">
        <v>1792</v>
      </c>
      <c r="B1795" t="str">
        <f>IF($A1795 &lt;= $A$2,INDEX(words!A1792:A$2309,MATCH($A1795,words!B1792:B$2309,0),1),"")</f>
        <v/>
      </c>
    </row>
    <row r="1796" spans="1:2" x14ac:dyDescent="0.2">
      <c r="A1796">
        <v>1793</v>
      </c>
      <c r="B1796" t="str">
        <f>IF($A1796 &lt;= $A$2,INDEX(words!A1793:A$2309,MATCH($A1796,words!B1793:B$2309,0),1),"")</f>
        <v/>
      </c>
    </row>
    <row r="1797" spans="1:2" x14ac:dyDescent="0.2">
      <c r="A1797">
        <v>1794</v>
      </c>
      <c r="B1797" t="str">
        <f>IF($A1797 &lt;= $A$2,INDEX(words!A1794:A$2309,MATCH($A1797,words!B1794:B$2309,0),1),"")</f>
        <v/>
      </c>
    </row>
    <row r="1798" spans="1:2" x14ac:dyDescent="0.2">
      <c r="A1798">
        <v>1795</v>
      </c>
      <c r="B1798" t="str">
        <f>IF($A1798 &lt;= $A$2,INDEX(words!A1795:A$2309,MATCH($A1798,words!B1795:B$2309,0),1),"")</f>
        <v/>
      </c>
    </row>
    <row r="1799" spans="1:2" x14ac:dyDescent="0.2">
      <c r="A1799">
        <v>1796</v>
      </c>
      <c r="B1799" t="str">
        <f>IF($A1799 &lt;= $A$2,INDEX(words!A1796:A$2309,MATCH($A1799,words!B1796:B$2309,0),1),"")</f>
        <v/>
      </c>
    </row>
    <row r="1800" spans="1:2" x14ac:dyDescent="0.2">
      <c r="A1800">
        <v>1797</v>
      </c>
      <c r="B1800" t="str">
        <f>IF($A1800 &lt;= $A$2,INDEX(words!A1797:A$2309,MATCH($A1800,words!B1797:B$2309,0),1),"")</f>
        <v/>
      </c>
    </row>
    <row r="1801" spans="1:2" x14ac:dyDescent="0.2">
      <c r="A1801">
        <v>1798</v>
      </c>
      <c r="B1801" t="str">
        <f>IF($A1801 &lt;= $A$2,INDEX(words!A1798:A$2309,MATCH($A1801,words!B1798:B$2309,0),1),"")</f>
        <v/>
      </c>
    </row>
    <row r="1802" spans="1:2" x14ac:dyDescent="0.2">
      <c r="A1802">
        <v>1799</v>
      </c>
      <c r="B1802" t="str">
        <f>IF($A1802 &lt;= $A$2,INDEX(words!A1799:A$2309,MATCH($A1802,words!B1799:B$2309,0),1),"")</f>
        <v/>
      </c>
    </row>
    <row r="1803" spans="1:2" x14ac:dyDescent="0.2">
      <c r="A1803">
        <v>1800</v>
      </c>
      <c r="B1803" t="str">
        <f>IF($A1803 &lt;= $A$2,INDEX(words!A1800:A$2309,MATCH($A1803,words!B1800:B$2309,0),1),"")</f>
        <v/>
      </c>
    </row>
    <row r="1804" spans="1:2" x14ac:dyDescent="0.2">
      <c r="A1804">
        <v>1801</v>
      </c>
      <c r="B1804" t="str">
        <f>IF($A1804 &lt;= $A$2,INDEX(words!A1801:A$2309,MATCH($A1804,words!B1801:B$2309,0),1),"")</f>
        <v/>
      </c>
    </row>
    <row r="1805" spans="1:2" x14ac:dyDescent="0.2">
      <c r="A1805">
        <v>1802</v>
      </c>
      <c r="B1805" t="str">
        <f>IF($A1805 &lt;= $A$2,INDEX(words!A1802:A$2309,MATCH($A1805,words!B1802:B$2309,0),1),"")</f>
        <v/>
      </c>
    </row>
    <row r="1806" spans="1:2" x14ac:dyDescent="0.2">
      <c r="A1806">
        <v>1803</v>
      </c>
      <c r="B1806" t="str">
        <f>IF($A1806 &lt;= $A$2,INDEX(words!A1803:A$2309,MATCH($A1806,words!B1803:B$2309,0),1),"")</f>
        <v/>
      </c>
    </row>
    <row r="1807" spans="1:2" x14ac:dyDescent="0.2">
      <c r="A1807">
        <v>1804</v>
      </c>
      <c r="B1807" t="str">
        <f>IF($A1807 &lt;= $A$2,INDEX(words!A1804:A$2309,MATCH($A1807,words!B1804:B$2309,0),1),"")</f>
        <v/>
      </c>
    </row>
    <row r="1808" spans="1:2" x14ac:dyDescent="0.2">
      <c r="A1808">
        <v>1805</v>
      </c>
      <c r="B1808" t="str">
        <f>IF($A1808 &lt;= $A$2,INDEX(words!A1805:A$2309,MATCH($A1808,words!B1805:B$2309,0),1),"")</f>
        <v/>
      </c>
    </row>
    <row r="1809" spans="1:2" x14ac:dyDescent="0.2">
      <c r="A1809">
        <v>1806</v>
      </c>
      <c r="B1809" t="str">
        <f>IF($A1809 &lt;= $A$2,INDEX(words!A1806:A$2309,MATCH($A1809,words!B1806:B$2309,0),1),"")</f>
        <v/>
      </c>
    </row>
    <row r="1810" spans="1:2" x14ac:dyDescent="0.2">
      <c r="A1810">
        <v>1807</v>
      </c>
      <c r="B1810" t="str">
        <f>IF($A1810 &lt;= $A$2,INDEX(words!A1807:A$2309,MATCH($A1810,words!B1807:B$2309,0),1),"")</f>
        <v/>
      </c>
    </row>
    <row r="1811" spans="1:2" x14ac:dyDescent="0.2">
      <c r="A1811">
        <v>1808</v>
      </c>
      <c r="B1811" t="str">
        <f>IF($A1811 &lt;= $A$2,INDEX(words!A1808:A$2309,MATCH($A1811,words!B1808:B$2309,0),1),"")</f>
        <v/>
      </c>
    </row>
    <row r="1812" spans="1:2" x14ac:dyDescent="0.2">
      <c r="A1812">
        <v>1809</v>
      </c>
      <c r="B1812" t="str">
        <f>IF($A1812 &lt;= $A$2,INDEX(words!A1809:A$2309,MATCH($A1812,words!B1809:B$2309,0),1),"")</f>
        <v/>
      </c>
    </row>
    <row r="1813" spans="1:2" x14ac:dyDescent="0.2">
      <c r="A1813">
        <v>1810</v>
      </c>
      <c r="B1813" t="str">
        <f>IF($A1813 &lt;= $A$2,INDEX(words!A1810:A$2309,MATCH($A1813,words!B1810:B$2309,0),1),"")</f>
        <v/>
      </c>
    </row>
    <row r="1814" spans="1:2" x14ac:dyDescent="0.2">
      <c r="A1814">
        <v>1811</v>
      </c>
      <c r="B1814" t="str">
        <f>IF($A1814 &lt;= $A$2,INDEX(words!A1811:A$2309,MATCH($A1814,words!B1811:B$2309,0),1),"")</f>
        <v/>
      </c>
    </row>
    <row r="1815" spans="1:2" x14ac:dyDescent="0.2">
      <c r="A1815">
        <v>1812</v>
      </c>
      <c r="B1815" t="str">
        <f>IF($A1815 &lt;= $A$2,INDEX(words!A1812:A$2309,MATCH($A1815,words!B1812:B$2309,0),1),"")</f>
        <v/>
      </c>
    </row>
    <row r="1816" spans="1:2" x14ac:dyDescent="0.2">
      <c r="A1816">
        <v>1813</v>
      </c>
      <c r="B1816" t="str">
        <f>IF($A1816 &lt;= $A$2,INDEX(words!A1813:A$2309,MATCH($A1816,words!B1813:B$2309,0),1),"")</f>
        <v/>
      </c>
    </row>
    <row r="1817" spans="1:2" x14ac:dyDescent="0.2">
      <c r="A1817">
        <v>1814</v>
      </c>
      <c r="B1817" t="str">
        <f>IF($A1817 &lt;= $A$2,INDEX(words!A1814:A$2309,MATCH($A1817,words!B1814:B$2309,0),1),"")</f>
        <v/>
      </c>
    </row>
    <row r="1818" spans="1:2" x14ac:dyDescent="0.2">
      <c r="A1818">
        <v>1815</v>
      </c>
      <c r="B1818" t="str">
        <f>IF($A1818 &lt;= $A$2,INDEX(words!A1815:A$2309,MATCH($A1818,words!B1815:B$2309,0),1),"")</f>
        <v/>
      </c>
    </row>
    <row r="1819" spans="1:2" x14ac:dyDescent="0.2">
      <c r="A1819">
        <v>1816</v>
      </c>
      <c r="B1819" t="str">
        <f>IF($A1819 &lt;= $A$2,INDEX(words!A1816:A$2309,MATCH($A1819,words!B1816:B$2309,0),1),"")</f>
        <v/>
      </c>
    </row>
    <row r="1820" spans="1:2" x14ac:dyDescent="0.2">
      <c r="A1820">
        <v>1817</v>
      </c>
      <c r="B1820" t="str">
        <f>IF($A1820 &lt;= $A$2,INDEX(words!A1817:A$2309,MATCH($A1820,words!B1817:B$2309,0),1),"")</f>
        <v/>
      </c>
    </row>
    <row r="1821" spans="1:2" x14ac:dyDescent="0.2">
      <c r="A1821">
        <v>1818</v>
      </c>
      <c r="B1821" t="str">
        <f>IF($A1821 &lt;= $A$2,INDEX(words!A1818:A$2309,MATCH($A1821,words!B1818:B$2309,0),1),"")</f>
        <v/>
      </c>
    </row>
    <row r="1822" spans="1:2" x14ac:dyDescent="0.2">
      <c r="A1822">
        <v>1819</v>
      </c>
      <c r="B1822" t="str">
        <f>IF($A1822 &lt;= $A$2,INDEX(words!A1819:A$2309,MATCH($A1822,words!B1819:B$2309,0),1),"")</f>
        <v/>
      </c>
    </row>
    <row r="1823" spans="1:2" x14ac:dyDescent="0.2">
      <c r="A1823">
        <v>1820</v>
      </c>
      <c r="B1823" t="str">
        <f>IF($A1823 &lt;= $A$2,INDEX(words!A1820:A$2309,MATCH($A1823,words!B1820:B$2309,0),1),"")</f>
        <v/>
      </c>
    </row>
    <row r="1824" spans="1:2" x14ac:dyDescent="0.2">
      <c r="A1824">
        <v>1821</v>
      </c>
      <c r="B1824" t="str">
        <f>IF($A1824 &lt;= $A$2,INDEX(words!A1821:A$2309,MATCH($A1824,words!B1821:B$2309,0),1),"")</f>
        <v/>
      </c>
    </row>
    <row r="1825" spans="1:2" x14ac:dyDescent="0.2">
      <c r="A1825">
        <v>1822</v>
      </c>
      <c r="B1825" t="str">
        <f>IF($A1825 &lt;= $A$2,INDEX(words!A1822:A$2309,MATCH($A1825,words!B1822:B$2309,0),1),"")</f>
        <v/>
      </c>
    </row>
    <row r="1826" spans="1:2" x14ac:dyDescent="0.2">
      <c r="A1826">
        <v>1823</v>
      </c>
      <c r="B1826" t="str">
        <f>IF($A1826 &lt;= $A$2,INDEX(words!A1823:A$2309,MATCH($A1826,words!B1823:B$2309,0),1),"")</f>
        <v/>
      </c>
    </row>
    <row r="1827" spans="1:2" x14ac:dyDescent="0.2">
      <c r="A1827">
        <v>1824</v>
      </c>
      <c r="B1827" t="str">
        <f>IF($A1827 &lt;= $A$2,INDEX(words!A1824:A$2309,MATCH($A1827,words!B1824:B$2309,0),1),"")</f>
        <v/>
      </c>
    </row>
    <row r="1828" spans="1:2" x14ac:dyDescent="0.2">
      <c r="A1828">
        <v>1825</v>
      </c>
      <c r="B1828" t="str">
        <f>IF($A1828 &lt;= $A$2,INDEX(words!A1825:A$2309,MATCH($A1828,words!B1825:B$2309,0),1),"")</f>
        <v/>
      </c>
    </row>
    <row r="1829" spans="1:2" x14ac:dyDescent="0.2">
      <c r="A1829">
        <v>1826</v>
      </c>
      <c r="B1829" t="str">
        <f>IF($A1829 &lt;= $A$2,INDEX(words!A1826:A$2309,MATCH($A1829,words!B1826:B$2309,0),1),"")</f>
        <v/>
      </c>
    </row>
    <row r="1830" spans="1:2" x14ac:dyDescent="0.2">
      <c r="A1830">
        <v>1827</v>
      </c>
      <c r="B1830" t="str">
        <f>IF($A1830 &lt;= $A$2,INDEX(words!A1827:A$2309,MATCH($A1830,words!B1827:B$2309,0),1),"")</f>
        <v/>
      </c>
    </row>
    <row r="1831" spans="1:2" x14ac:dyDescent="0.2">
      <c r="A1831">
        <v>1828</v>
      </c>
      <c r="B1831" t="str">
        <f>IF($A1831 &lt;= $A$2,INDEX(words!A1828:A$2309,MATCH($A1831,words!B1828:B$2309,0),1),"")</f>
        <v/>
      </c>
    </row>
    <row r="1832" spans="1:2" x14ac:dyDescent="0.2">
      <c r="A1832">
        <v>1829</v>
      </c>
      <c r="B1832" t="str">
        <f>IF($A1832 &lt;= $A$2,INDEX(words!A1829:A$2309,MATCH($A1832,words!B1829:B$2309,0),1),"")</f>
        <v/>
      </c>
    </row>
    <row r="1833" spans="1:2" x14ac:dyDescent="0.2">
      <c r="A1833">
        <v>1830</v>
      </c>
      <c r="B1833" t="str">
        <f>IF($A1833 &lt;= $A$2,INDEX(words!A1830:A$2309,MATCH($A1833,words!B1830:B$2309,0),1),"")</f>
        <v/>
      </c>
    </row>
    <row r="1834" spans="1:2" x14ac:dyDescent="0.2">
      <c r="A1834">
        <v>1831</v>
      </c>
      <c r="B1834" t="str">
        <f>IF($A1834 &lt;= $A$2,INDEX(words!A1831:A$2309,MATCH($A1834,words!B1831:B$2309,0),1),"")</f>
        <v/>
      </c>
    </row>
    <row r="1835" spans="1:2" x14ac:dyDescent="0.2">
      <c r="A1835">
        <v>1832</v>
      </c>
      <c r="B1835" t="str">
        <f>IF($A1835 &lt;= $A$2,INDEX(words!A1832:A$2309,MATCH($A1835,words!B1832:B$2309,0),1),"")</f>
        <v/>
      </c>
    </row>
    <row r="1836" spans="1:2" x14ac:dyDescent="0.2">
      <c r="A1836">
        <v>1833</v>
      </c>
      <c r="B1836" t="str">
        <f>IF($A1836 &lt;= $A$2,INDEX(words!A1833:A$2309,MATCH($A1836,words!B1833:B$2309,0),1),"")</f>
        <v/>
      </c>
    </row>
    <row r="1837" spans="1:2" x14ac:dyDescent="0.2">
      <c r="A1837">
        <v>1834</v>
      </c>
      <c r="B1837" t="str">
        <f>IF($A1837 &lt;= $A$2,INDEX(words!A1834:A$2309,MATCH($A1837,words!B1834:B$2309,0),1),"")</f>
        <v/>
      </c>
    </row>
    <row r="1838" spans="1:2" x14ac:dyDescent="0.2">
      <c r="A1838">
        <v>1835</v>
      </c>
      <c r="B1838" t="str">
        <f>IF($A1838 &lt;= $A$2,INDEX(words!A1835:A$2309,MATCH($A1838,words!B1835:B$2309,0),1),"")</f>
        <v/>
      </c>
    </row>
    <row r="1839" spans="1:2" x14ac:dyDescent="0.2">
      <c r="A1839">
        <v>1836</v>
      </c>
      <c r="B1839" t="str">
        <f>IF($A1839 &lt;= $A$2,INDEX(words!A1836:A$2309,MATCH($A1839,words!B1836:B$2309,0),1),"")</f>
        <v/>
      </c>
    </row>
    <row r="1840" spans="1:2" x14ac:dyDescent="0.2">
      <c r="A1840">
        <v>1837</v>
      </c>
      <c r="B1840" t="str">
        <f>IF($A1840 &lt;= $A$2,INDEX(words!A1837:A$2309,MATCH($A1840,words!B1837:B$2309,0),1),"")</f>
        <v/>
      </c>
    </row>
    <row r="1841" spans="1:2" x14ac:dyDescent="0.2">
      <c r="A1841">
        <v>1838</v>
      </c>
      <c r="B1841" t="str">
        <f>IF($A1841 &lt;= $A$2,INDEX(words!A1838:A$2309,MATCH($A1841,words!B1838:B$2309,0),1),"")</f>
        <v/>
      </c>
    </row>
    <row r="1842" spans="1:2" x14ac:dyDescent="0.2">
      <c r="A1842">
        <v>1839</v>
      </c>
      <c r="B1842" t="str">
        <f>IF($A1842 &lt;= $A$2,INDEX(words!A1839:A$2309,MATCH($A1842,words!B1839:B$2309,0),1),"")</f>
        <v/>
      </c>
    </row>
    <row r="1843" spans="1:2" x14ac:dyDescent="0.2">
      <c r="A1843">
        <v>1840</v>
      </c>
      <c r="B1843" t="str">
        <f>IF($A1843 &lt;= $A$2,INDEX(words!A1840:A$2309,MATCH($A1843,words!B1840:B$2309,0),1),"")</f>
        <v/>
      </c>
    </row>
    <row r="1844" spans="1:2" x14ac:dyDescent="0.2">
      <c r="A1844">
        <v>1841</v>
      </c>
      <c r="B1844" t="str">
        <f>IF($A1844 &lt;= $A$2,INDEX(words!A1841:A$2309,MATCH($A1844,words!B1841:B$2309,0),1),"")</f>
        <v/>
      </c>
    </row>
    <row r="1845" spans="1:2" x14ac:dyDescent="0.2">
      <c r="A1845">
        <v>1842</v>
      </c>
      <c r="B1845" t="str">
        <f>IF($A1845 &lt;= $A$2,INDEX(words!A1842:A$2309,MATCH($A1845,words!B1842:B$2309,0),1),"")</f>
        <v/>
      </c>
    </row>
    <row r="1846" spans="1:2" x14ac:dyDescent="0.2">
      <c r="A1846">
        <v>1843</v>
      </c>
      <c r="B1846" t="str">
        <f>IF($A1846 &lt;= $A$2,INDEX(words!A1843:A$2309,MATCH($A1846,words!B1843:B$2309,0),1),"")</f>
        <v/>
      </c>
    </row>
    <row r="1847" spans="1:2" x14ac:dyDescent="0.2">
      <c r="A1847">
        <v>1844</v>
      </c>
      <c r="B1847" t="str">
        <f>IF($A1847 &lt;= $A$2,INDEX(words!A1844:A$2309,MATCH($A1847,words!B1844:B$2309,0),1),"")</f>
        <v/>
      </c>
    </row>
    <row r="1848" spans="1:2" x14ac:dyDescent="0.2">
      <c r="A1848">
        <v>1845</v>
      </c>
      <c r="B1848" t="str">
        <f>IF($A1848 &lt;= $A$2,INDEX(words!A1845:A$2309,MATCH($A1848,words!B1845:B$2309,0),1),"")</f>
        <v/>
      </c>
    </row>
    <row r="1849" spans="1:2" x14ac:dyDescent="0.2">
      <c r="A1849">
        <v>1846</v>
      </c>
      <c r="B1849" t="str">
        <f>IF($A1849 &lt;= $A$2,INDEX(words!A1846:A$2309,MATCH($A1849,words!B1846:B$2309,0),1),"")</f>
        <v/>
      </c>
    </row>
    <row r="1850" spans="1:2" x14ac:dyDescent="0.2">
      <c r="A1850">
        <v>1847</v>
      </c>
      <c r="B1850" t="str">
        <f>IF($A1850 &lt;= $A$2,INDEX(words!A1847:A$2309,MATCH($A1850,words!B1847:B$2309,0),1),"")</f>
        <v/>
      </c>
    </row>
    <row r="1851" spans="1:2" x14ac:dyDescent="0.2">
      <c r="A1851">
        <v>1848</v>
      </c>
      <c r="B1851" t="str">
        <f>IF($A1851 &lt;= $A$2,INDEX(words!A1848:A$2309,MATCH($A1851,words!B1848:B$2309,0),1),"")</f>
        <v/>
      </c>
    </row>
    <row r="1852" spans="1:2" x14ac:dyDescent="0.2">
      <c r="A1852">
        <v>1849</v>
      </c>
      <c r="B1852" t="str">
        <f>IF($A1852 &lt;= $A$2,INDEX(words!A1849:A$2309,MATCH($A1852,words!B1849:B$2309,0),1),"")</f>
        <v/>
      </c>
    </row>
    <row r="1853" spans="1:2" x14ac:dyDescent="0.2">
      <c r="A1853">
        <v>1850</v>
      </c>
      <c r="B1853" t="str">
        <f>IF($A1853 &lt;= $A$2,INDEX(words!A1850:A$2309,MATCH($A1853,words!B1850:B$2309,0),1),"")</f>
        <v/>
      </c>
    </row>
    <row r="1854" spans="1:2" x14ac:dyDescent="0.2">
      <c r="A1854">
        <v>1851</v>
      </c>
      <c r="B1854" t="str">
        <f>IF($A1854 &lt;= $A$2,INDEX(words!A1851:A$2309,MATCH($A1854,words!B1851:B$2309,0),1),"")</f>
        <v/>
      </c>
    </row>
    <row r="1855" spans="1:2" x14ac:dyDescent="0.2">
      <c r="A1855">
        <v>1852</v>
      </c>
      <c r="B1855" t="str">
        <f>IF($A1855 &lt;= $A$2,INDEX(words!A1852:A$2309,MATCH($A1855,words!B1852:B$2309,0),1),"")</f>
        <v/>
      </c>
    </row>
    <row r="1856" spans="1:2" x14ac:dyDescent="0.2">
      <c r="A1856">
        <v>1853</v>
      </c>
      <c r="B1856" t="str">
        <f>IF($A1856 &lt;= $A$2,INDEX(words!A1853:A$2309,MATCH($A1856,words!B1853:B$2309,0),1),"")</f>
        <v/>
      </c>
    </row>
    <row r="1857" spans="1:2" x14ac:dyDescent="0.2">
      <c r="A1857">
        <v>1854</v>
      </c>
      <c r="B1857" t="str">
        <f>IF($A1857 &lt;= $A$2,INDEX(words!A1854:A$2309,MATCH($A1857,words!B1854:B$2309,0),1),"")</f>
        <v/>
      </c>
    </row>
    <row r="1858" spans="1:2" x14ac:dyDescent="0.2">
      <c r="A1858">
        <v>1855</v>
      </c>
      <c r="B1858" t="str">
        <f>IF($A1858 &lt;= $A$2,INDEX(words!A1855:A$2309,MATCH($A1858,words!B1855:B$2309,0),1),"")</f>
        <v/>
      </c>
    </row>
    <row r="1859" spans="1:2" x14ac:dyDescent="0.2">
      <c r="A1859">
        <v>1856</v>
      </c>
      <c r="B1859" t="str">
        <f>IF($A1859 &lt;= $A$2,INDEX(words!A1856:A$2309,MATCH($A1859,words!B1856:B$2309,0),1),"")</f>
        <v/>
      </c>
    </row>
    <row r="1860" spans="1:2" x14ac:dyDescent="0.2">
      <c r="A1860">
        <v>1857</v>
      </c>
      <c r="B1860" t="str">
        <f>IF($A1860 &lt;= $A$2,INDEX(words!A1857:A$2309,MATCH($A1860,words!B1857:B$2309,0),1),"")</f>
        <v/>
      </c>
    </row>
    <row r="1861" spans="1:2" x14ac:dyDescent="0.2">
      <c r="A1861">
        <v>1858</v>
      </c>
      <c r="B1861" t="str">
        <f>IF($A1861 &lt;= $A$2,INDEX(words!A1858:A$2309,MATCH($A1861,words!B1858:B$2309,0),1),"")</f>
        <v/>
      </c>
    </row>
    <row r="1862" spans="1:2" x14ac:dyDescent="0.2">
      <c r="A1862">
        <v>1859</v>
      </c>
      <c r="B1862" t="str">
        <f>IF($A1862 &lt;= $A$2,INDEX(words!A1859:A$2309,MATCH($A1862,words!B1859:B$2309,0),1),"")</f>
        <v/>
      </c>
    </row>
    <row r="1863" spans="1:2" x14ac:dyDescent="0.2">
      <c r="A1863">
        <v>1860</v>
      </c>
      <c r="B1863" t="str">
        <f>IF($A1863 &lt;= $A$2,INDEX(words!A1860:A$2309,MATCH($A1863,words!B1860:B$2309,0),1),"")</f>
        <v/>
      </c>
    </row>
    <row r="1864" spans="1:2" x14ac:dyDescent="0.2">
      <c r="A1864">
        <v>1861</v>
      </c>
      <c r="B1864" t="str">
        <f>IF($A1864 &lt;= $A$2,INDEX(words!A1861:A$2309,MATCH($A1864,words!B1861:B$2309,0),1),"")</f>
        <v/>
      </c>
    </row>
    <row r="1865" spans="1:2" x14ac:dyDescent="0.2">
      <c r="A1865">
        <v>1862</v>
      </c>
      <c r="B1865" t="str">
        <f>IF($A1865 &lt;= $A$2,INDEX(words!A1862:A$2309,MATCH($A1865,words!B1862:B$2309,0),1),"")</f>
        <v/>
      </c>
    </row>
    <row r="1866" spans="1:2" x14ac:dyDescent="0.2">
      <c r="A1866">
        <v>1863</v>
      </c>
      <c r="B1866" t="str">
        <f>IF($A1866 &lt;= $A$2,INDEX(words!A1863:A$2309,MATCH($A1866,words!B1863:B$2309,0),1),"")</f>
        <v/>
      </c>
    </row>
    <row r="1867" spans="1:2" x14ac:dyDescent="0.2">
      <c r="A1867">
        <v>1864</v>
      </c>
      <c r="B1867" t="str">
        <f>IF($A1867 &lt;= $A$2,INDEX(words!A1864:A$2309,MATCH($A1867,words!B1864:B$2309,0),1),"")</f>
        <v/>
      </c>
    </row>
    <row r="1868" spans="1:2" x14ac:dyDescent="0.2">
      <c r="A1868">
        <v>1865</v>
      </c>
      <c r="B1868" t="str">
        <f>IF($A1868 &lt;= $A$2,INDEX(words!A1865:A$2309,MATCH($A1868,words!B1865:B$2309,0),1),"")</f>
        <v/>
      </c>
    </row>
    <row r="1869" spans="1:2" x14ac:dyDescent="0.2">
      <c r="A1869">
        <v>1866</v>
      </c>
      <c r="B1869" t="str">
        <f>IF($A1869 &lt;= $A$2,INDEX(words!A1866:A$2309,MATCH($A1869,words!B1866:B$2309,0),1),"")</f>
        <v/>
      </c>
    </row>
    <row r="1870" spans="1:2" x14ac:dyDescent="0.2">
      <c r="A1870">
        <v>1867</v>
      </c>
      <c r="B1870" t="str">
        <f>IF($A1870 &lt;= $A$2,INDEX(words!A1867:A$2309,MATCH($A1870,words!B1867:B$2309,0),1),"")</f>
        <v/>
      </c>
    </row>
    <row r="1871" spans="1:2" x14ac:dyDescent="0.2">
      <c r="A1871">
        <v>1868</v>
      </c>
      <c r="B1871" t="str">
        <f>IF($A1871 &lt;= $A$2,INDEX(words!A1868:A$2309,MATCH($A1871,words!B1868:B$2309,0),1),"")</f>
        <v/>
      </c>
    </row>
    <row r="1872" spans="1:2" x14ac:dyDescent="0.2">
      <c r="A1872">
        <v>1869</v>
      </c>
      <c r="B1872" t="str">
        <f>IF($A1872 &lt;= $A$2,INDEX(words!A1869:A$2309,MATCH($A1872,words!B1869:B$2309,0),1),"")</f>
        <v/>
      </c>
    </row>
    <row r="1873" spans="1:2" x14ac:dyDescent="0.2">
      <c r="A1873">
        <v>1870</v>
      </c>
      <c r="B1873" t="str">
        <f>IF($A1873 &lt;= $A$2,INDEX(words!A1870:A$2309,MATCH($A1873,words!B1870:B$2309,0),1),"")</f>
        <v/>
      </c>
    </row>
    <row r="1874" spans="1:2" x14ac:dyDescent="0.2">
      <c r="A1874">
        <v>1871</v>
      </c>
      <c r="B1874" t="str">
        <f>IF($A1874 &lt;= $A$2,INDEX(words!A1871:A$2309,MATCH($A1874,words!B1871:B$2309,0),1),"")</f>
        <v/>
      </c>
    </row>
    <row r="1875" spans="1:2" x14ac:dyDescent="0.2">
      <c r="A1875">
        <v>1872</v>
      </c>
      <c r="B1875" t="str">
        <f>IF($A1875 &lt;= $A$2,INDEX(words!A1872:A$2309,MATCH($A1875,words!B1872:B$2309,0),1),"")</f>
        <v/>
      </c>
    </row>
    <row r="1876" spans="1:2" x14ac:dyDescent="0.2">
      <c r="A1876">
        <v>1873</v>
      </c>
      <c r="B1876" t="str">
        <f>IF($A1876 &lt;= $A$2,INDEX(words!A1873:A$2309,MATCH($A1876,words!B1873:B$2309,0),1),"")</f>
        <v/>
      </c>
    </row>
    <row r="1877" spans="1:2" x14ac:dyDescent="0.2">
      <c r="A1877">
        <v>1874</v>
      </c>
      <c r="B1877" t="str">
        <f>IF($A1877 &lt;= $A$2,INDEX(words!A1874:A$2309,MATCH($A1877,words!B1874:B$2309,0),1),"")</f>
        <v/>
      </c>
    </row>
    <row r="1878" spans="1:2" x14ac:dyDescent="0.2">
      <c r="A1878">
        <v>1875</v>
      </c>
      <c r="B1878" t="str">
        <f>IF($A1878 &lt;= $A$2,INDEX(words!A1875:A$2309,MATCH($A1878,words!B1875:B$2309,0),1),"")</f>
        <v/>
      </c>
    </row>
    <row r="1879" spans="1:2" x14ac:dyDescent="0.2">
      <c r="A1879">
        <v>1876</v>
      </c>
      <c r="B1879" t="str">
        <f>IF($A1879 &lt;= $A$2,INDEX(words!A1876:A$2309,MATCH($A1879,words!B1876:B$2309,0),1),"")</f>
        <v/>
      </c>
    </row>
    <row r="1880" spans="1:2" x14ac:dyDescent="0.2">
      <c r="A1880">
        <v>1877</v>
      </c>
      <c r="B1880" t="str">
        <f>IF($A1880 &lt;= $A$2,INDEX(words!A1877:A$2309,MATCH($A1880,words!B1877:B$2309,0),1),"")</f>
        <v/>
      </c>
    </row>
    <row r="1881" spans="1:2" x14ac:dyDescent="0.2">
      <c r="A1881">
        <v>1878</v>
      </c>
      <c r="B1881" t="str">
        <f>IF($A1881 &lt;= $A$2,INDEX(words!A1878:A$2309,MATCH($A1881,words!B1878:B$2309,0),1),"")</f>
        <v/>
      </c>
    </row>
    <row r="1882" spans="1:2" x14ac:dyDescent="0.2">
      <c r="A1882">
        <v>1879</v>
      </c>
      <c r="B1882" t="str">
        <f>IF($A1882 &lt;= $A$2,INDEX(words!A1879:A$2309,MATCH($A1882,words!B1879:B$2309,0),1),"")</f>
        <v/>
      </c>
    </row>
    <row r="1883" spans="1:2" x14ac:dyDescent="0.2">
      <c r="A1883">
        <v>1880</v>
      </c>
      <c r="B1883" t="str">
        <f>IF($A1883 &lt;= $A$2,INDEX(words!A1880:A$2309,MATCH($A1883,words!B1880:B$2309,0),1),"")</f>
        <v/>
      </c>
    </row>
    <row r="1884" spans="1:2" x14ac:dyDescent="0.2">
      <c r="A1884">
        <v>1881</v>
      </c>
      <c r="B1884" t="str">
        <f>IF($A1884 &lt;= $A$2,INDEX(words!A1881:A$2309,MATCH($A1884,words!B1881:B$2309,0),1),"")</f>
        <v/>
      </c>
    </row>
    <row r="1885" spans="1:2" x14ac:dyDescent="0.2">
      <c r="A1885">
        <v>1882</v>
      </c>
      <c r="B1885" t="str">
        <f>IF($A1885 &lt;= $A$2,INDEX(words!A1882:A$2309,MATCH($A1885,words!B1882:B$2309,0),1),"")</f>
        <v/>
      </c>
    </row>
    <row r="1886" spans="1:2" x14ac:dyDescent="0.2">
      <c r="A1886">
        <v>1883</v>
      </c>
      <c r="B1886" t="str">
        <f>IF($A1886 &lt;= $A$2,INDEX(words!A1883:A$2309,MATCH($A1886,words!B1883:B$2309,0),1),"")</f>
        <v/>
      </c>
    </row>
    <row r="1887" spans="1:2" x14ac:dyDescent="0.2">
      <c r="A1887">
        <v>1884</v>
      </c>
      <c r="B1887" t="str">
        <f>IF($A1887 &lt;= $A$2,INDEX(words!A1884:A$2309,MATCH($A1887,words!B1884:B$2309,0),1),"")</f>
        <v/>
      </c>
    </row>
    <row r="1888" spans="1:2" x14ac:dyDescent="0.2">
      <c r="A1888">
        <v>1885</v>
      </c>
      <c r="B1888" t="str">
        <f>IF($A1888 &lt;= $A$2,INDEX(words!A1885:A$2309,MATCH($A1888,words!B1885:B$2309,0),1),"")</f>
        <v/>
      </c>
    </row>
    <row r="1889" spans="1:2" x14ac:dyDescent="0.2">
      <c r="A1889">
        <v>1886</v>
      </c>
      <c r="B1889" t="str">
        <f>IF($A1889 &lt;= $A$2,INDEX(words!A1886:A$2309,MATCH($A1889,words!B1886:B$2309,0),1),"")</f>
        <v/>
      </c>
    </row>
    <row r="1890" spans="1:2" x14ac:dyDescent="0.2">
      <c r="A1890">
        <v>1887</v>
      </c>
      <c r="B1890" t="str">
        <f>IF($A1890 &lt;= $A$2,INDEX(words!A1887:A$2309,MATCH($A1890,words!B1887:B$2309,0),1),"")</f>
        <v/>
      </c>
    </row>
    <row r="1891" spans="1:2" x14ac:dyDescent="0.2">
      <c r="A1891">
        <v>1888</v>
      </c>
      <c r="B1891" t="str">
        <f>IF($A1891 &lt;= $A$2,INDEX(words!A1888:A$2309,MATCH($A1891,words!B1888:B$2309,0),1),"")</f>
        <v/>
      </c>
    </row>
    <row r="1892" spans="1:2" x14ac:dyDescent="0.2">
      <c r="A1892">
        <v>1889</v>
      </c>
      <c r="B1892" t="str">
        <f>IF($A1892 &lt;= $A$2,INDEX(words!A1889:A$2309,MATCH($A1892,words!B1889:B$2309,0),1),"")</f>
        <v/>
      </c>
    </row>
    <row r="1893" spans="1:2" x14ac:dyDescent="0.2">
      <c r="A1893">
        <v>1890</v>
      </c>
      <c r="B1893" t="str">
        <f>IF($A1893 &lt;= $A$2,INDEX(words!A1890:A$2309,MATCH($A1893,words!B1890:B$2309,0),1),"")</f>
        <v/>
      </c>
    </row>
    <row r="1894" spans="1:2" x14ac:dyDescent="0.2">
      <c r="A1894">
        <v>1891</v>
      </c>
      <c r="B1894" t="str">
        <f>IF($A1894 &lt;= $A$2,INDEX(words!A1891:A$2309,MATCH($A1894,words!B1891:B$2309,0),1),"")</f>
        <v/>
      </c>
    </row>
    <row r="1895" spans="1:2" x14ac:dyDescent="0.2">
      <c r="A1895">
        <v>1892</v>
      </c>
      <c r="B1895" t="str">
        <f>IF($A1895 &lt;= $A$2,INDEX(words!A1892:A$2309,MATCH($A1895,words!B1892:B$2309,0),1),"")</f>
        <v/>
      </c>
    </row>
    <row r="1896" spans="1:2" x14ac:dyDescent="0.2">
      <c r="A1896">
        <v>1893</v>
      </c>
      <c r="B1896" t="str">
        <f>IF($A1896 &lt;= $A$2,INDEX(words!A1893:A$2309,MATCH($A1896,words!B1893:B$2309,0),1),"")</f>
        <v/>
      </c>
    </row>
    <row r="1897" spans="1:2" x14ac:dyDescent="0.2">
      <c r="A1897">
        <v>1894</v>
      </c>
      <c r="B1897" t="str">
        <f>IF($A1897 &lt;= $A$2,INDEX(words!A1894:A$2309,MATCH($A1897,words!B1894:B$2309,0),1),"")</f>
        <v/>
      </c>
    </row>
    <row r="1898" spans="1:2" x14ac:dyDescent="0.2">
      <c r="A1898">
        <v>1895</v>
      </c>
      <c r="B1898" t="str">
        <f>IF($A1898 &lt;= $A$2,INDEX(words!A1895:A$2309,MATCH($A1898,words!B1895:B$2309,0),1),"")</f>
        <v/>
      </c>
    </row>
    <row r="1899" spans="1:2" x14ac:dyDescent="0.2">
      <c r="A1899">
        <v>1896</v>
      </c>
      <c r="B1899" t="str">
        <f>IF($A1899 &lt;= $A$2,INDEX(words!A1896:A$2309,MATCH($A1899,words!B1896:B$2309,0),1),"")</f>
        <v/>
      </c>
    </row>
    <row r="1900" spans="1:2" x14ac:dyDescent="0.2">
      <c r="A1900">
        <v>1897</v>
      </c>
      <c r="B1900" t="str">
        <f>IF($A1900 &lt;= $A$2,INDEX(words!A1897:A$2309,MATCH($A1900,words!B1897:B$2309,0),1),"")</f>
        <v/>
      </c>
    </row>
    <row r="1901" spans="1:2" x14ac:dyDescent="0.2">
      <c r="A1901">
        <v>1898</v>
      </c>
      <c r="B1901" t="str">
        <f>IF($A1901 &lt;= $A$2,INDEX(words!A1898:A$2309,MATCH($A1901,words!B1898:B$2309,0),1),"")</f>
        <v/>
      </c>
    </row>
    <row r="1902" spans="1:2" x14ac:dyDescent="0.2">
      <c r="A1902">
        <v>1899</v>
      </c>
      <c r="B1902" t="str">
        <f>IF($A1902 &lt;= $A$2,INDEX(words!A1899:A$2309,MATCH($A1902,words!B1899:B$2309,0),1),"")</f>
        <v/>
      </c>
    </row>
    <row r="1903" spans="1:2" x14ac:dyDescent="0.2">
      <c r="A1903">
        <v>1900</v>
      </c>
      <c r="B1903" t="str">
        <f>IF($A1903 &lt;= $A$2,INDEX(words!A1900:A$2309,MATCH($A1903,words!B1900:B$2309,0),1),"")</f>
        <v/>
      </c>
    </row>
    <row r="1904" spans="1:2" x14ac:dyDescent="0.2">
      <c r="A1904">
        <v>1901</v>
      </c>
      <c r="B1904" t="str">
        <f>IF($A1904 &lt;= $A$2,INDEX(words!A1901:A$2309,MATCH($A1904,words!B1901:B$2309,0),1),"")</f>
        <v/>
      </c>
    </row>
    <row r="1905" spans="1:2" x14ac:dyDescent="0.2">
      <c r="A1905">
        <v>1902</v>
      </c>
      <c r="B1905" t="str">
        <f>IF($A1905 &lt;= $A$2,INDEX(words!A1902:A$2309,MATCH($A1905,words!B1902:B$2309,0),1),"")</f>
        <v/>
      </c>
    </row>
    <row r="1906" spans="1:2" x14ac:dyDescent="0.2">
      <c r="A1906">
        <v>1903</v>
      </c>
      <c r="B1906" t="str">
        <f>IF($A1906 &lt;= $A$2,INDEX(words!A1903:A$2309,MATCH($A1906,words!B1903:B$2309,0),1),"")</f>
        <v/>
      </c>
    </row>
    <row r="1907" spans="1:2" x14ac:dyDescent="0.2">
      <c r="A1907">
        <v>1904</v>
      </c>
      <c r="B1907" t="str">
        <f>IF($A1907 &lt;= $A$2,INDEX(words!A1904:A$2309,MATCH($A1907,words!B1904:B$2309,0),1),"")</f>
        <v/>
      </c>
    </row>
    <row r="1908" spans="1:2" x14ac:dyDescent="0.2">
      <c r="A1908">
        <v>1905</v>
      </c>
      <c r="B1908" t="str">
        <f>IF($A1908 &lt;= $A$2,INDEX(words!A1905:A$2309,MATCH($A1908,words!B1905:B$2309,0),1),"")</f>
        <v/>
      </c>
    </row>
    <row r="1909" spans="1:2" x14ac:dyDescent="0.2">
      <c r="A1909">
        <v>1906</v>
      </c>
      <c r="B1909" t="str">
        <f>IF($A1909 &lt;= $A$2,INDEX(words!A1906:A$2309,MATCH($A1909,words!B1906:B$2309,0),1),"")</f>
        <v/>
      </c>
    </row>
    <row r="1910" spans="1:2" x14ac:dyDescent="0.2">
      <c r="A1910">
        <v>1907</v>
      </c>
      <c r="B1910" t="str">
        <f>IF($A1910 &lt;= $A$2,INDEX(words!A1907:A$2309,MATCH($A1910,words!B1907:B$2309,0),1),"")</f>
        <v/>
      </c>
    </row>
    <row r="1911" spans="1:2" x14ac:dyDescent="0.2">
      <c r="A1911">
        <v>1908</v>
      </c>
      <c r="B1911" t="str">
        <f>IF($A1911 &lt;= $A$2,INDEX(words!A1908:A$2309,MATCH($A1911,words!B1908:B$2309,0),1),"")</f>
        <v/>
      </c>
    </row>
    <row r="1912" spans="1:2" x14ac:dyDescent="0.2">
      <c r="A1912">
        <v>1909</v>
      </c>
      <c r="B1912" t="str">
        <f>IF($A1912 &lt;= $A$2,INDEX(words!A1909:A$2309,MATCH($A1912,words!B1909:B$2309,0),1),"")</f>
        <v/>
      </c>
    </row>
    <row r="1913" spans="1:2" x14ac:dyDescent="0.2">
      <c r="A1913">
        <v>1910</v>
      </c>
      <c r="B1913" t="str">
        <f>IF($A1913 &lt;= $A$2,INDEX(words!A1910:A$2309,MATCH($A1913,words!B1910:B$2309,0),1),"")</f>
        <v/>
      </c>
    </row>
    <row r="1914" spans="1:2" x14ac:dyDescent="0.2">
      <c r="A1914">
        <v>1911</v>
      </c>
      <c r="B1914" t="str">
        <f>IF($A1914 &lt;= $A$2,INDEX(words!A1911:A$2309,MATCH($A1914,words!B1911:B$2309,0),1),"")</f>
        <v/>
      </c>
    </row>
    <row r="1915" spans="1:2" x14ac:dyDescent="0.2">
      <c r="A1915">
        <v>1912</v>
      </c>
      <c r="B1915" t="str">
        <f>IF($A1915 &lt;= $A$2,INDEX(words!A1912:A$2309,MATCH($A1915,words!B1912:B$2309,0),1),"")</f>
        <v/>
      </c>
    </row>
    <row r="1916" spans="1:2" x14ac:dyDescent="0.2">
      <c r="A1916">
        <v>1913</v>
      </c>
      <c r="B1916" t="str">
        <f>IF($A1916 &lt;= $A$2,INDEX(words!A1913:A$2309,MATCH($A1916,words!B1913:B$2309,0),1),"")</f>
        <v/>
      </c>
    </row>
    <row r="1917" spans="1:2" x14ac:dyDescent="0.2">
      <c r="A1917">
        <v>1914</v>
      </c>
      <c r="B1917" t="str">
        <f>IF($A1917 &lt;= $A$2,INDEX(words!A1914:A$2309,MATCH($A1917,words!B1914:B$2309,0),1),"")</f>
        <v/>
      </c>
    </row>
    <row r="1918" spans="1:2" x14ac:dyDescent="0.2">
      <c r="A1918">
        <v>1915</v>
      </c>
      <c r="B1918" t="str">
        <f>IF($A1918 &lt;= $A$2,INDEX(words!A1915:A$2309,MATCH($A1918,words!B1915:B$2309,0),1),"")</f>
        <v/>
      </c>
    </row>
    <row r="1919" spans="1:2" x14ac:dyDescent="0.2">
      <c r="A1919">
        <v>1916</v>
      </c>
      <c r="B1919" t="str">
        <f>IF($A1919 &lt;= $A$2,INDEX(words!A1916:A$2309,MATCH($A1919,words!B1916:B$2309,0),1),"")</f>
        <v/>
      </c>
    </row>
    <row r="1920" spans="1:2" x14ac:dyDescent="0.2">
      <c r="A1920">
        <v>1917</v>
      </c>
      <c r="B1920" t="str">
        <f>IF($A1920 &lt;= $A$2,INDEX(words!A1917:A$2309,MATCH($A1920,words!B1917:B$2309,0),1),"")</f>
        <v/>
      </c>
    </row>
    <row r="1921" spans="1:2" x14ac:dyDescent="0.2">
      <c r="A1921">
        <v>1918</v>
      </c>
      <c r="B1921" t="str">
        <f>IF($A1921 &lt;= $A$2,INDEX(words!A1918:A$2309,MATCH($A1921,words!B1918:B$2309,0),1),"")</f>
        <v/>
      </c>
    </row>
    <row r="1922" spans="1:2" x14ac:dyDescent="0.2">
      <c r="A1922">
        <v>1919</v>
      </c>
      <c r="B1922" t="str">
        <f>IF($A1922 &lt;= $A$2,INDEX(words!A1919:A$2309,MATCH($A1922,words!B1919:B$2309,0),1),"")</f>
        <v/>
      </c>
    </row>
    <row r="1923" spans="1:2" x14ac:dyDescent="0.2">
      <c r="A1923">
        <v>1920</v>
      </c>
      <c r="B1923" t="str">
        <f>IF($A1923 &lt;= $A$2,INDEX(words!A1920:A$2309,MATCH($A1923,words!B1920:B$2309,0),1),"")</f>
        <v/>
      </c>
    </row>
    <row r="1924" spans="1:2" x14ac:dyDescent="0.2">
      <c r="A1924">
        <v>1921</v>
      </c>
      <c r="B1924" t="str">
        <f>IF($A1924 &lt;= $A$2,INDEX(words!A1921:A$2309,MATCH($A1924,words!B1921:B$2309,0),1),"")</f>
        <v/>
      </c>
    </row>
    <row r="1925" spans="1:2" x14ac:dyDescent="0.2">
      <c r="A1925">
        <v>1922</v>
      </c>
      <c r="B1925" t="str">
        <f>IF($A1925 &lt;= $A$2,INDEX(words!A1922:A$2309,MATCH($A1925,words!B1922:B$2309,0),1),"")</f>
        <v/>
      </c>
    </row>
    <row r="1926" spans="1:2" x14ac:dyDescent="0.2">
      <c r="A1926">
        <v>1923</v>
      </c>
      <c r="B1926" t="str">
        <f>IF($A1926 &lt;= $A$2,INDEX(words!A1923:A$2309,MATCH($A1926,words!B1923:B$2309,0),1),"")</f>
        <v/>
      </c>
    </row>
    <row r="1927" spans="1:2" x14ac:dyDescent="0.2">
      <c r="A1927">
        <v>1924</v>
      </c>
      <c r="B1927" t="str">
        <f>IF($A1927 &lt;= $A$2,INDEX(words!A1924:A$2309,MATCH($A1927,words!B1924:B$2309,0),1),"")</f>
        <v/>
      </c>
    </row>
    <row r="1928" spans="1:2" x14ac:dyDescent="0.2">
      <c r="A1928">
        <v>1925</v>
      </c>
      <c r="B1928" t="str">
        <f>IF($A1928 &lt;= $A$2,INDEX(words!A1925:A$2309,MATCH($A1928,words!B1925:B$2309,0),1),"")</f>
        <v/>
      </c>
    </row>
    <row r="1929" spans="1:2" x14ac:dyDescent="0.2">
      <c r="A1929">
        <v>1926</v>
      </c>
      <c r="B1929" t="str">
        <f>IF($A1929 &lt;= $A$2,INDEX(words!A1926:A$2309,MATCH($A1929,words!B1926:B$2309,0),1),"")</f>
        <v/>
      </c>
    </row>
    <row r="1930" spans="1:2" x14ac:dyDescent="0.2">
      <c r="A1930">
        <v>1927</v>
      </c>
      <c r="B1930" t="str">
        <f>IF($A1930 &lt;= $A$2,INDEX(words!A1927:A$2309,MATCH($A1930,words!B1927:B$2309,0),1),"")</f>
        <v/>
      </c>
    </row>
    <row r="1931" spans="1:2" x14ac:dyDescent="0.2">
      <c r="A1931">
        <v>1928</v>
      </c>
      <c r="B1931" t="str">
        <f>IF($A1931 &lt;= $A$2,INDEX(words!A1928:A$2309,MATCH($A1931,words!B1928:B$2309,0),1),"")</f>
        <v/>
      </c>
    </row>
    <row r="1932" spans="1:2" x14ac:dyDescent="0.2">
      <c r="A1932">
        <v>1929</v>
      </c>
      <c r="B1932" t="str">
        <f>IF($A1932 &lt;= $A$2,INDEX(words!A1929:A$2309,MATCH($A1932,words!B1929:B$2309,0),1),"")</f>
        <v/>
      </c>
    </row>
    <row r="1933" spans="1:2" x14ac:dyDescent="0.2">
      <c r="A1933">
        <v>1930</v>
      </c>
      <c r="B1933" t="str">
        <f>IF($A1933 &lt;= $A$2,INDEX(words!A1930:A$2309,MATCH($A1933,words!B1930:B$2309,0),1),"")</f>
        <v/>
      </c>
    </row>
    <row r="1934" spans="1:2" x14ac:dyDescent="0.2">
      <c r="A1934">
        <v>1931</v>
      </c>
      <c r="B1934" t="str">
        <f>IF($A1934 &lt;= $A$2,INDEX(words!A1931:A$2309,MATCH($A1934,words!B1931:B$2309,0),1),"")</f>
        <v/>
      </c>
    </row>
    <row r="1935" spans="1:2" x14ac:dyDescent="0.2">
      <c r="A1935">
        <v>1932</v>
      </c>
      <c r="B1935" t="str">
        <f>IF($A1935 &lt;= $A$2,INDEX(words!A1932:A$2309,MATCH($A1935,words!B1932:B$2309,0),1),"")</f>
        <v/>
      </c>
    </row>
    <row r="1936" spans="1:2" x14ac:dyDescent="0.2">
      <c r="A1936">
        <v>1933</v>
      </c>
      <c r="B1936" t="str">
        <f>IF($A1936 &lt;= $A$2,INDEX(words!A1933:A$2309,MATCH($A1936,words!B1933:B$2309,0),1),"")</f>
        <v/>
      </c>
    </row>
    <row r="1937" spans="1:2" x14ac:dyDescent="0.2">
      <c r="A1937">
        <v>1934</v>
      </c>
      <c r="B1937" t="str">
        <f>IF($A1937 &lt;= $A$2,INDEX(words!A1934:A$2309,MATCH($A1937,words!B1934:B$2309,0),1),"")</f>
        <v/>
      </c>
    </row>
    <row r="1938" spans="1:2" x14ac:dyDescent="0.2">
      <c r="A1938">
        <v>1935</v>
      </c>
      <c r="B1938" t="str">
        <f>IF($A1938 &lt;= $A$2,INDEX(words!A1935:A$2309,MATCH($A1938,words!B1935:B$2309,0),1),"")</f>
        <v/>
      </c>
    </row>
    <row r="1939" spans="1:2" x14ac:dyDescent="0.2">
      <c r="A1939">
        <v>1936</v>
      </c>
      <c r="B1939" t="str">
        <f>IF($A1939 &lt;= $A$2,INDEX(words!A1936:A$2309,MATCH($A1939,words!B1936:B$2309,0),1),"")</f>
        <v/>
      </c>
    </row>
    <row r="1940" spans="1:2" x14ac:dyDescent="0.2">
      <c r="A1940">
        <v>1937</v>
      </c>
      <c r="B1940" t="str">
        <f>IF($A1940 &lt;= $A$2,INDEX(words!A1937:A$2309,MATCH($A1940,words!B1937:B$2309,0),1),"")</f>
        <v/>
      </c>
    </row>
    <row r="1941" spans="1:2" x14ac:dyDescent="0.2">
      <c r="A1941">
        <v>1938</v>
      </c>
      <c r="B1941" t="str">
        <f>IF($A1941 &lt;= $A$2,INDEX(words!A1938:A$2309,MATCH($A1941,words!B1938:B$2309,0),1),"")</f>
        <v/>
      </c>
    </row>
    <row r="1942" spans="1:2" x14ac:dyDescent="0.2">
      <c r="A1942">
        <v>1939</v>
      </c>
      <c r="B1942" t="str">
        <f>IF($A1942 &lt;= $A$2,INDEX(words!A1939:A$2309,MATCH($A1942,words!B1939:B$2309,0),1),"")</f>
        <v/>
      </c>
    </row>
    <row r="1943" spans="1:2" x14ac:dyDescent="0.2">
      <c r="A1943">
        <v>1940</v>
      </c>
      <c r="B1943" t="str">
        <f>IF($A1943 &lt;= $A$2,INDEX(words!A1940:A$2309,MATCH($A1943,words!B1940:B$2309,0),1),"")</f>
        <v/>
      </c>
    </row>
    <row r="1944" spans="1:2" x14ac:dyDescent="0.2">
      <c r="A1944">
        <v>1941</v>
      </c>
      <c r="B1944" t="str">
        <f>IF($A1944 &lt;= $A$2,INDEX(words!A1941:A$2309,MATCH($A1944,words!B1941:B$2309,0),1),"")</f>
        <v/>
      </c>
    </row>
    <row r="1945" spans="1:2" x14ac:dyDescent="0.2">
      <c r="A1945">
        <v>1942</v>
      </c>
      <c r="B1945" t="str">
        <f>IF($A1945 &lt;= $A$2,INDEX(words!A1942:A$2309,MATCH($A1945,words!B1942:B$2309,0),1),"")</f>
        <v/>
      </c>
    </row>
    <row r="1946" spans="1:2" x14ac:dyDescent="0.2">
      <c r="A1946">
        <v>1943</v>
      </c>
      <c r="B1946" t="str">
        <f>IF($A1946 &lt;= $A$2,INDEX(words!A1943:A$2309,MATCH($A1946,words!B1943:B$2309,0),1),"")</f>
        <v/>
      </c>
    </row>
    <row r="1947" spans="1:2" x14ac:dyDescent="0.2">
      <c r="A1947">
        <v>1944</v>
      </c>
      <c r="B1947" t="str">
        <f>IF($A1947 &lt;= $A$2,INDEX(words!A1944:A$2309,MATCH($A1947,words!B1944:B$2309,0),1),"")</f>
        <v/>
      </c>
    </row>
    <row r="1948" spans="1:2" x14ac:dyDescent="0.2">
      <c r="A1948">
        <v>1945</v>
      </c>
      <c r="B1948" t="str">
        <f>IF($A1948 &lt;= $A$2,INDEX(words!A1945:A$2309,MATCH($A1948,words!B1945:B$2309,0),1),"")</f>
        <v/>
      </c>
    </row>
    <row r="1949" spans="1:2" x14ac:dyDescent="0.2">
      <c r="A1949">
        <v>1946</v>
      </c>
      <c r="B1949" t="str">
        <f>IF($A1949 &lt;= $A$2,INDEX(words!A1946:A$2309,MATCH($A1949,words!B1946:B$2309,0),1),"")</f>
        <v/>
      </c>
    </row>
    <row r="1950" spans="1:2" x14ac:dyDescent="0.2">
      <c r="A1950">
        <v>1947</v>
      </c>
      <c r="B1950" t="str">
        <f>IF($A1950 &lt;= $A$2,INDEX(words!A1947:A$2309,MATCH($A1950,words!B1947:B$2309,0),1),"")</f>
        <v/>
      </c>
    </row>
    <row r="1951" spans="1:2" x14ac:dyDescent="0.2">
      <c r="A1951">
        <v>1948</v>
      </c>
      <c r="B1951" t="str">
        <f>IF($A1951 &lt;= $A$2,INDEX(words!A1948:A$2309,MATCH($A1951,words!B1948:B$2309,0),1),"")</f>
        <v/>
      </c>
    </row>
    <row r="1952" spans="1:2" x14ac:dyDescent="0.2">
      <c r="A1952">
        <v>1949</v>
      </c>
      <c r="B1952" t="str">
        <f>IF($A1952 &lt;= $A$2,INDEX(words!A1949:A$2309,MATCH($A1952,words!B1949:B$2309,0),1),"")</f>
        <v/>
      </c>
    </row>
    <row r="1953" spans="1:2" x14ac:dyDescent="0.2">
      <c r="A1953">
        <v>1950</v>
      </c>
      <c r="B1953" t="str">
        <f>IF($A1953 &lt;= $A$2,INDEX(words!A1950:A$2309,MATCH($A1953,words!B1950:B$2309,0),1),"")</f>
        <v/>
      </c>
    </row>
    <row r="1954" spans="1:2" x14ac:dyDescent="0.2">
      <c r="A1954">
        <v>1951</v>
      </c>
      <c r="B1954" t="str">
        <f>IF($A1954 &lt;= $A$2,INDEX(words!A1951:A$2309,MATCH($A1954,words!B1951:B$2309,0),1),"")</f>
        <v/>
      </c>
    </row>
    <row r="1955" spans="1:2" x14ac:dyDescent="0.2">
      <c r="A1955">
        <v>1952</v>
      </c>
      <c r="B1955" t="str">
        <f>IF($A1955 &lt;= $A$2,INDEX(words!A1952:A$2309,MATCH($A1955,words!B1952:B$2309,0),1),"")</f>
        <v/>
      </c>
    </row>
    <row r="1956" spans="1:2" x14ac:dyDescent="0.2">
      <c r="A1956">
        <v>1953</v>
      </c>
      <c r="B1956" t="str">
        <f>IF($A1956 &lt;= $A$2,INDEX(words!A1953:A$2309,MATCH($A1956,words!B1953:B$2309,0),1),"")</f>
        <v/>
      </c>
    </row>
    <row r="1957" spans="1:2" x14ac:dyDescent="0.2">
      <c r="A1957">
        <v>1954</v>
      </c>
      <c r="B1957" t="str">
        <f>IF($A1957 &lt;= $A$2,INDEX(words!A1954:A$2309,MATCH($A1957,words!B1954:B$2309,0),1),"")</f>
        <v/>
      </c>
    </row>
    <row r="1958" spans="1:2" x14ac:dyDescent="0.2">
      <c r="A1958">
        <v>1955</v>
      </c>
      <c r="B1958" t="str">
        <f>IF($A1958 &lt;= $A$2,INDEX(words!A1955:A$2309,MATCH($A1958,words!B1955:B$2309,0),1),"")</f>
        <v/>
      </c>
    </row>
    <row r="1959" spans="1:2" x14ac:dyDescent="0.2">
      <c r="A1959">
        <v>1956</v>
      </c>
      <c r="B1959" t="str">
        <f>IF($A1959 &lt;= $A$2,INDEX(words!A1956:A$2309,MATCH($A1959,words!B1956:B$2309,0),1),"")</f>
        <v/>
      </c>
    </row>
    <row r="1960" spans="1:2" x14ac:dyDescent="0.2">
      <c r="A1960">
        <v>1957</v>
      </c>
      <c r="B1960" t="str">
        <f>IF($A1960 &lt;= $A$2,INDEX(words!A1957:A$2309,MATCH($A1960,words!B1957:B$2309,0),1),"")</f>
        <v/>
      </c>
    </row>
    <row r="1961" spans="1:2" x14ac:dyDescent="0.2">
      <c r="A1961">
        <v>1958</v>
      </c>
      <c r="B1961" t="str">
        <f>IF($A1961 &lt;= $A$2,INDEX(words!A1958:A$2309,MATCH($A1961,words!B1958:B$2309,0),1),"")</f>
        <v/>
      </c>
    </row>
    <row r="1962" spans="1:2" x14ac:dyDescent="0.2">
      <c r="A1962">
        <v>1959</v>
      </c>
      <c r="B1962" t="str">
        <f>IF($A1962 &lt;= $A$2,INDEX(words!A1959:A$2309,MATCH($A1962,words!B1959:B$2309,0),1),"")</f>
        <v/>
      </c>
    </row>
    <row r="1963" spans="1:2" x14ac:dyDescent="0.2">
      <c r="A1963">
        <v>1960</v>
      </c>
      <c r="B1963" t="str">
        <f>IF($A1963 &lt;= $A$2,INDEX(words!A1960:A$2309,MATCH($A1963,words!B1960:B$2309,0),1),"")</f>
        <v/>
      </c>
    </row>
    <row r="1964" spans="1:2" x14ac:dyDescent="0.2">
      <c r="A1964">
        <v>1961</v>
      </c>
      <c r="B1964" t="str">
        <f>IF($A1964 &lt;= $A$2,INDEX(words!A1961:A$2309,MATCH($A1964,words!B1961:B$2309,0),1),"")</f>
        <v/>
      </c>
    </row>
    <row r="1965" spans="1:2" x14ac:dyDescent="0.2">
      <c r="A1965">
        <v>1962</v>
      </c>
      <c r="B1965" t="str">
        <f>IF($A1965 &lt;= $A$2,INDEX(words!A1962:A$2309,MATCH($A1965,words!B1962:B$2309,0),1),"")</f>
        <v/>
      </c>
    </row>
    <row r="1966" spans="1:2" x14ac:dyDescent="0.2">
      <c r="A1966">
        <v>1963</v>
      </c>
      <c r="B1966" t="str">
        <f>IF($A1966 &lt;= $A$2,INDEX(words!A1963:A$2309,MATCH($A1966,words!B1963:B$2309,0),1),"")</f>
        <v/>
      </c>
    </row>
    <row r="1967" spans="1:2" x14ac:dyDescent="0.2">
      <c r="A1967">
        <v>1964</v>
      </c>
      <c r="B1967" t="str">
        <f>IF($A1967 &lt;= $A$2,INDEX(words!A1964:A$2309,MATCH($A1967,words!B1964:B$2309,0),1),"")</f>
        <v/>
      </c>
    </row>
    <row r="1968" spans="1:2" x14ac:dyDescent="0.2">
      <c r="A1968">
        <v>1965</v>
      </c>
      <c r="B1968" t="str">
        <f>IF($A1968 &lt;= $A$2,INDEX(words!A1965:A$2309,MATCH($A1968,words!B1965:B$2309,0),1),"")</f>
        <v/>
      </c>
    </row>
    <row r="1969" spans="1:2" x14ac:dyDescent="0.2">
      <c r="A1969">
        <v>1966</v>
      </c>
      <c r="B1969" t="str">
        <f>IF($A1969 &lt;= $A$2,INDEX(words!A1966:A$2309,MATCH($A1969,words!B1966:B$2309,0),1),"")</f>
        <v/>
      </c>
    </row>
    <row r="1970" spans="1:2" x14ac:dyDescent="0.2">
      <c r="A1970">
        <v>1967</v>
      </c>
      <c r="B1970" t="str">
        <f>IF($A1970 &lt;= $A$2,INDEX(words!A1967:A$2309,MATCH($A1970,words!B1967:B$2309,0),1),"")</f>
        <v/>
      </c>
    </row>
    <row r="1971" spans="1:2" x14ac:dyDescent="0.2">
      <c r="A1971">
        <v>1968</v>
      </c>
      <c r="B1971" t="str">
        <f>IF($A1971 &lt;= $A$2,INDEX(words!A1968:A$2309,MATCH($A1971,words!B1968:B$2309,0),1),"")</f>
        <v/>
      </c>
    </row>
    <row r="1972" spans="1:2" x14ac:dyDescent="0.2">
      <c r="A1972">
        <v>1969</v>
      </c>
      <c r="B1972" t="str">
        <f>IF($A1972 &lt;= $A$2,INDEX(words!A1969:A$2309,MATCH($A1972,words!B1969:B$2309,0),1),"")</f>
        <v/>
      </c>
    </row>
    <row r="1973" spans="1:2" x14ac:dyDescent="0.2">
      <c r="A1973">
        <v>1970</v>
      </c>
      <c r="B1973" t="str">
        <f>IF($A1973 &lt;= $A$2,INDEX(words!A1970:A$2309,MATCH($A1973,words!B1970:B$2309,0),1),"")</f>
        <v/>
      </c>
    </row>
    <row r="1974" spans="1:2" x14ac:dyDescent="0.2">
      <c r="A1974">
        <v>1971</v>
      </c>
      <c r="B1974" t="str">
        <f>IF($A1974 &lt;= $A$2,INDEX(words!A1971:A$2309,MATCH($A1974,words!B1971:B$2309,0),1),"")</f>
        <v/>
      </c>
    </row>
    <row r="1975" spans="1:2" x14ac:dyDescent="0.2">
      <c r="A1975">
        <v>1972</v>
      </c>
      <c r="B1975" t="str">
        <f>IF($A1975 &lt;= $A$2,INDEX(words!A1972:A$2309,MATCH($A1975,words!B1972:B$2309,0),1),"")</f>
        <v/>
      </c>
    </row>
    <row r="1976" spans="1:2" x14ac:dyDescent="0.2">
      <c r="A1976">
        <v>1973</v>
      </c>
      <c r="B1976" t="str">
        <f>IF($A1976 &lt;= $A$2,INDEX(words!A1973:A$2309,MATCH($A1976,words!B1973:B$2309,0),1),"")</f>
        <v/>
      </c>
    </row>
    <row r="1977" spans="1:2" x14ac:dyDescent="0.2">
      <c r="A1977">
        <v>1974</v>
      </c>
      <c r="B1977" t="str">
        <f>IF($A1977 &lt;= $A$2,INDEX(words!A1974:A$2309,MATCH($A1977,words!B1974:B$2309,0),1),"")</f>
        <v/>
      </c>
    </row>
    <row r="1978" spans="1:2" x14ac:dyDescent="0.2">
      <c r="A1978">
        <v>1975</v>
      </c>
      <c r="B1978" t="str">
        <f>IF($A1978 &lt;= $A$2,INDEX(words!A1975:A$2309,MATCH($A1978,words!B1975:B$2309,0),1),"")</f>
        <v/>
      </c>
    </row>
    <row r="1979" spans="1:2" x14ac:dyDescent="0.2">
      <c r="A1979">
        <v>1976</v>
      </c>
      <c r="B1979" t="str">
        <f>IF($A1979 &lt;= $A$2,INDEX(words!A1976:A$2309,MATCH($A1979,words!B1976:B$2309,0),1),"")</f>
        <v/>
      </c>
    </row>
    <row r="1980" spans="1:2" x14ac:dyDescent="0.2">
      <c r="A1980">
        <v>1977</v>
      </c>
      <c r="B1980" t="str">
        <f>IF($A1980 &lt;= $A$2,INDEX(words!A1977:A$2309,MATCH($A1980,words!B1977:B$2309,0),1),"")</f>
        <v/>
      </c>
    </row>
    <row r="1981" spans="1:2" x14ac:dyDescent="0.2">
      <c r="A1981">
        <v>1978</v>
      </c>
      <c r="B1981" t="str">
        <f>IF($A1981 &lt;= $A$2,INDEX(words!A1978:A$2309,MATCH($A1981,words!B1978:B$2309,0),1),"")</f>
        <v/>
      </c>
    </row>
    <row r="1982" spans="1:2" x14ac:dyDescent="0.2">
      <c r="A1982">
        <v>1979</v>
      </c>
      <c r="B1982" t="str">
        <f>IF($A1982 &lt;= $A$2,INDEX(words!A1979:A$2309,MATCH($A1982,words!B1979:B$2309,0),1),"")</f>
        <v/>
      </c>
    </row>
    <row r="1983" spans="1:2" x14ac:dyDescent="0.2">
      <c r="A1983">
        <v>1980</v>
      </c>
      <c r="B1983" t="str">
        <f>IF($A1983 &lt;= $A$2,INDEX(words!A1980:A$2309,MATCH($A1983,words!B1980:B$2309,0),1),"")</f>
        <v/>
      </c>
    </row>
    <row r="1984" spans="1:2" x14ac:dyDescent="0.2">
      <c r="A1984">
        <v>1981</v>
      </c>
      <c r="B1984" t="str">
        <f>IF($A1984 &lt;= $A$2,INDEX(words!A1981:A$2309,MATCH($A1984,words!B1981:B$2309,0),1),"")</f>
        <v/>
      </c>
    </row>
    <row r="1985" spans="1:2" x14ac:dyDescent="0.2">
      <c r="A1985">
        <v>1982</v>
      </c>
      <c r="B1985" t="str">
        <f>IF($A1985 &lt;= $A$2,INDEX(words!A1982:A$2309,MATCH($A1985,words!B1982:B$2309,0),1),"")</f>
        <v/>
      </c>
    </row>
    <row r="1986" spans="1:2" x14ac:dyDescent="0.2">
      <c r="A1986">
        <v>1983</v>
      </c>
      <c r="B1986" t="str">
        <f>IF($A1986 &lt;= $A$2,INDEX(words!A1983:A$2309,MATCH($A1986,words!B1983:B$2309,0),1),"")</f>
        <v/>
      </c>
    </row>
    <row r="1987" spans="1:2" x14ac:dyDescent="0.2">
      <c r="A1987">
        <v>1984</v>
      </c>
      <c r="B1987" t="str">
        <f>IF($A1987 &lt;= $A$2,INDEX(words!A1984:A$2309,MATCH($A1987,words!B1984:B$2309,0),1),"")</f>
        <v/>
      </c>
    </row>
    <row r="1988" spans="1:2" x14ac:dyDescent="0.2">
      <c r="A1988">
        <v>1985</v>
      </c>
      <c r="B1988" t="str">
        <f>IF($A1988 &lt;= $A$2,INDEX(words!A1985:A$2309,MATCH($A1988,words!B1985:B$2309,0),1),"")</f>
        <v/>
      </c>
    </row>
    <row r="1989" spans="1:2" x14ac:dyDescent="0.2">
      <c r="A1989">
        <v>1986</v>
      </c>
      <c r="B1989" t="str">
        <f>IF($A1989 &lt;= $A$2,INDEX(words!A1986:A$2309,MATCH($A1989,words!B1986:B$2309,0),1),"")</f>
        <v/>
      </c>
    </row>
    <row r="1990" spans="1:2" x14ac:dyDescent="0.2">
      <c r="A1990">
        <v>1987</v>
      </c>
      <c r="B1990" t="str">
        <f>IF($A1990 &lt;= $A$2,INDEX(words!A1987:A$2309,MATCH($A1990,words!B1987:B$2309,0),1),"")</f>
        <v/>
      </c>
    </row>
    <row r="1991" spans="1:2" x14ac:dyDescent="0.2">
      <c r="A1991">
        <v>1988</v>
      </c>
      <c r="B1991" t="str">
        <f>IF($A1991 &lt;= $A$2,INDEX(words!A1988:A$2309,MATCH($A1991,words!B1988:B$2309,0),1),"")</f>
        <v/>
      </c>
    </row>
    <row r="1992" spans="1:2" x14ac:dyDescent="0.2">
      <c r="A1992">
        <v>1989</v>
      </c>
      <c r="B1992" t="str">
        <f>IF($A1992 &lt;= $A$2,INDEX(words!A1989:A$2309,MATCH($A1992,words!B1989:B$2309,0),1),"")</f>
        <v/>
      </c>
    </row>
    <row r="1993" spans="1:2" x14ac:dyDescent="0.2">
      <c r="A1993">
        <v>1990</v>
      </c>
      <c r="B1993" t="str">
        <f>IF($A1993 &lt;= $A$2,INDEX(words!A1990:A$2309,MATCH($A1993,words!B1990:B$2309,0),1),"")</f>
        <v/>
      </c>
    </row>
    <row r="1994" spans="1:2" x14ac:dyDescent="0.2">
      <c r="A1994">
        <v>1991</v>
      </c>
      <c r="B1994" t="str">
        <f>IF($A1994 &lt;= $A$2,INDEX(words!A1991:A$2309,MATCH($A1994,words!B1991:B$2309,0),1),"")</f>
        <v/>
      </c>
    </row>
    <row r="1995" spans="1:2" x14ac:dyDescent="0.2">
      <c r="A1995">
        <v>1992</v>
      </c>
      <c r="B1995" t="str">
        <f>IF($A1995 &lt;= $A$2,INDEX(words!A1992:A$2309,MATCH($A1995,words!B1992:B$2309,0),1),"")</f>
        <v/>
      </c>
    </row>
    <row r="1996" spans="1:2" x14ac:dyDescent="0.2">
      <c r="A1996">
        <v>1993</v>
      </c>
      <c r="B1996" t="str">
        <f>IF($A1996 &lt;= $A$2,INDEX(words!A1993:A$2309,MATCH($A1996,words!B1993:B$2309,0),1),"")</f>
        <v/>
      </c>
    </row>
    <row r="1997" spans="1:2" x14ac:dyDescent="0.2">
      <c r="A1997">
        <v>1994</v>
      </c>
      <c r="B1997" t="str">
        <f>IF($A1997 &lt;= $A$2,INDEX(words!A1994:A$2309,MATCH($A1997,words!B1994:B$2309,0),1),"")</f>
        <v/>
      </c>
    </row>
    <row r="1998" spans="1:2" x14ac:dyDescent="0.2">
      <c r="A1998">
        <v>1995</v>
      </c>
      <c r="B1998" t="str">
        <f>IF($A1998 &lt;= $A$2,INDEX(words!A1995:A$2309,MATCH($A1998,words!B1995:B$2309,0),1),"")</f>
        <v/>
      </c>
    </row>
    <row r="1999" spans="1:2" x14ac:dyDescent="0.2">
      <c r="A1999">
        <v>1996</v>
      </c>
      <c r="B1999" t="str">
        <f>IF($A1999 &lt;= $A$2,INDEX(words!A1996:A$2309,MATCH($A1999,words!B1996:B$2309,0),1),"")</f>
        <v/>
      </c>
    </row>
    <row r="2000" spans="1:2" x14ac:dyDescent="0.2">
      <c r="A2000">
        <v>1997</v>
      </c>
      <c r="B2000" t="str">
        <f>IF($A2000 &lt;= $A$2,INDEX(words!A1997:A$2309,MATCH($A2000,words!B1997:B$2309,0),1),"")</f>
        <v/>
      </c>
    </row>
    <row r="2001" spans="1:2" x14ac:dyDescent="0.2">
      <c r="A2001">
        <v>1998</v>
      </c>
      <c r="B2001" t="str">
        <f>IF($A2001 &lt;= $A$2,INDEX(words!A1998:A$2309,MATCH($A2001,words!B1998:B$2309,0),1),"")</f>
        <v/>
      </c>
    </row>
    <row r="2002" spans="1:2" x14ac:dyDescent="0.2">
      <c r="A2002">
        <v>1999</v>
      </c>
      <c r="B2002" t="str">
        <f>IF($A2002 &lt;= $A$2,INDEX(words!A1999:A$2309,MATCH($A2002,words!B1999:B$2309,0),1),"")</f>
        <v/>
      </c>
    </row>
    <row r="2003" spans="1:2" x14ac:dyDescent="0.2">
      <c r="A2003">
        <v>2000</v>
      </c>
      <c r="B2003" t="str">
        <f>IF($A2003 &lt;= $A$2,INDEX(words!A2000:A$2309,MATCH($A2003,words!B2000:B$2309,0),1),"")</f>
        <v/>
      </c>
    </row>
    <row r="2004" spans="1:2" x14ac:dyDescent="0.2">
      <c r="A2004">
        <v>2001</v>
      </c>
      <c r="B2004" t="str">
        <f>IF($A2004 &lt;= $A$2,INDEX(words!A2001:A$2309,MATCH($A2004,words!B2001:B$2309,0),1),"")</f>
        <v/>
      </c>
    </row>
    <row r="2005" spans="1:2" x14ac:dyDescent="0.2">
      <c r="A2005">
        <v>2002</v>
      </c>
      <c r="B2005" t="str">
        <f>IF($A2005 &lt;= $A$2,INDEX(words!A2002:A$2309,MATCH($A2005,words!B2002:B$2309,0),1),"")</f>
        <v/>
      </c>
    </row>
    <row r="2006" spans="1:2" x14ac:dyDescent="0.2">
      <c r="A2006">
        <v>2003</v>
      </c>
      <c r="B2006" t="str">
        <f>IF($A2006 &lt;= $A$2,INDEX(words!A2003:A$2309,MATCH($A2006,words!B2003:B$2309,0),1),"")</f>
        <v/>
      </c>
    </row>
    <row r="2007" spans="1:2" x14ac:dyDescent="0.2">
      <c r="A2007">
        <v>2004</v>
      </c>
      <c r="B2007" t="str">
        <f>IF($A2007 &lt;= $A$2,INDEX(words!A2004:A$2309,MATCH($A2007,words!B2004:B$2309,0),1),"")</f>
        <v/>
      </c>
    </row>
    <row r="2008" spans="1:2" x14ac:dyDescent="0.2">
      <c r="A2008">
        <v>2005</v>
      </c>
      <c r="B2008" t="str">
        <f>IF($A2008 &lt;= $A$2,INDEX(words!A2005:A$2309,MATCH($A2008,words!B2005:B$2309,0),1),"")</f>
        <v/>
      </c>
    </row>
    <row r="2009" spans="1:2" x14ac:dyDescent="0.2">
      <c r="A2009">
        <v>2006</v>
      </c>
      <c r="B2009" t="str">
        <f>IF($A2009 &lt;= $A$2,INDEX(words!A2006:A$2309,MATCH($A2009,words!B2006:B$2309,0),1),"")</f>
        <v/>
      </c>
    </row>
    <row r="2010" spans="1:2" x14ac:dyDescent="0.2">
      <c r="A2010">
        <v>2007</v>
      </c>
      <c r="B2010" t="str">
        <f>IF($A2010 &lt;= $A$2,INDEX(words!A2007:A$2309,MATCH($A2010,words!B2007:B$2309,0),1),"")</f>
        <v/>
      </c>
    </row>
    <row r="2011" spans="1:2" x14ac:dyDescent="0.2">
      <c r="A2011">
        <v>2008</v>
      </c>
      <c r="B2011" t="str">
        <f>IF($A2011 &lt;= $A$2,INDEX(words!A2008:A$2309,MATCH($A2011,words!B2008:B$2309,0),1),"")</f>
        <v/>
      </c>
    </row>
    <row r="2012" spans="1:2" x14ac:dyDescent="0.2">
      <c r="A2012">
        <v>2009</v>
      </c>
      <c r="B2012" t="str">
        <f>IF($A2012 &lt;= $A$2,INDEX(words!A2009:A$2309,MATCH($A2012,words!B2009:B$2309,0),1),"")</f>
        <v/>
      </c>
    </row>
    <row r="2013" spans="1:2" x14ac:dyDescent="0.2">
      <c r="A2013">
        <v>2010</v>
      </c>
      <c r="B2013" t="str">
        <f>IF($A2013 &lt;= $A$2,INDEX(words!A2010:A$2309,MATCH($A2013,words!B2010:B$2309,0),1),"")</f>
        <v/>
      </c>
    </row>
    <row r="2014" spans="1:2" x14ac:dyDescent="0.2">
      <c r="A2014">
        <v>2011</v>
      </c>
      <c r="B2014" t="str">
        <f>IF($A2014 &lt;= $A$2,INDEX(words!A2011:A$2309,MATCH($A2014,words!B2011:B$2309,0),1),"")</f>
        <v/>
      </c>
    </row>
    <row r="2015" spans="1:2" x14ac:dyDescent="0.2">
      <c r="A2015">
        <v>2012</v>
      </c>
      <c r="B2015" t="str">
        <f>IF($A2015 &lt;= $A$2,INDEX(words!A2012:A$2309,MATCH($A2015,words!B2012:B$2309,0),1),"")</f>
        <v/>
      </c>
    </row>
    <row r="2016" spans="1:2" x14ac:dyDescent="0.2">
      <c r="A2016">
        <v>2013</v>
      </c>
      <c r="B2016" t="str">
        <f>IF($A2016 &lt;= $A$2,INDEX(words!A2013:A$2309,MATCH($A2016,words!B2013:B$2309,0),1),"")</f>
        <v/>
      </c>
    </row>
    <row r="2017" spans="1:2" x14ac:dyDescent="0.2">
      <c r="A2017">
        <v>2014</v>
      </c>
      <c r="B2017" t="str">
        <f>IF($A2017 &lt;= $A$2,INDEX(words!A2014:A$2309,MATCH($A2017,words!B2014:B$2309,0),1),"")</f>
        <v/>
      </c>
    </row>
    <row r="2018" spans="1:2" x14ac:dyDescent="0.2">
      <c r="A2018">
        <v>2015</v>
      </c>
      <c r="B2018" t="str">
        <f>IF($A2018 &lt;= $A$2,INDEX(words!A2015:A$2309,MATCH($A2018,words!B2015:B$2309,0),1),"")</f>
        <v/>
      </c>
    </row>
    <row r="2019" spans="1:2" x14ac:dyDescent="0.2">
      <c r="A2019">
        <v>2016</v>
      </c>
      <c r="B2019" t="str">
        <f>IF($A2019 &lt;= $A$2,INDEX(words!A2016:A$2309,MATCH($A2019,words!B2016:B$2309,0),1),"")</f>
        <v/>
      </c>
    </row>
    <row r="2020" spans="1:2" x14ac:dyDescent="0.2">
      <c r="A2020">
        <v>2017</v>
      </c>
      <c r="B2020" t="str">
        <f>IF($A2020 &lt;= $A$2,INDEX(words!A2017:A$2309,MATCH($A2020,words!B2017:B$2309,0),1),"")</f>
        <v/>
      </c>
    </row>
    <row r="2021" spans="1:2" x14ac:dyDescent="0.2">
      <c r="A2021">
        <v>2018</v>
      </c>
      <c r="B2021" t="str">
        <f>IF($A2021 &lt;= $A$2,INDEX(words!A2018:A$2309,MATCH($A2021,words!B2018:B$2309,0),1),"")</f>
        <v/>
      </c>
    </row>
    <row r="2022" spans="1:2" x14ac:dyDescent="0.2">
      <c r="A2022">
        <v>2019</v>
      </c>
      <c r="B2022" t="str">
        <f>IF($A2022 &lt;= $A$2,INDEX(words!A2019:A$2309,MATCH($A2022,words!B2019:B$2309,0),1),"")</f>
        <v/>
      </c>
    </row>
    <row r="2023" spans="1:2" x14ac:dyDescent="0.2">
      <c r="A2023">
        <v>2020</v>
      </c>
      <c r="B2023" t="str">
        <f>IF($A2023 &lt;= $A$2,INDEX(words!A2020:A$2309,MATCH($A2023,words!B2020:B$2309,0),1),"")</f>
        <v/>
      </c>
    </row>
    <row r="2024" spans="1:2" x14ac:dyDescent="0.2">
      <c r="A2024">
        <v>2021</v>
      </c>
      <c r="B2024" t="str">
        <f>IF($A2024 &lt;= $A$2,INDEX(words!A2021:A$2309,MATCH($A2024,words!B2021:B$2309,0),1),"")</f>
        <v/>
      </c>
    </row>
    <row r="2025" spans="1:2" x14ac:dyDescent="0.2">
      <c r="A2025">
        <v>2022</v>
      </c>
      <c r="B2025" t="str">
        <f>IF($A2025 &lt;= $A$2,INDEX(words!A2022:A$2309,MATCH($A2025,words!B2022:B$2309,0),1),"")</f>
        <v/>
      </c>
    </row>
    <row r="2026" spans="1:2" x14ac:dyDescent="0.2">
      <c r="A2026">
        <v>2023</v>
      </c>
      <c r="B2026" t="str">
        <f>IF($A2026 &lt;= $A$2,INDEX(words!A2023:A$2309,MATCH($A2026,words!B2023:B$2309,0),1),"")</f>
        <v/>
      </c>
    </row>
    <row r="2027" spans="1:2" x14ac:dyDescent="0.2">
      <c r="A2027">
        <v>2024</v>
      </c>
      <c r="B2027" t="str">
        <f>IF($A2027 &lt;= $A$2,INDEX(words!A2024:A$2309,MATCH($A2027,words!B2024:B$2309,0),1),"")</f>
        <v/>
      </c>
    </row>
    <row r="2028" spans="1:2" x14ac:dyDescent="0.2">
      <c r="A2028">
        <v>2025</v>
      </c>
      <c r="B2028" t="str">
        <f>IF($A2028 &lt;= $A$2,INDEX(words!A2025:A$2309,MATCH($A2028,words!B2025:B$2309,0),1),"")</f>
        <v/>
      </c>
    </row>
    <row r="2029" spans="1:2" x14ac:dyDescent="0.2">
      <c r="A2029">
        <v>2026</v>
      </c>
      <c r="B2029" t="str">
        <f>IF($A2029 &lt;= $A$2,INDEX(words!A2026:A$2309,MATCH($A2029,words!B2026:B$2309,0),1),"")</f>
        <v/>
      </c>
    </row>
    <row r="2030" spans="1:2" x14ac:dyDescent="0.2">
      <c r="A2030">
        <v>2027</v>
      </c>
      <c r="B2030" t="str">
        <f>IF($A2030 &lt;= $A$2,INDEX(words!A2027:A$2309,MATCH($A2030,words!B2027:B$2309,0),1),"")</f>
        <v/>
      </c>
    </row>
    <row r="2031" spans="1:2" x14ac:dyDescent="0.2">
      <c r="A2031">
        <v>2028</v>
      </c>
      <c r="B2031" t="str">
        <f>IF($A2031 &lt;= $A$2,INDEX(words!A2028:A$2309,MATCH($A2031,words!B2028:B$2309,0),1),"")</f>
        <v/>
      </c>
    </row>
    <row r="2032" spans="1:2" x14ac:dyDescent="0.2">
      <c r="A2032">
        <v>2029</v>
      </c>
      <c r="B2032" t="str">
        <f>IF($A2032 &lt;= $A$2,INDEX(words!A2029:A$2309,MATCH($A2032,words!B2029:B$2309,0),1),"")</f>
        <v/>
      </c>
    </row>
    <row r="2033" spans="1:2" x14ac:dyDescent="0.2">
      <c r="A2033">
        <v>2030</v>
      </c>
      <c r="B2033" t="str">
        <f>IF($A2033 &lt;= $A$2,INDEX(words!A2030:A$2309,MATCH($A2033,words!B2030:B$2309,0),1),"")</f>
        <v/>
      </c>
    </row>
    <row r="2034" spans="1:2" x14ac:dyDescent="0.2">
      <c r="A2034">
        <v>2031</v>
      </c>
      <c r="B2034" t="str">
        <f>IF($A2034 &lt;= $A$2,INDEX(words!A2031:A$2309,MATCH($A2034,words!B2031:B$2309,0),1),"")</f>
        <v/>
      </c>
    </row>
    <row r="2035" spans="1:2" x14ac:dyDescent="0.2">
      <c r="A2035">
        <v>2032</v>
      </c>
      <c r="B2035" t="str">
        <f>IF($A2035 &lt;= $A$2,INDEX(words!A2032:A$2309,MATCH($A2035,words!B2032:B$2309,0),1),"")</f>
        <v/>
      </c>
    </row>
    <row r="2036" spans="1:2" x14ac:dyDescent="0.2">
      <c r="A2036">
        <v>2033</v>
      </c>
      <c r="B2036" t="str">
        <f>IF($A2036 &lt;= $A$2,INDEX(words!A2033:A$2309,MATCH($A2036,words!B2033:B$2309,0),1),"")</f>
        <v/>
      </c>
    </row>
    <row r="2037" spans="1:2" x14ac:dyDescent="0.2">
      <c r="A2037">
        <v>2034</v>
      </c>
      <c r="B2037" t="str">
        <f>IF($A2037 &lt;= $A$2,INDEX(words!A2034:A$2309,MATCH($A2037,words!B2034:B$2309,0),1),"")</f>
        <v/>
      </c>
    </row>
    <row r="2038" spans="1:2" x14ac:dyDescent="0.2">
      <c r="A2038">
        <v>2035</v>
      </c>
      <c r="B2038" t="str">
        <f>IF($A2038 &lt;= $A$2,INDEX(words!A2035:A$2309,MATCH($A2038,words!B2035:B$2309,0),1),"")</f>
        <v/>
      </c>
    </row>
    <row r="2039" spans="1:2" x14ac:dyDescent="0.2">
      <c r="A2039">
        <v>2036</v>
      </c>
      <c r="B2039" t="str">
        <f>IF($A2039 &lt;= $A$2,INDEX(words!A2036:A$2309,MATCH($A2039,words!B2036:B$2309,0),1),"")</f>
        <v/>
      </c>
    </row>
    <row r="2040" spans="1:2" x14ac:dyDescent="0.2">
      <c r="A2040">
        <v>2037</v>
      </c>
      <c r="B2040" t="str">
        <f>IF($A2040 &lt;= $A$2,INDEX(words!A2037:A$2309,MATCH($A2040,words!B2037:B$2309,0),1),"")</f>
        <v/>
      </c>
    </row>
    <row r="2041" spans="1:2" x14ac:dyDescent="0.2">
      <c r="A2041">
        <v>2038</v>
      </c>
      <c r="B2041" t="str">
        <f>IF($A2041 &lt;= $A$2,INDEX(words!A2038:A$2309,MATCH($A2041,words!B2038:B$2309,0),1),"")</f>
        <v/>
      </c>
    </row>
    <row r="2042" spans="1:2" x14ac:dyDescent="0.2">
      <c r="A2042">
        <v>2039</v>
      </c>
      <c r="B2042" t="str">
        <f>IF($A2042 &lt;= $A$2,INDEX(words!A2039:A$2309,MATCH($A2042,words!B2039:B$2309,0),1),"")</f>
        <v/>
      </c>
    </row>
    <row r="2043" spans="1:2" x14ac:dyDescent="0.2">
      <c r="A2043">
        <v>2040</v>
      </c>
      <c r="B2043" t="str">
        <f>IF($A2043 &lt;= $A$2,INDEX(words!A2040:A$2309,MATCH($A2043,words!B2040:B$2309,0),1),"")</f>
        <v/>
      </c>
    </row>
    <row r="2044" spans="1:2" x14ac:dyDescent="0.2">
      <c r="A2044">
        <v>2041</v>
      </c>
      <c r="B2044" t="str">
        <f>IF($A2044 &lt;= $A$2,INDEX(words!A2041:A$2309,MATCH($A2044,words!B2041:B$2309,0),1),"")</f>
        <v/>
      </c>
    </row>
    <row r="2045" spans="1:2" x14ac:dyDescent="0.2">
      <c r="A2045">
        <v>2042</v>
      </c>
      <c r="B2045" t="str">
        <f>IF($A2045 &lt;= $A$2,INDEX(words!A2042:A$2309,MATCH($A2045,words!B2042:B$2309,0),1),"")</f>
        <v/>
      </c>
    </row>
    <row r="2046" spans="1:2" x14ac:dyDescent="0.2">
      <c r="A2046">
        <v>2043</v>
      </c>
      <c r="B2046" t="str">
        <f>IF($A2046 &lt;= $A$2,INDEX(words!A2043:A$2309,MATCH($A2046,words!B2043:B$2309,0),1),"")</f>
        <v/>
      </c>
    </row>
    <row r="2047" spans="1:2" x14ac:dyDescent="0.2">
      <c r="A2047">
        <v>2044</v>
      </c>
      <c r="B2047" t="str">
        <f>IF($A2047 &lt;= $A$2,INDEX(words!A2044:A$2309,MATCH($A2047,words!B2044:B$2309,0),1),"")</f>
        <v/>
      </c>
    </row>
    <row r="2048" spans="1:2" x14ac:dyDescent="0.2">
      <c r="A2048">
        <v>2045</v>
      </c>
      <c r="B2048" t="str">
        <f>IF($A2048 &lt;= $A$2,INDEX(words!A2045:A$2309,MATCH($A2048,words!B2045:B$2309,0),1),"")</f>
        <v/>
      </c>
    </row>
    <row r="2049" spans="1:2" x14ac:dyDescent="0.2">
      <c r="A2049">
        <v>2046</v>
      </c>
      <c r="B2049" t="str">
        <f>IF($A2049 &lt;= $A$2,INDEX(words!A2046:A$2309,MATCH($A2049,words!B2046:B$2309,0),1),"")</f>
        <v/>
      </c>
    </row>
    <row r="2050" spans="1:2" x14ac:dyDescent="0.2">
      <c r="A2050">
        <v>2047</v>
      </c>
      <c r="B2050" t="str">
        <f>IF($A2050 &lt;= $A$2,INDEX(words!A2047:A$2309,MATCH($A2050,words!B2047:B$2309,0),1),"")</f>
        <v/>
      </c>
    </row>
    <row r="2051" spans="1:2" x14ac:dyDescent="0.2">
      <c r="A2051">
        <v>2048</v>
      </c>
      <c r="B2051" t="str">
        <f>IF($A2051 &lt;= $A$2,INDEX(words!A2048:A$2309,MATCH($A2051,words!B2048:B$2309,0),1),"")</f>
        <v/>
      </c>
    </row>
    <row r="2052" spans="1:2" x14ac:dyDescent="0.2">
      <c r="A2052">
        <v>2049</v>
      </c>
      <c r="B2052" t="str">
        <f>IF($A2052 &lt;= $A$2,INDEX(words!A2049:A$2309,MATCH($A2052,words!B2049:B$2309,0),1),"")</f>
        <v/>
      </c>
    </row>
    <row r="2053" spans="1:2" x14ac:dyDescent="0.2">
      <c r="A2053">
        <v>2050</v>
      </c>
      <c r="B2053" t="str">
        <f>IF($A2053 &lt;= $A$2,INDEX(words!A2050:A$2309,MATCH($A2053,words!B2050:B$2309,0),1),"")</f>
        <v/>
      </c>
    </row>
    <row r="2054" spans="1:2" x14ac:dyDescent="0.2">
      <c r="A2054">
        <v>2051</v>
      </c>
      <c r="B2054" t="str">
        <f>IF($A2054 &lt;= $A$2,INDEX(words!A2051:A$2309,MATCH($A2054,words!B2051:B$2309,0),1),"")</f>
        <v/>
      </c>
    </row>
    <row r="2055" spans="1:2" x14ac:dyDescent="0.2">
      <c r="A2055">
        <v>2052</v>
      </c>
      <c r="B2055" t="str">
        <f>IF($A2055 &lt;= $A$2,INDEX(words!A2052:A$2309,MATCH($A2055,words!B2052:B$2309,0),1),"")</f>
        <v/>
      </c>
    </row>
    <row r="2056" spans="1:2" x14ac:dyDescent="0.2">
      <c r="A2056">
        <v>2053</v>
      </c>
      <c r="B2056" t="str">
        <f>IF($A2056 &lt;= $A$2,INDEX(words!A2053:A$2309,MATCH($A2056,words!B2053:B$2309,0),1),"")</f>
        <v/>
      </c>
    </row>
    <row r="2057" spans="1:2" x14ac:dyDescent="0.2">
      <c r="A2057">
        <v>2054</v>
      </c>
      <c r="B2057" t="str">
        <f>IF($A2057 &lt;= $A$2,INDEX(words!A2054:A$2309,MATCH($A2057,words!B2054:B$2309,0),1),"")</f>
        <v/>
      </c>
    </row>
    <row r="2058" spans="1:2" x14ac:dyDescent="0.2">
      <c r="A2058">
        <v>2055</v>
      </c>
      <c r="B2058" t="str">
        <f>IF($A2058 &lt;= $A$2,INDEX(words!A2055:A$2309,MATCH($A2058,words!B2055:B$2309,0),1),"")</f>
        <v/>
      </c>
    </row>
    <row r="2059" spans="1:2" x14ac:dyDescent="0.2">
      <c r="A2059">
        <v>2056</v>
      </c>
      <c r="B2059" t="str">
        <f>IF($A2059 &lt;= $A$2,INDEX(words!A2056:A$2309,MATCH($A2059,words!B2056:B$2309,0),1),"")</f>
        <v/>
      </c>
    </row>
    <row r="2060" spans="1:2" x14ac:dyDescent="0.2">
      <c r="A2060">
        <v>2057</v>
      </c>
      <c r="B2060" t="str">
        <f>IF($A2060 &lt;= $A$2,INDEX(words!A2057:A$2309,MATCH($A2060,words!B2057:B$2309,0),1),"")</f>
        <v/>
      </c>
    </row>
    <row r="2061" spans="1:2" x14ac:dyDescent="0.2">
      <c r="A2061">
        <v>2058</v>
      </c>
      <c r="B2061" t="str">
        <f>IF($A2061 &lt;= $A$2,INDEX(words!A2058:A$2309,MATCH($A2061,words!B2058:B$2309,0),1),"")</f>
        <v/>
      </c>
    </row>
    <row r="2062" spans="1:2" x14ac:dyDescent="0.2">
      <c r="A2062">
        <v>2059</v>
      </c>
      <c r="B2062" t="str">
        <f>IF($A2062 &lt;= $A$2,INDEX(words!A2059:A$2309,MATCH($A2062,words!B2059:B$2309,0),1),"")</f>
        <v/>
      </c>
    </row>
    <row r="2063" spans="1:2" x14ac:dyDescent="0.2">
      <c r="A2063">
        <v>2060</v>
      </c>
      <c r="B2063" t="str">
        <f>IF($A2063 &lt;= $A$2,INDEX(words!A2060:A$2309,MATCH($A2063,words!B2060:B$2309,0),1),"")</f>
        <v/>
      </c>
    </row>
    <row r="2064" spans="1:2" x14ac:dyDescent="0.2">
      <c r="A2064">
        <v>2061</v>
      </c>
      <c r="B2064" t="str">
        <f>IF($A2064 &lt;= $A$2,INDEX(words!A2061:A$2309,MATCH($A2064,words!B2061:B$2309,0),1),"")</f>
        <v/>
      </c>
    </row>
    <row r="2065" spans="1:2" x14ac:dyDescent="0.2">
      <c r="A2065">
        <v>2062</v>
      </c>
      <c r="B2065" t="str">
        <f>IF($A2065 &lt;= $A$2,INDEX(words!A2062:A$2309,MATCH($A2065,words!B2062:B$2309,0),1),"")</f>
        <v/>
      </c>
    </row>
    <row r="2066" spans="1:2" x14ac:dyDescent="0.2">
      <c r="A2066">
        <v>2063</v>
      </c>
      <c r="B2066" t="str">
        <f>IF($A2066 &lt;= $A$2,INDEX(words!A2063:A$2309,MATCH($A2066,words!B2063:B$2309,0),1),"")</f>
        <v/>
      </c>
    </row>
    <row r="2067" spans="1:2" x14ac:dyDescent="0.2">
      <c r="A2067">
        <v>2064</v>
      </c>
      <c r="B2067" t="str">
        <f>IF($A2067 &lt;= $A$2,INDEX(words!A2064:A$2309,MATCH($A2067,words!B2064:B$2309,0),1),"")</f>
        <v/>
      </c>
    </row>
    <row r="2068" spans="1:2" x14ac:dyDescent="0.2">
      <c r="A2068">
        <v>2065</v>
      </c>
      <c r="B2068" t="str">
        <f>IF($A2068 &lt;= $A$2,INDEX(words!A2065:A$2309,MATCH($A2068,words!B2065:B$2309,0),1),"")</f>
        <v/>
      </c>
    </row>
    <row r="2069" spans="1:2" x14ac:dyDescent="0.2">
      <c r="A2069">
        <v>2066</v>
      </c>
      <c r="B2069" t="str">
        <f>IF($A2069 &lt;= $A$2,INDEX(words!A2066:A$2309,MATCH($A2069,words!B2066:B$2309,0),1),"")</f>
        <v/>
      </c>
    </row>
    <row r="2070" spans="1:2" x14ac:dyDescent="0.2">
      <c r="A2070">
        <v>2067</v>
      </c>
      <c r="B2070" t="str">
        <f>IF($A2070 &lt;= $A$2,INDEX(words!A2067:A$2309,MATCH($A2070,words!B2067:B$2309,0),1),"")</f>
        <v/>
      </c>
    </row>
    <row r="2071" spans="1:2" x14ac:dyDescent="0.2">
      <c r="A2071">
        <v>2068</v>
      </c>
      <c r="B2071" t="str">
        <f>IF($A2071 &lt;= $A$2,INDEX(words!A2068:A$2309,MATCH($A2071,words!B2068:B$2309,0),1),"")</f>
        <v/>
      </c>
    </row>
    <row r="2072" spans="1:2" x14ac:dyDescent="0.2">
      <c r="A2072">
        <v>2069</v>
      </c>
      <c r="B2072" t="str">
        <f>IF($A2072 &lt;= $A$2,INDEX(words!A2069:A$2309,MATCH($A2072,words!B2069:B$2309,0),1),"")</f>
        <v/>
      </c>
    </row>
    <row r="2073" spans="1:2" x14ac:dyDescent="0.2">
      <c r="A2073">
        <v>2070</v>
      </c>
      <c r="B2073" t="str">
        <f>IF($A2073 &lt;= $A$2,INDEX(words!A2070:A$2309,MATCH($A2073,words!B2070:B$2309,0),1),"")</f>
        <v/>
      </c>
    </row>
    <row r="2074" spans="1:2" x14ac:dyDescent="0.2">
      <c r="A2074">
        <v>2071</v>
      </c>
      <c r="B2074" t="str">
        <f>IF($A2074 &lt;= $A$2,INDEX(words!A2071:A$2309,MATCH($A2074,words!B2071:B$2309,0),1),"")</f>
        <v/>
      </c>
    </row>
    <row r="2075" spans="1:2" x14ac:dyDescent="0.2">
      <c r="A2075">
        <v>2072</v>
      </c>
      <c r="B2075" t="str">
        <f>IF($A2075 &lt;= $A$2,INDEX(words!A2072:A$2309,MATCH($A2075,words!B2072:B$2309,0),1),"")</f>
        <v/>
      </c>
    </row>
    <row r="2076" spans="1:2" x14ac:dyDescent="0.2">
      <c r="A2076">
        <v>2073</v>
      </c>
      <c r="B2076" t="str">
        <f>IF($A2076 &lt;= $A$2,INDEX(words!A2073:A$2309,MATCH($A2076,words!B2073:B$2309,0),1),"")</f>
        <v/>
      </c>
    </row>
    <row r="2077" spans="1:2" x14ac:dyDescent="0.2">
      <c r="A2077">
        <v>2074</v>
      </c>
      <c r="B2077" t="str">
        <f>IF($A2077 &lt;= $A$2,INDEX(words!A2074:A$2309,MATCH($A2077,words!B2074:B$2309,0),1),"")</f>
        <v/>
      </c>
    </row>
    <row r="2078" spans="1:2" x14ac:dyDescent="0.2">
      <c r="A2078">
        <v>2075</v>
      </c>
      <c r="B2078" t="str">
        <f>IF($A2078 &lt;= $A$2,INDEX(words!A2075:A$2309,MATCH($A2078,words!B2075:B$2309,0),1),"")</f>
        <v/>
      </c>
    </row>
    <row r="2079" spans="1:2" x14ac:dyDescent="0.2">
      <c r="A2079">
        <v>2076</v>
      </c>
      <c r="B2079" t="str">
        <f>IF($A2079 &lt;= $A$2,INDEX(words!A2076:A$2309,MATCH($A2079,words!B2076:B$2309,0),1),"")</f>
        <v/>
      </c>
    </row>
    <row r="2080" spans="1:2" x14ac:dyDescent="0.2">
      <c r="A2080">
        <v>2077</v>
      </c>
      <c r="B2080" t="str">
        <f>IF($A2080 &lt;= $A$2,INDEX(words!A2077:A$2309,MATCH($A2080,words!B2077:B$2309,0),1),"")</f>
        <v/>
      </c>
    </row>
    <row r="2081" spans="1:2" x14ac:dyDescent="0.2">
      <c r="A2081">
        <v>2078</v>
      </c>
      <c r="B2081" t="str">
        <f>IF($A2081 &lt;= $A$2,INDEX(words!A2078:A$2309,MATCH($A2081,words!B2078:B$2309,0),1),"")</f>
        <v/>
      </c>
    </row>
    <row r="2082" spans="1:2" x14ac:dyDescent="0.2">
      <c r="A2082">
        <v>2079</v>
      </c>
      <c r="B2082" t="str">
        <f>IF($A2082 &lt;= $A$2,INDEX(words!A2079:A$2309,MATCH($A2082,words!B2079:B$2309,0),1),"")</f>
        <v/>
      </c>
    </row>
    <row r="2083" spans="1:2" x14ac:dyDescent="0.2">
      <c r="A2083">
        <v>2080</v>
      </c>
      <c r="B2083" t="str">
        <f>IF($A2083 &lt;= $A$2,INDEX(words!A2080:A$2309,MATCH($A2083,words!B2080:B$2309,0),1),"")</f>
        <v/>
      </c>
    </row>
    <row r="2084" spans="1:2" x14ac:dyDescent="0.2">
      <c r="A2084">
        <v>2081</v>
      </c>
      <c r="B2084" t="str">
        <f>IF($A2084 &lt;= $A$2,INDEX(words!A2081:A$2309,MATCH($A2084,words!B2081:B$2309,0),1),"")</f>
        <v/>
      </c>
    </row>
    <row r="2085" spans="1:2" x14ac:dyDescent="0.2">
      <c r="A2085">
        <v>2082</v>
      </c>
      <c r="B2085" t="str">
        <f>IF($A2085 &lt;= $A$2,INDEX(words!A2082:A$2309,MATCH($A2085,words!B2082:B$2309,0),1),"")</f>
        <v/>
      </c>
    </row>
    <row r="2086" spans="1:2" x14ac:dyDescent="0.2">
      <c r="A2086">
        <v>2083</v>
      </c>
      <c r="B2086" t="str">
        <f>IF($A2086 &lt;= $A$2,INDEX(words!A2083:A$2309,MATCH($A2086,words!B2083:B$2309,0),1),"")</f>
        <v/>
      </c>
    </row>
    <row r="2087" spans="1:2" x14ac:dyDescent="0.2">
      <c r="A2087">
        <v>2084</v>
      </c>
      <c r="B2087" t="str">
        <f>IF($A2087 &lt;= $A$2,INDEX(words!A2084:A$2309,MATCH($A2087,words!B2084:B$2309,0),1),"")</f>
        <v/>
      </c>
    </row>
    <row r="2088" spans="1:2" x14ac:dyDescent="0.2">
      <c r="A2088">
        <v>2085</v>
      </c>
      <c r="B2088" t="str">
        <f>IF($A2088 &lt;= $A$2,INDEX(words!A2085:A$2309,MATCH($A2088,words!B2085:B$2309,0),1),"")</f>
        <v/>
      </c>
    </row>
    <row r="2089" spans="1:2" x14ac:dyDescent="0.2">
      <c r="A2089">
        <v>2086</v>
      </c>
      <c r="B2089" t="str">
        <f>IF($A2089 &lt;= $A$2,INDEX(words!A2086:A$2309,MATCH($A2089,words!B2086:B$2309,0),1),"")</f>
        <v/>
      </c>
    </row>
    <row r="2090" spans="1:2" x14ac:dyDescent="0.2">
      <c r="A2090">
        <v>2087</v>
      </c>
      <c r="B2090" t="str">
        <f>IF($A2090 &lt;= $A$2,INDEX(words!A2087:A$2309,MATCH($A2090,words!B2087:B$2309,0),1),"")</f>
        <v/>
      </c>
    </row>
    <row r="2091" spans="1:2" x14ac:dyDescent="0.2">
      <c r="A2091">
        <v>2088</v>
      </c>
      <c r="B2091" t="str">
        <f>IF($A2091 &lt;= $A$2,INDEX(words!A2088:A$2309,MATCH($A2091,words!B2088:B$2309,0),1),"")</f>
        <v/>
      </c>
    </row>
    <row r="2092" spans="1:2" x14ac:dyDescent="0.2">
      <c r="A2092">
        <v>2089</v>
      </c>
      <c r="B2092" t="str">
        <f>IF($A2092 &lt;= $A$2,INDEX(words!A2089:A$2309,MATCH($A2092,words!B2089:B$2309,0),1),"")</f>
        <v/>
      </c>
    </row>
    <row r="2093" spans="1:2" x14ac:dyDescent="0.2">
      <c r="A2093">
        <v>2090</v>
      </c>
      <c r="B2093" t="str">
        <f>IF($A2093 &lt;= $A$2,INDEX(words!A2090:A$2309,MATCH($A2093,words!B2090:B$2309,0),1),"")</f>
        <v/>
      </c>
    </row>
    <row r="2094" spans="1:2" x14ac:dyDescent="0.2">
      <c r="A2094">
        <v>2091</v>
      </c>
      <c r="B2094" t="str">
        <f>IF($A2094 &lt;= $A$2,INDEX(words!A2091:A$2309,MATCH($A2094,words!B2091:B$2309,0),1),"")</f>
        <v/>
      </c>
    </row>
    <row r="2095" spans="1:2" x14ac:dyDescent="0.2">
      <c r="A2095">
        <v>2092</v>
      </c>
      <c r="B2095" t="str">
        <f>IF($A2095 &lt;= $A$2,INDEX(words!A2092:A$2309,MATCH($A2095,words!B2092:B$2309,0),1),"")</f>
        <v/>
      </c>
    </row>
    <row r="2096" spans="1:2" x14ac:dyDescent="0.2">
      <c r="A2096">
        <v>2093</v>
      </c>
      <c r="B2096" t="str">
        <f>IF($A2096 &lt;= $A$2,INDEX(words!A2093:A$2309,MATCH($A2096,words!B2093:B$2309,0),1),"")</f>
        <v/>
      </c>
    </row>
    <row r="2097" spans="1:2" x14ac:dyDescent="0.2">
      <c r="A2097">
        <v>2094</v>
      </c>
      <c r="B2097" t="str">
        <f>IF($A2097 &lt;= $A$2,INDEX(words!A2094:A$2309,MATCH($A2097,words!B2094:B$2309,0),1),"")</f>
        <v/>
      </c>
    </row>
    <row r="2098" spans="1:2" x14ac:dyDescent="0.2">
      <c r="A2098">
        <v>2095</v>
      </c>
      <c r="B2098" t="str">
        <f>IF($A2098 &lt;= $A$2,INDEX(words!A2095:A$2309,MATCH($A2098,words!B2095:B$2309,0),1),"")</f>
        <v/>
      </c>
    </row>
    <row r="2099" spans="1:2" x14ac:dyDescent="0.2">
      <c r="A2099">
        <v>2096</v>
      </c>
      <c r="B2099" t="str">
        <f>IF($A2099 &lt;= $A$2,INDEX(words!A2096:A$2309,MATCH($A2099,words!B2096:B$2309,0),1),"")</f>
        <v/>
      </c>
    </row>
    <row r="2100" spans="1:2" x14ac:dyDescent="0.2">
      <c r="A2100">
        <v>2097</v>
      </c>
      <c r="B2100" t="str">
        <f>IF($A2100 &lt;= $A$2,INDEX(words!A2097:A$2309,MATCH($A2100,words!B2097:B$2309,0),1),"")</f>
        <v/>
      </c>
    </row>
    <row r="2101" spans="1:2" x14ac:dyDescent="0.2">
      <c r="A2101">
        <v>2098</v>
      </c>
      <c r="B2101" t="str">
        <f>IF($A2101 &lt;= $A$2,INDEX(words!A2098:A$2309,MATCH($A2101,words!B2098:B$2309,0),1),"")</f>
        <v/>
      </c>
    </row>
    <row r="2102" spans="1:2" x14ac:dyDescent="0.2">
      <c r="A2102">
        <v>2099</v>
      </c>
      <c r="B2102" t="str">
        <f>IF($A2102 &lt;= $A$2,INDEX(words!A2099:A$2309,MATCH($A2102,words!B2099:B$2309,0),1),"")</f>
        <v/>
      </c>
    </row>
    <row r="2103" spans="1:2" x14ac:dyDescent="0.2">
      <c r="A2103">
        <v>2100</v>
      </c>
      <c r="B2103" t="str">
        <f>IF($A2103 &lt;= $A$2,INDEX(words!A2100:A$2309,MATCH($A2103,words!B2100:B$2309,0),1),"")</f>
        <v/>
      </c>
    </row>
    <row r="2104" spans="1:2" x14ac:dyDescent="0.2">
      <c r="A2104">
        <v>2101</v>
      </c>
      <c r="B2104" t="str">
        <f>IF($A2104 &lt;= $A$2,INDEX(words!A2101:A$2309,MATCH($A2104,words!B2101:B$2309,0),1),"")</f>
        <v/>
      </c>
    </row>
    <row r="2105" spans="1:2" x14ac:dyDescent="0.2">
      <c r="A2105">
        <v>2102</v>
      </c>
      <c r="B2105" t="str">
        <f>IF($A2105 &lt;= $A$2,INDEX(words!A2102:A$2309,MATCH($A2105,words!B2102:B$2309,0),1),"")</f>
        <v/>
      </c>
    </row>
    <row r="2106" spans="1:2" x14ac:dyDescent="0.2">
      <c r="A2106">
        <v>2103</v>
      </c>
      <c r="B2106" t="str">
        <f>IF($A2106 &lt;= $A$2,INDEX(words!A2103:A$2309,MATCH($A2106,words!B2103:B$2309,0),1),"")</f>
        <v/>
      </c>
    </row>
    <row r="2107" spans="1:2" x14ac:dyDescent="0.2">
      <c r="A2107">
        <v>2104</v>
      </c>
      <c r="B2107" t="str">
        <f>IF($A2107 &lt;= $A$2,INDEX(words!A2104:A$2309,MATCH($A2107,words!B2104:B$2309,0),1),"")</f>
        <v/>
      </c>
    </row>
    <row r="2108" spans="1:2" x14ac:dyDescent="0.2">
      <c r="A2108">
        <v>2105</v>
      </c>
      <c r="B2108" t="str">
        <f>IF($A2108 &lt;= $A$2,INDEX(words!A2105:A$2309,MATCH($A2108,words!B2105:B$2309,0),1),"")</f>
        <v/>
      </c>
    </row>
    <row r="2109" spans="1:2" x14ac:dyDescent="0.2">
      <c r="A2109">
        <v>2106</v>
      </c>
      <c r="B2109" t="str">
        <f>IF($A2109 &lt;= $A$2,INDEX(words!A2106:A$2309,MATCH($A2109,words!B2106:B$2309,0),1),"")</f>
        <v/>
      </c>
    </row>
    <row r="2110" spans="1:2" x14ac:dyDescent="0.2">
      <c r="A2110">
        <v>2107</v>
      </c>
      <c r="B2110" t="str">
        <f>IF($A2110 &lt;= $A$2,INDEX(words!A2107:A$2309,MATCH($A2110,words!B2107:B$2309,0),1),"")</f>
        <v/>
      </c>
    </row>
    <row r="2111" spans="1:2" x14ac:dyDescent="0.2">
      <c r="A2111">
        <v>2108</v>
      </c>
      <c r="B2111" t="str">
        <f>IF($A2111 &lt;= $A$2,INDEX(words!A2108:A$2309,MATCH($A2111,words!B2108:B$2309,0),1),"")</f>
        <v/>
      </c>
    </row>
    <row r="2112" spans="1:2" x14ac:dyDescent="0.2">
      <c r="A2112">
        <v>2109</v>
      </c>
      <c r="B2112" t="str">
        <f>IF($A2112 &lt;= $A$2,INDEX(words!A2109:A$2309,MATCH($A2112,words!B2109:B$2309,0),1),"")</f>
        <v/>
      </c>
    </row>
    <row r="2113" spans="1:2" x14ac:dyDescent="0.2">
      <c r="A2113">
        <v>2110</v>
      </c>
      <c r="B2113" t="str">
        <f>IF($A2113 &lt;= $A$2,INDEX(words!A2110:A$2309,MATCH($A2113,words!B2110:B$2309,0),1),"")</f>
        <v/>
      </c>
    </row>
    <row r="2114" spans="1:2" x14ac:dyDescent="0.2">
      <c r="A2114">
        <v>2111</v>
      </c>
      <c r="B2114" t="str">
        <f>IF($A2114 &lt;= $A$2,INDEX(words!A2111:A$2309,MATCH($A2114,words!B2111:B$2309,0),1),"")</f>
        <v/>
      </c>
    </row>
    <row r="2115" spans="1:2" x14ac:dyDescent="0.2">
      <c r="A2115">
        <v>2112</v>
      </c>
      <c r="B2115" t="str">
        <f>IF($A2115 &lt;= $A$2,INDEX(words!A2112:A$2309,MATCH($A2115,words!B2112:B$2309,0),1),"")</f>
        <v/>
      </c>
    </row>
    <row r="2116" spans="1:2" x14ac:dyDescent="0.2">
      <c r="A2116">
        <v>2113</v>
      </c>
      <c r="B2116" t="str">
        <f>IF($A2116 &lt;= $A$2,INDEX(words!A2113:A$2309,MATCH($A2116,words!B2113:B$2309,0),1),"")</f>
        <v/>
      </c>
    </row>
    <row r="2117" spans="1:2" x14ac:dyDescent="0.2">
      <c r="A2117">
        <v>2114</v>
      </c>
      <c r="B2117" t="str">
        <f>IF($A2117 &lt;= $A$2,INDEX(words!A2114:A$2309,MATCH($A2117,words!B2114:B$2309,0),1),"")</f>
        <v/>
      </c>
    </row>
    <row r="2118" spans="1:2" x14ac:dyDescent="0.2">
      <c r="A2118">
        <v>2115</v>
      </c>
      <c r="B2118" t="str">
        <f>IF($A2118 &lt;= $A$2,INDEX(words!A2115:A$2309,MATCH($A2118,words!B2115:B$2309,0),1),"")</f>
        <v/>
      </c>
    </row>
    <row r="2119" spans="1:2" x14ac:dyDescent="0.2">
      <c r="A2119">
        <v>2116</v>
      </c>
      <c r="B2119" t="str">
        <f>IF($A2119 &lt;= $A$2,INDEX(words!A2116:A$2309,MATCH($A2119,words!B2116:B$2309,0),1),"")</f>
        <v/>
      </c>
    </row>
    <row r="2120" spans="1:2" x14ac:dyDescent="0.2">
      <c r="A2120">
        <v>2117</v>
      </c>
      <c r="B2120" t="str">
        <f>IF($A2120 &lt;= $A$2,INDEX(words!A2117:A$2309,MATCH($A2120,words!B2117:B$2309,0),1),"")</f>
        <v/>
      </c>
    </row>
    <row r="2121" spans="1:2" x14ac:dyDescent="0.2">
      <c r="A2121">
        <v>2118</v>
      </c>
      <c r="B2121" t="str">
        <f>IF($A2121 &lt;= $A$2,INDEX(words!A2118:A$2309,MATCH($A2121,words!B2118:B$2309,0),1),"")</f>
        <v/>
      </c>
    </row>
    <row r="2122" spans="1:2" x14ac:dyDescent="0.2">
      <c r="A2122">
        <v>2119</v>
      </c>
      <c r="B2122" t="str">
        <f>IF($A2122 &lt;= $A$2,INDEX(words!A2119:A$2309,MATCH($A2122,words!B2119:B$2309,0),1),"")</f>
        <v/>
      </c>
    </row>
    <row r="2123" spans="1:2" x14ac:dyDescent="0.2">
      <c r="A2123">
        <v>2120</v>
      </c>
      <c r="B2123" t="str">
        <f>IF($A2123 &lt;= $A$2,INDEX(words!A2120:A$2309,MATCH($A2123,words!B2120:B$2309,0),1),"")</f>
        <v/>
      </c>
    </row>
    <row r="2124" spans="1:2" x14ac:dyDescent="0.2">
      <c r="A2124">
        <v>2121</v>
      </c>
      <c r="B2124" t="str">
        <f>IF($A2124 &lt;= $A$2,INDEX(words!A2121:A$2309,MATCH($A2124,words!B2121:B$2309,0),1),"")</f>
        <v/>
      </c>
    </row>
    <row r="2125" spans="1:2" x14ac:dyDescent="0.2">
      <c r="A2125">
        <v>2122</v>
      </c>
      <c r="B2125" t="str">
        <f>IF($A2125 &lt;= $A$2,INDEX(words!A2122:A$2309,MATCH($A2125,words!B2122:B$2309,0),1),"")</f>
        <v/>
      </c>
    </row>
    <row r="2126" spans="1:2" x14ac:dyDescent="0.2">
      <c r="A2126">
        <v>2123</v>
      </c>
      <c r="B2126" t="str">
        <f>IF($A2126 &lt;= $A$2,INDEX(words!A2123:A$2309,MATCH($A2126,words!B2123:B$2309,0),1),"")</f>
        <v/>
      </c>
    </row>
    <row r="2127" spans="1:2" x14ac:dyDescent="0.2">
      <c r="A2127">
        <v>2124</v>
      </c>
      <c r="B2127" t="str">
        <f>IF($A2127 &lt;= $A$2,INDEX(words!A2124:A$2309,MATCH($A2127,words!B2124:B$2309,0),1),"")</f>
        <v/>
      </c>
    </row>
    <row r="2128" spans="1:2" x14ac:dyDescent="0.2">
      <c r="A2128">
        <v>2125</v>
      </c>
      <c r="B2128" t="str">
        <f>IF($A2128 &lt;= $A$2,INDEX(words!A2125:A$2309,MATCH($A2128,words!B2125:B$2309,0),1),"")</f>
        <v/>
      </c>
    </row>
    <row r="2129" spans="1:2" x14ac:dyDescent="0.2">
      <c r="A2129">
        <v>2126</v>
      </c>
      <c r="B2129" t="str">
        <f>IF($A2129 &lt;= $A$2,INDEX(words!A2126:A$2309,MATCH($A2129,words!B2126:B$2309,0),1),"")</f>
        <v/>
      </c>
    </row>
    <row r="2130" spans="1:2" x14ac:dyDescent="0.2">
      <c r="A2130">
        <v>2127</v>
      </c>
      <c r="B2130" t="str">
        <f>IF($A2130 &lt;= $A$2,INDEX(words!A2127:A$2309,MATCH($A2130,words!B2127:B$2309,0),1),"")</f>
        <v/>
      </c>
    </row>
    <row r="2131" spans="1:2" x14ac:dyDescent="0.2">
      <c r="A2131">
        <v>2128</v>
      </c>
      <c r="B2131" t="str">
        <f>IF($A2131 &lt;= $A$2,INDEX(words!A2128:A$2309,MATCH($A2131,words!B2128:B$2309,0),1),"")</f>
        <v/>
      </c>
    </row>
    <row r="2132" spans="1:2" x14ac:dyDescent="0.2">
      <c r="A2132">
        <v>2129</v>
      </c>
      <c r="B2132" t="str">
        <f>IF($A2132 &lt;= $A$2,INDEX(words!A2129:A$2309,MATCH($A2132,words!B2129:B$2309,0),1),"")</f>
        <v/>
      </c>
    </row>
    <row r="2133" spans="1:2" x14ac:dyDescent="0.2">
      <c r="A2133">
        <v>2130</v>
      </c>
      <c r="B2133" t="str">
        <f>IF($A2133 &lt;= $A$2,INDEX(words!A2130:A$2309,MATCH($A2133,words!B2130:B$2309,0),1),"")</f>
        <v/>
      </c>
    </row>
    <row r="2134" spans="1:2" x14ac:dyDescent="0.2">
      <c r="A2134">
        <v>2131</v>
      </c>
      <c r="B2134" t="str">
        <f>IF($A2134 &lt;= $A$2,INDEX(words!A2131:A$2309,MATCH($A2134,words!B2131:B$2309,0),1),"")</f>
        <v/>
      </c>
    </row>
    <row r="2135" spans="1:2" x14ac:dyDescent="0.2">
      <c r="A2135">
        <v>2132</v>
      </c>
      <c r="B2135" t="str">
        <f>IF($A2135 &lt;= $A$2,INDEX(words!A2132:A$2309,MATCH($A2135,words!B2132:B$2309,0),1),"")</f>
        <v/>
      </c>
    </row>
    <row r="2136" spans="1:2" x14ac:dyDescent="0.2">
      <c r="A2136">
        <v>2133</v>
      </c>
      <c r="B2136" t="str">
        <f>IF($A2136 &lt;= $A$2,INDEX(words!A2133:A$2309,MATCH($A2136,words!B2133:B$2309,0),1),"")</f>
        <v/>
      </c>
    </row>
    <row r="2137" spans="1:2" x14ac:dyDescent="0.2">
      <c r="A2137">
        <v>2134</v>
      </c>
      <c r="B2137" t="str">
        <f>IF($A2137 &lt;= $A$2,INDEX(words!A2134:A$2309,MATCH($A2137,words!B2134:B$2309,0),1),"")</f>
        <v/>
      </c>
    </row>
    <row r="2138" spans="1:2" x14ac:dyDescent="0.2">
      <c r="A2138">
        <v>2135</v>
      </c>
      <c r="B2138" t="str">
        <f>IF($A2138 &lt;= $A$2,INDEX(words!A2135:A$2309,MATCH($A2138,words!B2135:B$2309,0),1),"")</f>
        <v/>
      </c>
    </row>
    <row r="2139" spans="1:2" x14ac:dyDescent="0.2">
      <c r="A2139">
        <v>2136</v>
      </c>
      <c r="B2139" t="str">
        <f>IF($A2139 &lt;= $A$2,INDEX(words!A2136:A$2309,MATCH($A2139,words!B2136:B$2309,0),1),"")</f>
        <v/>
      </c>
    </row>
    <row r="2140" spans="1:2" x14ac:dyDescent="0.2">
      <c r="A2140">
        <v>2137</v>
      </c>
      <c r="B2140" t="str">
        <f>IF($A2140 &lt;= $A$2,INDEX(words!A2137:A$2309,MATCH($A2140,words!B2137:B$2309,0),1),"")</f>
        <v/>
      </c>
    </row>
    <row r="2141" spans="1:2" x14ac:dyDescent="0.2">
      <c r="A2141">
        <v>2138</v>
      </c>
      <c r="B2141" t="str">
        <f>IF($A2141 &lt;= $A$2,INDEX(words!A2138:A$2309,MATCH($A2141,words!B2138:B$2309,0),1),"")</f>
        <v/>
      </c>
    </row>
    <row r="2142" spans="1:2" x14ac:dyDescent="0.2">
      <c r="A2142">
        <v>2139</v>
      </c>
      <c r="B2142" t="str">
        <f>IF($A2142 &lt;= $A$2,INDEX(words!A2139:A$2309,MATCH($A2142,words!B2139:B$2309,0),1),"")</f>
        <v/>
      </c>
    </row>
    <row r="2143" spans="1:2" x14ac:dyDescent="0.2">
      <c r="A2143">
        <v>2140</v>
      </c>
      <c r="B2143" t="str">
        <f>IF($A2143 &lt;= $A$2,INDEX(words!A2140:A$2309,MATCH($A2143,words!B2140:B$2309,0),1),"")</f>
        <v/>
      </c>
    </row>
    <row r="2144" spans="1:2" x14ac:dyDescent="0.2">
      <c r="A2144">
        <v>2141</v>
      </c>
      <c r="B2144" t="str">
        <f>IF($A2144 &lt;= $A$2,INDEX(words!A2141:A$2309,MATCH($A2144,words!B2141:B$2309,0),1),"")</f>
        <v/>
      </c>
    </row>
    <row r="2145" spans="1:2" x14ac:dyDescent="0.2">
      <c r="A2145">
        <v>2142</v>
      </c>
      <c r="B2145" t="str">
        <f>IF($A2145 &lt;= $A$2,INDEX(words!A2142:A$2309,MATCH($A2145,words!B2142:B$2309,0),1),"")</f>
        <v/>
      </c>
    </row>
    <row r="2146" spans="1:2" x14ac:dyDescent="0.2">
      <c r="A2146">
        <v>2143</v>
      </c>
      <c r="B2146" t="str">
        <f>IF($A2146 &lt;= $A$2,INDEX(words!A2143:A$2309,MATCH($A2146,words!B2143:B$2309,0),1),"")</f>
        <v/>
      </c>
    </row>
    <row r="2147" spans="1:2" x14ac:dyDescent="0.2">
      <c r="A2147">
        <v>2144</v>
      </c>
      <c r="B2147" t="str">
        <f>IF($A2147 &lt;= $A$2,INDEX(words!A2144:A$2309,MATCH($A2147,words!B2144:B$2309,0),1),"")</f>
        <v/>
      </c>
    </row>
    <row r="2148" spans="1:2" x14ac:dyDescent="0.2">
      <c r="A2148">
        <v>2145</v>
      </c>
      <c r="B2148" t="str">
        <f>IF($A2148 &lt;= $A$2,INDEX(words!A2145:A$2309,MATCH($A2148,words!B2145:B$2309,0),1),"")</f>
        <v/>
      </c>
    </row>
    <row r="2149" spans="1:2" x14ac:dyDescent="0.2">
      <c r="A2149">
        <v>2146</v>
      </c>
      <c r="B2149" t="str">
        <f>IF($A2149 &lt;= $A$2,INDEX(words!A2146:A$2309,MATCH($A2149,words!B2146:B$2309,0),1),"")</f>
        <v/>
      </c>
    </row>
    <row r="2150" spans="1:2" x14ac:dyDescent="0.2">
      <c r="A2150">
        <v>2147</v>
      </c>
      <c r="B2150" t="str">
        <f>IF($A2150 &lt;= $A$2,INDEX(words!A2147:A$2309,MATCH($A2150,words!B2147:B$2309,0),1),"")</f>
        <v/>
      </c>
    </row>
    <row r="2151" spans="1:2" x14ac:dyDescent="0.2">
      <c r="A2151">
        <v>2148</v>
      </c>
      <c r="B2151" t="str">
        <f>IF($A2151 &lt;= $A$2,INDEX(words!A2148:A$2309,MATCH($A2151,words!B2148:B$2309,0),1),"")</f>
        <v/>
      </c>
    </row>
    <row r="2152" spans="1:2" x14ac:dyDescent="0.2">
      <c r="A2152">
        <v>2149</v>
      </c>
      <c r="B2152" t="str">
        <f>IF($A2152 &lt;= $A$2,INDEX(words!A2149:A$2309,MATCH($A2152,words!B2149:B$2309,0),1),"")</f>
        <v/>
      </c>
    </row>
    <row r="2153" spans="1:2" x14ac:dyDescent="0.2">
      <c r="A2153">
        <v>2150</v>
      </c>
      <c r="B2153" t="str">
        <f>IF($A2153 &lt;= $A$2,INDEX(words!A2150:A$2309,MATCH($A2153,words!B2150:B$2309,0),1),"")</f>
        <v/>
      </c>
    </row>
    <row r="2154" spans="1:2" x14ac:dyDescent="0.2">
      <c r="A2154">
        <v>2151</v>
      </c>
      <c r="B2154" t="str">
        <f>IF($A2154 &lt;= $A$2,INDEX(words!A2151:A$2309,MATCH($A2154,words!B2151:B$2309,0),1),"")</f>
        <v/>
      </c>
    </row>
    <row r="2155" spans="1:2" x14ac:dyDescent="0.2">
      <c r="A2155">
        <v>2152</v>
      </c>
      <c r="B2155" t="str">
        <f>IF($A2155 &lt;= $A$2,INDEX(words!A2152:A$2309,MATCH($A2155,words!B2152:B$2309,0),1),"")</f>
        <v/>
      </c>
    </row>
    <row r="2156" spans="1:2" x14ac:dyDescent="0.2">
      <c r="A2156">
        <v>2153</v>
      </c>
      <c r="B2156" t="str">
        <f>IF($A2156 &lt;= $A$2,INDEX(words!A2153:A$2309,MATCH($A2156,words!B2153:B$2309,0),1),"")</f>
        <v/>
      </c>
    </row>
    <row r="2157" spans="1:2" x14ac:dyDescent="0.2">
      <c r="A2157">
        <v>2154</v>
      </c>
      <c r="B2157" t="str">
        <f>IF($A2157 &lt;= $A$2,INDEX(words!A2154:A$2309,MATCH($A2157,words!B2154:B$2309,0),1),"")</f>
        <v/>
      </c>
    </row>
    <row r="2158" spans="1:2" x14ac:dyDescent="0.2">
      <c r="A2158">
        <v>2155</v>
      </c>
      <c r="B2158" t="str">
        <f>IF($A2158 &lt;= $A$2,INDEX(words!A2155:A$2309,MATCH($A2158,words!B2155:B$2309,0),1),"")</f>
        <v/>
      </c>
    </row>
    <row r="2159" spans="1:2" x14ac:dyDescent="0.2">
      <c r="A2159">
        <v>2156</v>
      </c>
      <c r="B2159" t="str">
        <f>IF($A2159 &lt;= $A$2,INDEX(words!A2156:A$2309,MATCH($A2159,words!B2156:B$2309,0),1),"")</f>
        <v/>
      </c>
    </row>
    <row r="2160" spans="1:2" x14ac:dyDescent="0.2">
      <c r="A2160">
        <v>2157</v>
      </c>
      <c r="B2160" t="str">
        <f>IF($A2160 &lt;= $A$2,INDEX(words!A2157:A$2309,MATCH($A2160,words!B2157:B$2309,0),1),"")</f>
        <v/>
      </c>
    </row>
    <row r="2161" spans="1:2" x14ac:dyDescent="0.2">
      <c r="A2161">
        <v>2158</v>
      </c>
      <c r="B2161" t="str">
        <f>IF($A2161 &lt;= $A$2,INDEX(words!A2158:A$2309,MATCH($A2161,words!B2158:B$2309,0),1),"")</f>
        <v/>
      </c>
    </row>
    <row r="2162" spans="1:2" x14ac:dyDescent="0.2">
      <c r="A2162">
        <v>2159</v>
      </c>
      <c r="B2162" t="str">
        <f>IF($A2162 &lt;= $A$2,INDEX(words!A2159:A$2309,MATCH($A2162,words!B2159:B$2309,0),1),"")</f>
        <v/>
      </c>
    </row>
    <row r="2163" spans="1:2" x14ac:dyDescent="0.2">
      <c r="A2163">
        <v>2160</v>
      </c>
      <c r="B2163" t="str">
        <f>IF($A2163 &lt;= $A$2,INDEX(words!A2160:A$2309,MATCH($A2163,words!B2160:B$2309,0),1),"")</f>
        <v/>
      </c>
    </row>
    <row r="2164" spans="1:2" x14ac:dyDescent="0.2">
      <c r="A2164">
        <v>2161</v>
      </c>
      <c r="B2164" t="str">
        <f>IF($A2164 &lt;= $A$2,INDEX(words!A2161:A$2309,MATCH($A2164,words!B2161:B$2309,0),1),"")</f>
        <v/>
      </c>
    </row>
    <row r="2165" spans="1:2" x14ac:dyDescent="0.2">
      <c r="A2165">
        <v>2162</v>
      </c>
      <c r="B2165" t="str">
        <f>IF($A2165 &lt;= $A$2,INDEX(words!A2162:A$2309,MATCH($A2165,words!B2162:B$2309,0),1),"")</f>
        <v/>
      </c>
    </row>
    <row r="2166" spans="1:2" x14ac:dyDescent="0.2">
      <c r="A2166">
        <v>2163</v>
      </c>
      <c r="B2166" t="str">
        <f>IF($A2166 &lt;= $A$2,INDEX(words!A2163:A$2309,MATCH($A2166,words!B2163:B$2309,0),1),"")</f>
        <v/>
      </c>
    </row>
    <row r="2167" spans="1:2" x14ac:dyDescent="0.2">
      <c r="A2167">
        <v>2164</v>
      </c>
      <c r="B2167" t="str">
        <f>IF($A2167 &lt;= $A$2,INDEX(words!A2164:A$2309,MATCH($A2167,words!B2164:B$2309,0),1),"")</f>
        <v/>
      </c>
    </row>
    <row r="2168" spans="1:2" x14ac:dyDescent="0.2">
      <c r="A2168">
        <v>2165</v>
      </c>
      <c r="B2168" t="str">
        <f>IF($A2168 &lt;= $A$2,INDEX(words!A2165:A$2309,MATCH($A2168,words!B2165:B$2309,0),1),"")</f>
        <v/>
      </c>
    </row>
    <row r="2169" spans="1:2" x14ac:dyDescent="0.2">
      <c r="A2169">
        <v>2166</v>
      </c>
      <c r="B2169" t="str">
        <f>IF($A2169 &lt;= $A$2,INDEX(words!A2166:A$2309,MATCH($A2169,words!B2166:B$2309,0),1),"")</f>
        <v/>
      </c>
    </row>
    <row r="2170" spans="1:2" x14ac:dyDescent="0.2">
      <c r="A2170">
        <v>2167</v>
      </c>
      <c r="B2170" t="str">
        <f>IF($A2170 &lt;= $A$2,INDEX(words!A2167:A$2309,MATCH($A2170,words!B2167:B$2309,0),1),"")</f>
        <v/>
      </c>
    </row>
    <row r="2171" spans="1:2" x14ac:dyDescent="0.2">
      <c r="A2171">
        <v>2168</v>
      </c>
      <c r="B2171" t="str">
        <f>IF($A2171 &lt;= $A$2,INDEX(words!A2168:A$2309,MATCH($A2171,words!B2168:B$2309,0),1),"")</f>
        <v/>
      </c>
    </row>
    <row r="2172" spans="1:2" x14ac:dyDescent="0.2">
      <c r="A2172">
        <v>2169</v>
      </c>
      <c r="B2172" t="str">
        <f>IF($A2172 &lt;= $A$2,INDEX(words!A2169:A$2309,MATCH($A2172,words!B2169:B$2309,0),1),"")</f>
        <v/>
      </c>
    </row>
    <row r="2173" spans="1:2" x14ac:dyDescent="0.2">
      <c r="A2173">
        <v>2170</v>
      </c>
      <c r="B2173" t="str">
        <f>IF($A2173 &lt;= $A$2,INDEX(words!A2170:A$2309,MATCH($A2173,words!B2170:B$2309,0),1),"")</f>
        <v/>
      </c>
    </row>
    <row r="2174" spans="1:2" x14ac:dyDescent="0.2">
      <c r="A2174">
        <v>2171</v>
      </c>
      <c r="B2174" t="str">
        <f>IF($A2174 &lt;= $A$2,INDEX(words!A2171:A$2309,MATCH($A2174,words!B2171:B$2309,0),1),"")</f>
        <v/>
      </c>
    </row>
    <row r="2175" spans="1:2" x14ac:dyDescent="0.2">
      <c r="A2175">
        <v>2172</v>
      </c>
      <c r="B2175" t="str">
        <f>IF($A2175 &lt;= $A$2,INDEX(words!A2172:A$2309,MATCH($A2175,words!B2172:B$2309,0),1),"")</f>
        <v/>
      </c>
    </row>
    <row r="2176" spans="1:2" x14ac:dyDescent="0.2">
      <c r="A2176">
        <v>2173</v>
      </c>
      <c r="B2176" t="str">
        <f>IF($A2176 &lt;= $A$2,INDEX(words!A2173:A$2309,MATCH($A2176,words!B2173:B$2309,0),1),"")</f>
        <v/>
      </c>
    </row>
    <row r="2177" spans="1:2" x14ac:dyDescent="0.2">
      <c r="A2177">
        <v>2174</v>
      </c>
      <c r="B2177" t="str">
        <f>IF($A2177 &lt;= $A$2,INDEX(words!A2174:A$2309,MATCH($A2177,words!B2174:B$2309,0),1),"")</f>
        <v/>
      </c>
    </row>
    <row r="2178" spans="1:2" x14ac:dyDescent="0.2">
      <c r="A2178">
        <v>2175</v>
      </c>
      <c r="B2178" t="str">
        <f>IF($A2178 &lt;= $A$2,INDEX(words!A2175:A$2309,MATCH($A2178,words!B2175:B$2309,0),1),"")</f>
        <v/>
      </c>
    </row>
    <row r="2179" spans="1:2" x14ac:dyDescent="0.2">
      <c r="A2179">
        <v>2176</v>
      </c>
      <c r="B2179" t="str">
        <f>IF($A2179 &lt;= $A$2,INDEX(words!A2176:A$2309,MATCH($A2179,words!B2176:B$2309,0),1),"")</f>
        <v/>
      </c>
    </row>
    <row r="2180" spans="1:2" x14ac:dyDescent="0.2">
      <c r="A2180">
        <v>2177</v>
      </c>
      <c r="B2180" t="str">
        <f>IF($A2180 &lt;= $A$2,INDEX(words!A2177:A$2309,MATCH($A2180,words!B2177:B$2309,0),1),"")</f>
        <v/>
      </c>
    </row>
    <row r="2181" spans="1:2" x14ac:dyDescent="0.2">
      <c r="A2181">
        <v>2178</v>
      </c>
      <c r="B2181" t="str">
        <f>IF($A2181 &lt;= $A$2,INDEX(words!A2178:A$2309,MATCH($A2181,words!B2178:B$2309,0),1),"")</f>
        <v/>
      </c>
    </row>
    <row r="2182" spans="1:2" x14ac:dyDescent="0.2">
      <c r="A2182">
        <v>2179</v>
      </c>
      <c r="B2182" t="str">
        <f>IF($A2182 &lt;= $A$2,INDEX(words!A2179:A$2309,MATCH($A2182,words!B2179:B$2309,0),1),"")</f>
        <v/>
      </c>
    </row>
    <row r="2183" spans="1:2" x14ac:dyDescent="0.2">
      <c r="A2183">
        <v>2180</v>
      </c>
      <c r="B2183" t="str">
        <f>IF($A2183 &lt;= $A$2,INDEX(words!A2180:A$2309,MATCH($A2183,words!B2180:B$2309,0),1),"")</f>
        <v/>
      </c>
    </row>
    <row r="2184" spans="1:2" x14ac:dyDescent="0.2">
      <c r="A2184">
        <v>2181</v>
      </c>
      <c r="B2184" t="str">
        <f>IF($A2184 &lt;= $A$2,INDEX(words!A2181:A$2309,MATCH($A2184,words!B2181:B$2309,0),1),"")</f>
        <v/>
      </c>
    </row>
    <row r="2185" spans="1:2" x14ac:dyDescent="0.2">
      <c r="A2185">
        <v>2182</v>
      </c>
      <c r="B2185" t="str">
        <f>IF($A2185 &lt;= $A$2,INDEX(words!A2182:A$2309,MATCH($A2185,words!B2182:B$2309,0),1),"")</f>
        <v/>
      </c>
    </row>
    <row r="2186" spans="1:2" x14ac:dyDescent="0.2">
      <c r="A2186">
        <v>2183</v>
      </c>
      <c r="B2186" t="str">
        <f>IF($A2186 &lt;= $A$2,INDEX(words!A2183:A$2309,MATCH($A2186,words!B2183:B$2309,0),1),"")</f>
        <v/>
      </c>
    </row>
    <row r="2187" spans="1:2" x14ac:dyDescent="0.2">
      <c r="A2187">
        <v>2184</v>
      </c>
      <c r="B2187" t="str">
        <f>IF($A2187 &lt;= $A$2,INDEX(words!A2184:A$2309,MATCH($A2187,words!B2184:B$2309,0),1),"")</f>
        <v/>
      </c>
    </row>
    <row r="2188" spans="1:2" x14ac:dyDescent="0.2">
      <c r="A2188">
        <v>2185</v>
      </c>
      <c r="B2188" t="str">
        <f>IF($A2188 &lt;= $A$2,INDEX(words!A2185:A$2309,MATCH($A2188,words!B2185:B$2309,0),1),"")</f>
        <v/>
      </c>
    </row>
    <row r="2189" spans="1:2" x14ac:dyDescent="0.2">
      <c r="A2189">
        <v>2186</v>
      </c>
      <c r="B2189" t="str">
        <f>IF($A2189 &lt;= $A$2,INDEX(words!A2186:A$2309,MATCH($A2189,words!B2186:B$2309,0),1),"")</f>
        <v/>
      </c>
    </row>
    <row r="2190" spans="1:2" x14ac:dyDescent="0.2">
      <c r="A2190">
        <v>2187</v>
      </c>
      <c r="B2190" t="str">
        <f>IF($A2190 &lt;= $A$2,INDEX(words!A2187:A$2309,MATCH($A2190,words!B2187:B$2309,0),1),"")</f>
        <v/>
      </c>
    </row>
    <row r="2191" spans="1:2" x14ac:dyDescent="0.2">
      <c r="A2191">
        <v>2188</v>
      </c>
      <c r="B2191" t="str">
        <f>IF($A2191 &lt;= $A$2,INDEX(words!A2188:A$2309,MATCH($A2191,words!B2188:B$2309,0),1),"")</f>
        <v/>
      </c>
    </row>
    <row r="2192" spans="1:2" x14ac:dyDescent="0.2">
      <c r="A2192">
        <v>2189</v>
      </c>
      <c r="B2192" t="str">
        <f>IF($A2192 &lt;= $A$2,INDEX(words!A2189:A$2309,MATCH($A2192,words!B2189:B$2309,0),1),"")</f>
        <v/>
      </c>
    </row>
    <row r="2193" spans="1:2" x14ac:dyDescent="0.2">
      <c r="A2193">
        <v>2190</v>
      </c>
      <c r="B2193" t="str">
        <f>IF($A2193 &lt;= $A$2,INDEX(words!A2190:A$2309,MATCH($A2193,words!B2190:B$2309,0),1),"")</f>
        <v/>
      </c>
    </row>
    <row r="2194" spans="1:2" x14ac:dyDescent="0.2">
      <c r="A2194">
        <v>2191</v>
      </c>
      <c r="B2194" t="str">
        <f>IF($A2194 &lt;= $A$2,INDEX(words!A2191:A$2309,MATCH($A2194,words!B2191:B$2309,0),1),"")</f>
        <v/>
      </c>
    </row>
    <row r="2195" spans="1:2" x14ac:dyDescent="0.2">
      <c r="A2195">
        <v>2192</v>
      </c>
      <c r="B2195" t="str">
        <f>IF($A2195 &lt;= $A$2,INDEX(words!A2192:A$2309,MATCH($A2195,words!B2192:B$2309,0),1),"")</f>
        <v/>
      </c>
    </row>
    <row r="2196" spans="1:2" x14ac:dyDescent="0.2">
      <c r="A2196">
        <v>2193</v>
      </c>
      <c r="B2196" t="str">
        <f>IF($A2196 &lt;= $A$2,INDEX(words!A2193:A$2309,MATCH($A2196,words!B2193:B$2309,0),1),"")</f>
        <v/>
      </c>
    </row>
    <row r="2197" spans="1:2" x14ac:dyDescent="0.2">
      <c r="A2197">
        <v>2194</v>
      </c>
      <c r="B2197" t="str">
        <f>IF($A2197 &lt;= $A$2,INDEX(words!A2194:A$2309,MATCH($A2197,words!B2194:B$2309,0),1),"")</f>
        <v/>
      </c>
    </row>
    <row r="2198" spans="1:2" x14ac:dyDescent="0.2">
      <c r="A2198">
        <v>2195</v>
      </c>
      <c r="B2198" t="str">
        <f>IF($A2198 &lt;= $A$2,INDEX(words!A2195:A$2309,MATCH($A2198,words!B2195:B$2309,0),1),"")</f>
        <v/>
      </c>
    </row>
    <row r="2199" spans="1:2" x14ac:dyDescent="0.2">
      <c r="A2199">
        <v>2196</v>
      </c>
      <c r="B2199" t="str">
        <f>IF($A2199 &lt;= $A$2,INDEX(words!A2196:A$2309,MATCH($A2199,words!B2196:B$2309,0),1),"")</f>
        <v/>
      </c>
    </row>
    <row r="2200" spans="1:2" x14ac:dyDescent="0.2">
      <c r="A2200">
        <v>2197</v>
      </c>
      <c r="B2200" t="str">
        <f>IF($A2200 &lt;= $A$2,INDEX(words!A2197:A$2309,MATCH($A2200,words!B2197:B$2309,0),1),"")</f>
        <v/>
      </c>
    </row>
    <row r="2201" spans="1:2" x14ac:dyDescent="0.2">
      <c r="A2201">
        <v>2198</v>
      </c>
      <c r="B2201" t="str">
        <f>IF($A2201 &lt;= $A$2,INDEX(words!A2198:A$2309,MATCH($A2201,words!B2198:B$2309,0),1),"")</f>
        <v/>
      </c>
    </row>
    <row r="2202" spans="1:2" x14ac:dyDescent="0.2">
      <c r="A2202">
        <v>2199</v>
      </c>
      <c r="B2202" t="str">
        <f>IF($A2202 &lt;= $A$2,INDEX(words!A2199:A$2309,MATCH($A2202,words!B2199:B$2309,0),1),"")</f>
        <v/>
      </c>
    </row>
    <row r="2203" spans="1:2" x14ac:dyDescent="0.2">
      <c r="A2203">
        <v>2200</v>
      </c>
      <c r="B2203" t="str">
        <f>IF($A2203 &lt;= $A$2,INDEX(words!A2200:A$2309,MATCH($A2203,words!B2200:B$2309,0),1),"")</f>
        <v/>
      </c>
    </row>
    <row r="2204" spans="1:2" x14ac:dyDescent="0.2">
      <c r="A2204">
        <v>2201</v>
      </c>
      <c r="B2204" t="str">
        <f>IF($A2204 &lt;= $A$2,INDEX(words!A2201:A$2309,MATCH($A2204,words!B2201:B$2309,0),1),"")</f>
        <v/>
      </c>
    </row>
    <row r="2205" spans="1:2" x14ac:dyDescent="0.2">
      <c r="A2205">
        <v>2202</v>
      </c>
      <c r="B2205" t="str">
        <f>IF($A2205 &lt;= $A$2,INDEX(words!A2202:A$2309,MATCH($A2205,words!B2202:B$2309,0),1),"")</f>
        <v/>
      </c>
    </row>
    <row r="2206" spans="1:2" x14ac:dyDescent="0.2">
      <c r="A2206">
        <v>2203</v>
      </c>
      <c r="B2206" t="str">
        <f>IF($A2206 &lt;= $A$2,INDEX(words!A2203:A$2309,MATCH($A2206,words!B2203:B$2309,0),1),"")</f>
        <v/>
      </c>
    </row>
    <row r="2207" spans="1:2" x14ac:dyDescent="0.2">
      <c r="A2207">
        <v>2204</v>
      </c>
      <c r="B2207" t="str">
        <f>IF($A2207 &lt;= $A$2,INDEX(words!A2204:A$2309,MATCH($A2207,words!B2204:B$2309,0),1),"")</f>
        <v/>
      </c>
    </row>
    <row r="2208" spans="1:2" x14ac:dyDescent="0.2">
      <c r="A2208">
        <v>2205</v>
      </c>
      <c r="B2208" t="str">
        <f>IF($A2208 &lt;= $A$2,INDEX(words!A2205:A$2309,MATCH($A2208,words!B2205:B$2309,0),1),"")</f>
        <v/>
      </c>
    </row>
    <row r="2209" spans="1:2" x14ac:dyDescent="0.2">
      <c r="A2209">
        <v>2206</v>
      </c>
      <c r="B2209" t="str">
        <f>IF($A2209 &lt;= $A$2,INDEX(words!A2206:A$2309,MATCH($A2209,words!B2206:B$2309,0),1),"")</f>
        <v/>
      </c>
    </row>
    <row r="2210" spans="1:2" x14ac:dyDescent="0.2">
      <c r="A2210">
        <v>2207</v>
      </c>
      <c r="B2210" t="str">
        <f>IF($A2210 &lt;= $A$2,INDEX(words!A2207:A$2309,MATCH($A2210,words!B2207:B$2309,0),1),"")</f>
        <v/>
      </c>
    </row>
    <row r="2211" spans="1:2" x14ac:dyDescent="0.2">
      <c r="A2211">
        <v>2208</v>
      </c>
      <c r="B2211" t="str">
        <f>IF($A2211 &lt;= $A$2,INDEX(words!A2208:A$2309,MATCH($A2211,words!B2208:B$2309,0),1),"")</f>
        <v/>
      </c>
    </row>
    <row r="2212" spans="1:2" x14ac:dyDescent="0.2">
      <c r="A2212">
        <v>2209</v>
      </c>
      <c r="B2212" t="str">
        <f>IF($A2212 &lt;= $A$2,INDEX(words!A2209:A$2309,MATCH($A2212,words!B2209:B$2309,0),1),"")</f>
        <v/>
      </c>
    </row>
    <row r="2213" spans="1:2" x14ac:dyDescent="0.2">
      <c r="A2213">
        <v>2210</v>
      </c>
      <c r="B2213" t="str">
        <f>IF($A2213 &lt;= $A$2,INDEX(words!A2210:A$2309,MATCH($A2213,words!B2210:B$2309,0),1),"")</f>
        <v/>
      </c>
    </row>
    <row r="2214" spans="1:2" x14ac:dyDescent="0.2">
      <c r="A2214">
        <v>2211</v>
      </c>
      <c r="B2214" t="str">
        <f>IF($A2214 &lt;= $A$2,INDEX(words!A2211:A$2309,MATCH($A2214,words!B2211:B$2309,0),1),"")</f>
        <v/>
      </c>
    </row>
    <row r="2215" spans="1:2" x14ac:dyDescent="0.2">
      <c r="A2215">
        <v>2212</v>
      </c>
      <c r="B2215" t="str">
        <f>IF($A2215 &lt;= $A$2,INDEX(words!A2212:A$2309,MATCH($A2215,words!B2212:B$2309,0),1),"")</f>
        <v/>
      </c>
    </row>
    <row r="2216" spans="1:2" x14ac:dyDescent="0.2">
      <c r="A2216">
        <v>2213</v>
      </c>
      <c r="B2216" t="str">
        <f>IF($A2216 &lt;= $A$2,INDEX(words!A2213:A$2309,MATCH($A2216,words!B2213:B$2309,0),1),"")</f>
        <v/>
      </c>
    </row>
    <row r="2217" spans="1:2" x14ac:dyDescent="0.2">
      <c r="A2217">
        <v>2214</v>
      </c>
      <c r="B2217" t="str">
        <f>IF($A2217 &lt;= $A$2,INDEX(words!A2214:A$2309,MATCH($A2217,words!B2214:B$2309,0),1),"")</f>
        <v/>
      </c>
    </row>
    <row r="2218" spans="1:2" x14ac:dyDescent="0.2">
      <c r="A2218">
        <v>2215</v>
      </c>
      <c r="B2218" t="str">
        <f>IF($A2218 &lt;= $A$2,INDEX(words!A2215:A$2309,MATCH($A2218,words!B2215:B$2309,0),1),"")</f>
        <v/>
      </c>
    </row>
    <row r="2219" spans="1:2" x14ac:dyDescent="0.2">
      <c r="A2219">
        <v>2216</v>
      </c>
      <c r="B2219" t="str">
        <f>IF($A2219 &lt;= $A$2,INDEX(words!A2216:A$2309,MATCH($A2219,words!B2216:B$2309,0),1),"")</f>
        <v/>
      </c>
    </row>
    <row r="2220" spans="1:2" x14ac:dyDescent="0.2">
      <c r="A2220">
        <v>2217</v>
      </c>
      <c r="B2220" t="str">
        <f>IF($A2220 &lt;= $A$2,INDEX(words!A2217:A$2309,MATCH($A2220,words!B2217:B$2309,0),1),"")</f>
        <v/>
      </c>
    </row>
    <row r="2221" spans="1:2" x14ac:dyDescent="0.2">
      <c r="A2221">
        <v>2218</v>
      </c>
      <c r="B2221" t="str">
        <f>IF($A2221 &lt;= $A$2,INDEX(words!A2218:A$2309,MATCH($A2221,words!B2218:B$2309,0),1),"")</f>
        <v/>
      </c>
    </row>
    <row r="2222" spans="1:2" x14ac:dyDescent="0.2">
      <c r="A2222">
        <v>2219</v>
      </c>
      <c r="B2222" t="str">
        <f>IF($A2222 &lt;= $A$2,INDEX(words!A2219:A$2309,MATCH($A2222,words!B2219:B$2309,0),1),"")</f>
        <v/>
      </c>
    </row>
    <row r="2223" spans="1:2" x14ac:dyDescent="0.2">
      <c r="A2223">
        <v>2220</v>
      </c>
      <c r="B2223" t="str">
        <f>IF($A2223 &lt;= $A$2,INDEX(words!A2220:A$2309,MATCH($A2223,words!B2220:B$2309,0),1),"")</f>
        <v/>
      </c>
    </row>
    <row r="2224" spans="1:2" x14ac:dyDescent="0.2">
      <c r="A2224">
        <v>2221</v>
      </c>
      <c r="B2224" t="str">
        <f>IF($A2224 &lt;= $A$2,INDEX(words!A2221:A$2309,MATCH($A2224,words!B2221:B$2309,0),1),"")</f>
        <v/>
      </c>
    </row>
    <row r="2225" spans="1:2" x14ac:dyDescent="0.2">
      <c r="A2225">
        <v>2222</v>
      </c>
      <c r="B2225" t="str">
        <f>IF($A2225 &lt;= $A$2,INDEX(words!A2222:A$2309,MATCH($A2225,words!B2222:B$2309,0),1),"")</f>
        <v/>
      </c>
    </row>
    <row r="2226" spans="1:2" x14ac:dyDescent="0.2">
      <c r="A2226">
        <v>2223</v>
      </c>
      <c r="B2226" t="str">
        <f>IF($A2226 &lt;= $A$2,INDEX(words!A2223:A$2309,MATCH($A2226,words!B2223:B$2309,0),1),"")</f>
        <v/>
      </c>
    </row>
    <row r="2227" spans="1:2" x14ac:dyDescent="0.2">
      <c r="A2227">
        <v>2224</v>
      </c>
      <c r="B2227" t="str">
        <f>IF($A2227 &lt;= $A$2,INDEX(words!A2224:A$2309,MATCH($A2227,words!B2224:B$2309,0),1),"")</f>
        <v/>
      </c>
    </row>
    <row r="2228" spans="1:2" x14ac:dyDescent="0.2">
      <c r="A2228">
        <v>2225</v>
      </c>
      <c r="B2228" t="str">
        <f>IF($A2228 &lt;= $A$2,INDEX(words!A2225:A$2309,MATCH($A2228,words!B2225:B$2309,0),1),"")</f>
        <v/>
      </c>
    </row>
    <row r="2229" spans="1:2" x14ac:dyDescent="0.2">
      <c r="A2229">
        <v>2226</v>
      </c>
      <c r="B2229" t="str">
        <f>IF($A2229 &lt;= $A$2,INDEX(words!A2226:A$2309,MATCH($A2229,words!B2226:B$2309,0),1),"")</f>
        <v/>
      </c>
    </row>
    <row r="2230" spans="1:2" x14ac:dyDescent="0.2">
      <c r="A2230">
        <v>2227</v>
      </c>
      <c r="B2230" t="str">
        <f>IF($A2230 &lt;= $A$2,INDEX(words!A2227:A$2309,MATCH($A2230,words!B2227:B$2309,0),1),"")</f>
        <v/>
      </c>
    </row>
    <row r="2231" spans="1:2" x14ac:dyDescent="0.2">
      <c r="A2231">
        <v>2228</v>
      </c>
      <c r="B2231" t="str">
        <f>IF($A2231 &lt;= $A$2,INDEX(words!A2228:A$2309,MATCH($A2231,words!B2228:B$2309,0),1),"")</f>
        <v/>
      </c>
    </row>
    <row r="2232" spans="1:2" x14ac:dyDescent="0.2">
      <c r="A2232">
        <v>2229</v>
      </c>
      <c r="B2232" t="str">
        <f>IF($A2232 &lt;= $A$2,INDEX(words!A2229:A$2309,MATCH($A2232,words!B2229:B$2309,0),1),"")</f>
        <v/>
      </c>
    </row>
    <row r="2233" spans="1:2" x14ac:dyDescent="0.2">
      <c r="A2233">
        <v>2230</v>
      </c>
      <c r="B2233" t="str">
        <f>IF($A2233 &lt;= $A$2,INDEX(words!A2230:A$2309,MATCH($A2233,words!B2230:B$2309,0),1),"")</f>
        <v/>
      </c>
    </row>
    <row r="2234" spans="1:2" x14ac:dyDescent="0.2">
      <c r="A2234">
        <v>2231</v>
      </c>
      <c r="B2234" t="str">
        <f>IF($A2234 &lt;= $A$2,INDEX(words!A2231:A$2309,MATCH($A2234,words!B2231:B$2309,0),1),"")</f>
        <v/>
      </c>
    </row>
    <row r="2235" spans="1:2" x14ac:dyDescent="0.2">
      <c r="A2235">
        <v>2232</v>
      </c>
      <c r="B2235" t="str">
        <f>IF($A2235 &lt;= $A$2,INDEX(words!A2232:A$2309,MATCH($A2235,words!B2232:B$2309,0),1),"")</f>
        <v/>
      </c>
    </row>
    <row r="2236" spans="1:2" x14ac:dyDescent="0.2">
      <c r="A2236">
        <v>2233</v>
      </c>
      <c r="B2236" t="str">
        <f>IF($A2236 &lt;= $A$2,INDEX(words!A2233:A$2309,MATCH($A2236,words!B2233:B$2309,0),1),"")</f>
        <v/>
      </c>
    </row>
    <row r="2237" spans="1:2" x14ac:dyDescent="0.2">
      <c r="A2237">
        <v>2234</v>
      </c>
      <c r="B2237" t="str">
        <f>IF($A2237 &lt;= $A$2,INDEX(words!A2234:A$2309,MATCH($A2237,words!B2234:B$2309,0),1),"")</f>
        <v/>
      </c>
    </row>
    <row r="2238" spans="1:2" x14ac:dyDescent="0.2">
      <c r="A2238">
        <v>2235</v>
      </c>
      <c r="B2238" t="str">
        <f>IF($A2238 &lt;= $A$2,INDEX(words!A2235:A$2309,MATCH($A2238,words!B2235:B$2309,0),1),"")</f>
        <v/>
      </c>
    </row>
    <row r="2239" spans="1:2" x14ac:dyDescent="0.2">
      <c r="A2239">
        <v>2236</v>
      </c>
      <c r="B2239" t="str">
        <f>IF($A2239 &lt;= $A$2,INDEX(words!A2236:A$2309,MATCH($A2239,words!B2236:B$2309,0),1),"")</f>
        <v/>
      </c>
    </row>
    <row r="2240" spans="1:2" x14ac:dyDescent="0.2">
      <c r="A2240">
        <v>2237</v>
      </c>
      <c r="B2240" t="str">
        <f>IF($A2240 &lt;= $A$2,INDEX(words!A2237:A$2309,MATCH($A2240,words!B2237:B$2309,0),1),"")</f>
        <v/>
      </c>
    </row>
    <row r="2241" spans="1:2" x14ac:dyDescent="0.2">
      <c r="A2241">
        <v>2238</v>
      </c>
      <c r="B2241" t="str">
        <f>IF($A2241 &lt;= $A$2,INDEX(words!A2238:A$2309,MATCH($A2241,words!B2238:B$2309,0),1),"")</f>
        <v/>
      </c>
    </row>
    <row r="2242" spans="1:2" x14ac:dyDescent="0.2">
      <c r="A2242">
        <v>2239</v>
      </c>
      <c r="B2242" t="str">
        <f>IF($A2242 &lt;= $A$2,INDEX(words!A2239:A$2309,MATCH($A2242,words!B2239:B$2309,0),1),"")</f>
        <v/>
      </c>
    </row>
    <row r="2243" spans="1:2" x14ac:dyDescent="0.2">
      <c r="A2243">
        <v>2240</v>
      </c>
      <c r="B2243" t="str">
        <f>IF($A2243 &lt;= $A$2,INDEX(words!A2240:A$2309,MATCH($A2243,words!B2240:B$2309,0),1),"")</f>
        <v/>
      </c>
    </row>
    <row r="2244" spans="1:2" x14ac:dyDescent="0.2">
      <c r="A2244">
        <v>2241</v>
      </c>
      <c r="B2244" t="str">
        <f>IF($A2244 &lt;= $A$2,INDEX(words!A2241:A$2309,MATCH($A2244,words!B2241:B$2309,0),1),"")</f>
        <v/>
      </c>
    </row>
    <row r="2245" spans="1:2" x14ac:dyDescent="0.2">
      <c r="A2245">
        <v>2242</v>
      </c>
      <c r="B2245" t="str">
        <f>IF($A2245 &lt;= $A$2,INDEX(words!A2242:A$2309,MATCH($A2245,words!B2242:B$2309,0),1),"")</f>
        <v/>
      </c>
    </row>
    <row r="2246" spans="1:2" x14ac:dyDescent="0.2">
      <c r="A2246">
        <v>2243</v>
      </c>
      <c r="B2246" t="str">
        <f>IF($A2246 &lt;= $A$2,INDEX(words!A2243:A$2309,MATCH($A2246,words!B2243:B$2309,0),1),"")</f>
        <v/>
      </c>
    </row>
    <row r="2247" spans="1:2" x14ac:dyDescent="0.2">
      <c r="A2247">
        <v>2244</v>
      </c>
      <c r="B2247" t="str">
        <f>IF($A2247 &lt;= $A$2,INDEX(words!A2244:A$2309,MATCH($A2247,words!B2244:B$2309,0),1),"")</f>
        <v/>
      </c>
    </row>
    <row r="2248" spans="1:2" x14ac:dyDescent="0.2">
      <c r="A2248">
        <v>2245</v>
      </c>
      <c r="B2248" t="str">
        <f>IF($A2248 &lt;= $A$2,INDEX(words!A2245:A$2309,MATCH($A2248,words!B2245:B$2309,0),1),"")</f>
        <v/>
      </c>
    </row>
    <row r="2249" spans="1:2" x14ac:dyDescent="0.2">
      <c r="A2249">
        <v>2246</v>
      </c>
      <c r="B2249" t="str">
        <f>IF($A2249 &lt;= $A$2,INDEX(words!A2246:A$2309,MATCH($A2249,words!B2246:B$2309,0),1),"")</f>
        <v/>
      </c>
    </row>
    <row r="2250" spans="1:2" x14ac:dyDescent="0.2">
      <c r="A2250">
        <v>2247</v>
      </c>
      <c r="B2250" t="str">
        <f>IF($A2250 &lt;= $A$2,INDEX(words!A2247:A$2309,MATCH($A2250,words!B2247:B$2309,0),1),"")</f>
        <v/>
      </c>
    </row>
    <row r="2251" spans="1:2" x14ac:dyDescent="0.2">
      <c r="A2251">
        <v>2248</v>
      </c>
      <c r="B2251" t="str">
        <f>IF($A2251 &lt;= $A$2,INDEX(words!A2248:A$2309,MATCH($A2251,words!B2248:B$2309,0),1),"")</f>
        <v/>
      </c>
    </row>
    <row r="2252" spans="1:2" x14ac:dyDescent="0.2">
      <c r="A2252">
        <v>2249</v>
      </c>
      <c r="B2252" t="str">
        <f>IF($A2252 &lt;= $A$2,INDEX(words!A2249:A$2309,MATCH($A2252,words!B2249:B$2309,0),1),"")</f>
        <v/>
      </c>
    </row>
    <row r="2253" spans="1:2" x14ac:dyDescent="0.2">
      <c r="A2253">
        <v>2250</v>
      </c>
      <c r="B2253" t="str">
        <f>IF($A2253 &lt;= $A$2,INDEX(words!A2250:A$2309,MATCH($A2253,words!B2250:B$2309,0),1),"")</f>
        <v/>
      </c>
    </row>
    <row r="2254" spans="1:2" x14ac:dyDescent="0.2">
      <c r="A2254">
        <v>2251</v>
      </c>
      <c r="B2254" t="str">
        <f>IF($A2254 &lt;= $A$2,INDEX(words!A2251:A$2309,MATCH($A2254,words!B2251:B$2309,0),1),"")</f>
        <v/>
      </c>
    </row>
    <row r="2255" spans="1:2" x14ac:dyDescent="0.2">
      <c r="A2255">
        <v>2252</v>
      </c>
      <c r="B2255" t="str">
        <f>IF($A2255 &lt;= $A$2,INDEX(words!A2252:A$2309,MATCH($A2255,words!B2252:B$2309,0),1),"")</f>
        <v/>
      </c>
    </row>
    <row r="2256" spans="1:2" x14ac:dyDescent="0.2">
      <c r="A2256">
        <v>2253</v>
      </c>
      <c r="B2256" t="str">
        <f>IF($A2256 &lt;= $A$2,INDEX(words!A2253:A$2309,MATCH($A2256,words!B2253:B$2309,0),1),"")</f>
        <v/>
      </c>
    </row>
    <row r="2257" spans="1:2" x14ac:dyDescent="0.2">
      <c r="A2257">
        <v>2254</v>
      </c>
      <c r="B2257" t="str">
        <f>IF($A2257 &lt;= $A$2,INDEX(words!A2254:A$2309,MATCH($A2257,words!B2254:B$2309,0),1),"")</f>
        <v/>
      </c>
    </row>
    <row r="2258" spans="1:2" x14ac:dyDescent="0.2">
      <c r="A2258">
        <v>2255</v>
      </c>
      <c r="B2258" t="str">
        <f>IF($A2258 &lt;= $A$2,INDEX(words!A2255:A$2309,MATCH($A2258,words!B2255:B$2309,0),1),"")</f>
        <v/>
      </c>
    </row>
    <row r="2259" spans="1:2" x14ac:dyDescent="0.2">
      <c r="A2259">
        <v>2256</v>
      </c>
      <c r="B2259" t="str">
        <f>IF($A2259 &lt;= $A$2,INDEX(words!A2256:A$2309,MATCH($A2259,words!B2256:B$2309,0),1),"")</f>
        <v/>
      </c>
    </row>
    <row r="2260" spans="1:2" x14ac:dyDescent="0.2">
      <c r="A2260">
        <v>2257</v>
      </c>
      <c r="B2260" t="str">
        <f>IF($A2260 &lt;= $A$2,INDEX(words!A2257:A$2309,MATCH($A2260,words!B2257:B$2309,0),1),"")</f>
        <v/>
      </c>
    </row>
    <row r="2261" spans="1:2" x14ac:dyDescent="0.2">
      <c r="A2261">
        <v>2258</v>
      </c>
      <c r="B2261" t="str">
        <f>IF($A2261 &lt;= $A$2,INDEX(words!A2258:A$2309,MATCH($A2261,words!B2258:B$2309,0),1),"")</f>
        <v/>
      </c>
    </row>
    <row r="2262" spans="1:2" x14ac:dyDescent="0.2">
      <c r="A2262">
        <v>2259</v>
      </c>
      <c r="B2262" t="str">
        <f>IF($A2262 &lt;= $A$2,INDEX(words!A2259:A$2309,MATCH($A2262,words!B2259:B$2309,0),1),"")</f>
        <v/>
      </c>
    </row>
    <row r="2263" spans="1:2" x14ac:dyDescent="0.2">
      <c r="A2263">
        <v>2260</v>
      </c>
      <c r="B2263" t="str">
        <f>IF($A2263 &lt;= $A$2,INDEX(words!A2260:A$2309,MATCH($A2263,words!B2260:B$2309,0),1),"")</f>
        <v/>
      </c>
    </row>
    <row r="2264" spans="1:2" x14ac:dyDescent="0.2">
      <c r="A2264">
        <v>2261</v>
      </c>
      <c r="B2264" t="str">
        <f>IF($A2264 &lt;= $A$2,INDEX(words!A2261:A$2309,MATCH($A2264,words!B2261:B$2309,0),1),"")</f>
        <v/>
      </c>
    </row>
    <row r="2265" spans="1:2" x14ac:dyDescent="0.2">
      <c r="A2265">
        <v>2262</v>
      </c>
      <c r="B2265" t="str">
        <f>IF($A2265 &lt;= $A$2,INDEX(words!A2262:A$2309,MATCH($A2265,words!B2262:B$2309,0),1),"")</f>
        <v/>
      </c>
    </row>
    <row r="2266" spans="1:2" x14ac:dyDescent="0.2">
      <c r="A2266">
        <v>2263</v>
      </c>
      <c r="B2266" t="str">
        <f>IF($A2266 &lt;= $A$2,INDEX(words!A2263:A$2309,MATCH($A2266,words!B2263:B$2309,0),1),"")</f>
        <v/>
      </c>
    </row>
    <row r="2267" spans="1:2" x14ac:dyDescent="0.2">
      <c r="A2267">
        <v>2264</v>
      </c>
      <c r="B2267" t="str">
        <f>IF($A2267 &lt;= $A$2,INDEX(words!A2264:A$2309,MATCH($A2267,words!B2264:B$2309,0),1),"")</f>
        <v/>
      </c>
    </row>
    <row r="2268" spans="1:2" x14ac:dyDescent="0.2">
      <c r="A2268">
        <v>2265</v>
      </c>
      <c r="B2268" t="str">
        <f>IF($A2268 &lt;= $A$2,INDEX(words!A2265:A$2309,MATCH($A2268,words!B2265:B$2309,0),1),"")</f>
        <v/>
      </c>
    </row>
    <row r="2269" spans="1:2" x14ac:dyDescent="0.2">
      <c r="A2269">
        <v>2266</v>
      </c>
      <c r="B2269" t="str">
        <f>IF($A2269 &lt;= $A$2,INDEX(words!A2266:A$2309,MATCH($A2269,words!B2266:B$2309,0),1),"")</f>
        <v/>
      </c>
    </row>
    <row r="2270" spans="1:2" x14ac:dyDescent="0.2">
      <c r="A2270">
        <v>2267</v>
      </c>
      <c r="B2270" t="str">
        <f>IF($A2270 &lt;= $A$2,INDEX(words!A2267:A$2309,MATCH($A2270,words!B2267:B$2309,0),1),"")</f>
        <v/>
      </c>
    </row>
    <row r="2271" spans="1:2" x14ac:dyDescent="0.2">
      <c r="A2271">
        <v>2268</v>
      </c>
      <c r="B2271" t="str">
        <f>IF($A2271 &lt;= $A$2,INDEX(words!A2268:A$2309,MATCH($A2271,words!B2268:B$2309,0),1),"")</f>
        <v/>
      </c>
    </row>
    <row r="2272" spans="1:2" x14ac:dyDescent="0.2">
      <c r="A2272">
        <v>2269</v>
      </c>
      <c r="B2272" t="str">
        <f>IF($A2272 &lt;= $A$2,INDEX(words!A2269:A$2309,MATCH($A2272,words!B2269:B$2309,0),1),"")</f>
        <v/>
      </c>
    </row>
    <row r="2273" spans="1:2" x14ac:dyDescent="0.2">
      <c r="A2273">
        <v>2270</v>
      </c>
      <c r="B2273" t="str">
        <f>IF($A2273 &lt;= $A$2,INDEX(words!A2270:A$2309,MATCH($A2273,words!B2270:B$2309,0),1),"")</f>
        <v/>
      </c>
    </row>
    <row r="2274" spans="1:2" x14ac:dyDescent="0.2">
      <c r="A2274">
        <v>2271</v>
      </c>
      <c r="B2274" t="str">
        <f>IF($A2274 &lt;= $A$2,INDEX(words!A2271:A$2309,MATCH($A2274,words!B2271:B$2309,0),1),"")</f>
        <v/>
      </c>
    </row>
    <row r="2275" spans="1:2" x14ac:dyDescent="0.2">
      <c r="A2275">
        <v>2272</v>
      </c>
      <c r="B2275" t="str">
        <f>IF($A2275 &lt;= $A$2,INDEX(words!A2272:A$2309,MATCH($A2275,words!B2272:B$2309,0),1),"")</f>
        <v/>
      </c>
    </row>
    <row r="2276" spans="1:2" x14ac:dyDescent="0.2">
      <c r="A2276">
        <v>2273</v>
      </c>
      <c r="B2276" t="str">
        <f>IF($A2276 &lt;= $A$2,INDEX(words!A2273:A$2309,MATCH($A2276,words!B2273:B$2309,0),1),"")</f>
        <v/>
      </c>
    </row>
    <row r="2277" spans="1:2" x14ac:dyDescent="0.2">
      <c r="A2277">
        <v>2274</v>
      </c>
      <c r="B2277" t="str">
        <f>IF($A2277 &lt;= $A$2,INDEX(words!A2274:A$2309,MATCH($A2277,words!B2274:B$2309,0),1),"")</f>
        <v/>
      </c>
    </row>
    <row r="2278" spans="1:2" x14ac:dyDescent="0.2">
      <c r="A2278">
        <v>2275</v>
      </c>
      <c r="B2278" t="str">
        <f>IF($A2278 &lt;= $A$2,INDEX(words!A2275:A$2309,MATCH($A2278,words!B2275:B$2309,0),1),"")</f>
        <v/>
      </c>
    </row>
    <row r="2279" spans="1:2" x14ac:dyDescent="0.2">
      <c r="A2279">
        <v>2276</v>
      </c>
      <c r="B2279" t="str">
        <f>IF($A2279 &lt;= $A$2,INDEX(words!A2276:A$2309,MATCH($A2279,words!B2276:B$2309,0),1),"")</f>
        <v/>
      </c>
    </row>
    <row r="2280" spans="1:2" x14ac:dyDescent="0.2">
      <c r="A2280">
        <v>2277</v>
      </c>
      <c r="B2280" t="str">
        <f>IF($A2280 &lt;= $A$2,INDEX(words!A2277:A$2309,MATCH($A2280,words!B2277:B$2309,0),1),"")</f>
        <v/>
      </c>
    </row>
    <row r="2281" spans="1:2" x14ac:dyDescent="0.2">
      <c r="A2281">
        <v>2278</v>
      </c>
      <c r="B2281" t="str">
        <f>IF($A2281 &lt;= $A$2,INDEX(words!A2278:A$2309,MATCH($A2281,words!B2278:B$2309,0),1),"")</f>
        <v/>
      </c>
    </row>
    <row r="2282" spans="1:2" x14ac:dyDescent="0.2">
      <c r="A2282">
        <v>2279</v>
      </c>
      <c r="B2282" t="str">
        <f>IF($A2282 &lt;= $A$2,INDEX(words!A2279:A$2309,MATCH($A2282,words!B2279:B$2309,0),1),"")</f>
        <v/>
      </c>
    </row>
    <row r="2283" spans="1:2" x14ac:dyDescent="0.2">
      <c r="A2283">
        <v>2280</v>
      </c>
      <c r="B2283" t="str">
        <f>IF($A2283 &lt;= $A$2,INDEX(words!A2280:A$2309,MATCH($A2283,words!B2280:B$2309,0),1),"")</f>
        <v/>
      </c>
    </row>
    <row r="2284" spans="1:2" x14ac:dyDescent="0.2">
      <c r="A2284">
        <v>2281</v>
      </c>
      <c r="B2284" t="str">
        <f>IF($A2284 &lt;= $A$2,INDEX(words!A2281:A$2309,MATCH($A2284,words!B2281:B$2309,0),1),"")</f>
        <v/>
      </c>
    </row>
    <row r="2285" spans="1:2" x14ac:dyDescent="0.2">
      <c r="A2285">
        <v>2282</v>
      </c>
      <c r="B2285" t="str">
        <f>IF($A2285 &lt;= $A$2,INDEX(words!A2282:A$2309,MATCH($A2285,words!B2282:B$2309,0),1),"")</f>
        <v/>
      </c>
    </row>
    <row r="2286" spans="1:2" x14ac:dyDescent="0.2">
      <c r="A2286">
        <v>2283</v>
      </c>
      <c r="B2286" t="str">
        <f>IF($A2286 &lt;= $A$2,INDEX(words!A2283:A$2309,MATCH($A2286,words!B2283:B$2309,0),1),"")</f>
        <v/>
      </c>
    </row>
    <row r="2287" spans="1:2" x14ac:dyDescent="0.2">
      <c r="A2287">
        <v>2284</v>
      </c>
      <c r="B2287" t="str">
        <f>IF($A2287 &lt;= $A$2,INDEX(words!A2284:A$2309,MATCH($A2287,words!B2284:B$2309,0),1),"")</f>
        <v/>
      </c>
    </row>
    <row r="2288" spans="1:2" x14ac:dyDescent="0.2">
      <c r="A2288">
        <v>2285</v>
      </c>
      <c r="B2288" t="str">
        <f>IF($A2288 &lt;= $A$2,INDEX(words!A2285:A$2309,MATCH($A2288,words!B2285:B$2309,0),1),"")</f>
        <v/>
      </c>
    </row>
    <row r="2289" spans="1:2" x14ac:dyDescent="0.2">
      <c r="A2289">
        <v>2286</v>
      </c>
      <c r="B2289" t="str">
        <f>IF($A2289 &lt;= $A$2,INDEX(words!A2286:A$2309,MATCH($A2289,words!B2286:B$2309,0),1),"")</f>
        <v/>
      </c>
    </row>
    <row r="2290" spans="1:2" x14ac:dyDescent="0.2">
      <c r="A2290">
        <v>2287</v>
      </c>
      <c r="B2290" t="str">
        <f>IF($A2290 &lt;= $A$2,INDEX(words!A2287:A$2309,MATCH($A2290,words!B2287:B$2309,0),1),"")</f>
        <v/>
      </c>
    </row>
    <row r="2291" spans="1:2" x14ac:dyDescent="0.2">
      <c r="A2291">
        <v>2288</v>
      </c>
      <c r="B2291" t="str">
        <f>IF($A2291 &lt;= $A$2,INDEX(words!A2288:A$2309,MATCH($A2291,words!B2288:B$2309,0),1),"")</f>
        <v/>
      </c>
    </row>
    <row r="2292" spans="1:2" x14ac:dyDescent="0.2">
      <c r="A2292">
        <v>2289</v>
      </c>
      <c r="B2292" t="str">
        <f>IF($A2292 &lt;= $A$2,INDEX(words!A2289:A$2309,MATCH($A2292,words!B2289:B$2309,0),1),"")</f>
        <v/>
      </c>
    </row>
    <row r="2293" spans="1:2" x14ac:dyDescent="0.2">
      <c r="A2293">
        <v>2290</v>
      </c>
      <c r="B2293" t="str">
        <f>IF($A2293 &lt;= $A$2,INDEX(words!A2290:A$2309,MATCH($A2293,words!B2290:B$2309,0),1),"")</f>
        <v/>
      </c>
    </row>
    <row r="2294" spans="1:2" x14ac:dyDescent="0.2">
      <c r="A2294">
        <v>2291</v>
      </c>
      <c r="B2294" t="str">
        <f>IF($A2294 &lt;= $A$2,INDEX(words!A2291:A$2309,MATCH($A2294,words!B2291:B$2309,0),1),"")</f>
        <v/>
      </c>
    </row>
    <row r="2295" spans="1:2" x14ac:dyDescent="0.2">
      <c r="A2295">
        <v>2292</v>
      </c>
      <c r="B2295" t="str">
        <f>IF($A2295 &lt;= $A$2,INDEX(words!A2292:A$2309,MATCH($A2295,words!B2292:B$2309,0),1),"")</f>
        <v/>
      </c>
    </row>
    <row r="2296" spans="1:2" x14ac:dyDescent="0.2">
      <c r="A2296">
        <v>2293</v>
      </c>
      <c r="B2296" t="str">
        <f>IF($A2296 &lt;= $A$2,INDEX(words!A2293:A$2309,MATCH($A2296,words!B2293:B$2309,0),1),"")</f>
        <v/>
      </c>
    </row>
    <row r="2297" spans="1:2" x14ac:dyDescent="0.2">
      <c r="A2297">
        <v>2294</v>
      </c>
      <c r="B2297" t="str">
        <f>IF($A2297 &lt;= $A$2,INDEX(words!A2294:A$2309,MATCH($A2297,words!B2294:B$2309,0),1),"")</f>
        <v/>
      </c>
    </row>
    <row r="2298" spans="1:2" x14ac:dyDescent="0.2">
      <c r="A2298">
        <v>2295</v>
      </c>
      <c r="B2298" t="str">
        <f>IF($A2298 &lt;= $A$2,INDEX(words!A2295:A$2309,MATCH($A2298,words!B2295:B$2309,0),1),"")</f>
        <v/>
      </c>
    </row>
    <row r="2299" spans="1:2" x14ac:dyDescent="0.2">
      <c r="A2299">
        <v>2296</v>
      </c>
      <c r="B2299" t="str">
        <f>IF($A2299 &lt;= $A$2,INDEX(words!A2296:A$2309,MATCH($A2299,words!B2296:B$2309,0),1),"")</f>
        <v/>
      </c>
    </row>
    <row r="2300" spans="1:2" x14ac:dyDescent="0.2">
      <c r="A2300">
        <v>2297</v>
      </c>
      <c r="B2300" t="str">
        <f>IF($A2300 &lt;= $A$2,INDEX(words!A2297:A$2309,MATCH($A2300,words!B2297:B$2309,0),1),"")</f>
        <v/>
      </c>
    </row>
    <row r="2301" spans="1:2" x14ac:dyDescent="0.2">
      <c r="A2301">
        <v>2298</v>
      </c>
      <c r="B2301" t="str">
        <f>IF($A2301 &lt;= $A$2,INDEX(words!A2298:A$2309,MATCH($A2301,words!B2298:B$2309,0),1),"")</f>
        <v/>
      </c>
    </row>
    <row r="2302" spans="1:2" x14ac:dyDescent="0.2">
      <c r="A2302">
        <v>2299</v>
      </c>
      <c r="B2302" t="str">
        <f>IF($A2302 &lt;= $A$2,INDEX(words!A2299:A$2309,MATCH($A2302,words!B2299:B$2309,0),1),"")</f>
        <v/>
      </c>
    </row>
    <row r="2303" spans="1:2" x14ac:dyDescent="0.2">
      <c r="A2303">
        <v>2300</v>
      </c>
      <c r="B2303" t="str">
        <f>IF($A2303 &lt;= $A$2,INDEX(words!A2300:A$2309,MATCH($A2303,words!B2300:B$2309,0),1),"")</f>
        <v/>
      </c>
    </row>
    <row r="2304" spans="1:2" x14ac:dyDescent="0.2">
      <c r="A2304">
        <v>2301</v>
      </c>
      <c r="B2304" t="str">
        <f>IF($A2304 &lt;= $A$2,INDEX(words!A2301:A$2309,MATCH($A2304,words!B2301:B$2309,0),1),"")</f>
        <v/>
      </c>
    </row>
    <row r="2305" spans="1:2" x14ac:dyDescent="0.2">
      <c r="A2305">
        <v>2302</v>
      </c>
      <c r="B2305" t="str">
        <f>IF($A2305 &lt;= $A$2,INDEX(words!A2302:A$2309,MATCH($A2305,words!B2302:B$2309,0),1),"")</f>
        <v/>
      </c>
    </row>
    <row r="2306" spans="1:2" x14ac:dyDescent="0.2">
      <c r="A2306">
        <v>2303</v>
      </c>
      <c r="B2306" t="str">
        <f>IF($A2306 &lt;= $A$2,INDEX(words!A2303:A$2309,MATCH($A2306,words!B2303:B$2309,0),1),"")</f>
        <v/>
      </c>
    </row>
    <row r="2307" spans="1:2" x14ac:dyDescent="0.2">
      <c r="A2307">
        <v>2304</v>
      </c>
      <c r="B2307" t="str">
        <f>IF($A2307 &lt;= $A$2,INDEX(words!A2304:A$2309,MATCH($A2307,words!B2304:B$2309,0),1),"")</f>
        <v/>
      </c>
    </row>
    <row r="2308" spans="1:2" x14ac:dyDescent="0.2">
      <c r="A2308">
        <v>2305</v>
      </c>
      <c r="B2308" t="str">
        <f>IF($A2308 &lt;= $A$2,INDEX(words!A2305:A$2309,MATCH($A2308,words!B2305:B$2309,0),1),"")</f>
        <v/>
      </c>
    </row>
    <row r="2309" spans="1:2" x14ac:dyDescent="0.2">
      <c r="A2309">
        <v>2306</v>
      </c>
      <c r="B2309" t="str">
        <f>IF($A2309 &lt;= $A$2,INDEX(words!A2306:A$2309,MATCH($A2309,words!B2306:B$2309,0),1),"")</f>
        <v/>
      </c>
    </row>
    <row r="2310" spans="1:2" x14ac:dyDescent="0.2">
      <c r="A2310">
        <v>2307</v>
      </c>
      <c r="B2310" t="str">
        <f>IF($A2310 &lt;= $A$2,INDEX(words!A2307:A$2309,MATCH($A2310,words!B2307:B$2309,0),1),"")</f>
        <v/>
      </c>
    </row>
    <row r="2311" spans="1:2" x14ac:dyDescent="0.2">
      <c r="A2311">
        <v>2308</v>
      </c>
      <c r="B2311" t="str">
        <f>IF($A2311 &lt;= $A$2,INDEX(words!A2308:A$2309,MATCH($A2311,words!B2308:B$2309,0),1),"")</f>
        <v/>
      </c>
    </row>
    <row r="2312" spans="1:2" x14ac:dyDescent="0.2">
      <c r="A2312">
        <v>2309</v>
      </c>
      <c r="B2312" t="str">
        <f>IF($A2312 &lt;= $A$2,INDEX(words!A2309:A$2309,MATCH($A2312,words!B2309:B$2309,0),1),"")</f>
        <v/>
      </c>
    </row>
    <row r="2313" spans="1:2" x14ac:dyDescent="0.2">
      <c r="A2313">
        <v>2310</v>
      </c>
      <c r="B2313" t="str">
        <f>IF($A2313 &lt;= $A$2,INDEX(words!A$2309:A2310,MATCH($A2313,words!B$2309:B2310,0),1),"")</f>
        <v/>
      </c>
    </row>
    <row r="2314" spans="1:2" x14ac:dyDescent="0.2">
      <c r="A2314">
        <v>2311</v>
      </c>
      <c r="B2314" t="str">
        <f>IF($A2314 &lt;= $A$2,INDEX(words!A$2309:A2311,MATCH($A2314,words!B$2309:B2311,0),1),"")</f>
        <v/>
      </c>
    </row>
    <row r="2315" spans="1:2" x14ac:dyDescent="0.2">
      <c r="A2315">
        <v>2312</v>
      </c>
      <c r="B2315" t="str">
        <f>IF($A2315 &lt;= $A$2,INDEX(words!A$2309:A2312,MATCH($A2315,words!B$2309:B2312,0),1),"")</f>
        <v/>
      </c>
    </row>
    <row r="2316" spans="1:2" x14ac:dyDescent="0.2">
      <c r="A2316">
        <v>2313</v>
      </c>
      <c r="B2316" t="str">
        <f>IF($A2316 &lt;= $A$2,INDEX(words!A$2309:A2313,MATCH($A2316,words!B$2309:B2313,0),1),"")</f>
        <v/>
      </c>
    </row>
    <row r="2317" spans="1:2" x14ac:dyDescent="0.2">
      <c r="A2317">
        <v>2314</v>
      </c>
      <c r="B2317" t="str">
        <f>IF($A2317 &lt;= $A$2,INDEX(words!A$2309:A2314,MATCH($A2317,words!B$2309:B2314,0),1),"")</f>
        <v/>
      </c>
    </row>
    <row r="2318" spans="1:2" x14ac:dyDescent="0.2">
      <c r="A2318">
        <v>2315</v>
      </c>
      <c r="B2318" t="str">
        <f>IF($A2318 &lt;= $A$2,INDEX(words!A$2309:A2315,MATCH($A2318,words!B$2309:B2315,0),1),"")</f>
        <v/>
      </c>
    </row>
    <row r="2319" spans="1:2" x14ac:dyDescent="0.2">
      <c r="A2319">
        <v>2316</v>
      </c>
      <c r="B2319" t="str">
        <f>IF($A2319 &lt;= $A$2,INDEX(words!A$2309:A2316,MATCH($A2319,words!B$2309:B2316,0),1),"")</f>
        <v/>
      </c>
    </row>
    <row r="2320" spans="1:2" x14ac:dyDescent="0.2">
      <c r="A2320">
        <v>2317</v>
      </c>
      <c r="B2320" t="str">
        <f>IF($A2320 &lt;= $A$2,INDEX(words!A$2309:A2317,MATCH($A2320,words!B$2309:B2317,0),1),"")</f>
        <v/>
      </c>
    </row>
    <row r="2321" spans="1:2" x14ac:dyDescent="0.2">
      <c r="A2321">
        <v>2318</v>
      </c>
      <c r="B2321" t="str">
        <f>IF($A2321 &lt;= $A$2,INDEX(words!A$2309:A2318,MATCH($A2321,words!B$2309:B2318,0),1),"")</f>
        <v/>
      </c>
    </row>
    <row r="2322" spans="1:2" x14ac:dyDescent="0.2">
      <c r="A2322">
        <v>2319</v>
      </c>
      <c r="B2322" t="str">
        <f>IF($A2322 &lt;= $A$2,INDEX(words!A$2309:A2319,MATCH($A2322,words!B$2309:B2319,0),1),"")</f>
        <v/>
      </c>
    </row>
    <row r="2323" spans="1:2" x14ac:dyDescent="0.2">
      <c r="A2323">
        <v>2320</v>
      </c>
      <c r="B2323" t="str">
        <f>IF($A2323 &lt;= $A$2,INDEX(words!A$2309:A2320,MATCH($A2323,words!B$2309:B2320,0),1),"")</f>
        <v/>
      </c>
    </row>
    <row r="2324" spans="1:2" x14ac:dyDescent="0.2">
      <c r="A2324">
        <v>2321</v>
      </c>
      <c r="B2324" t="str">
        <f>IF($A2324 &lt;= $A$2,INDEX(words!A$2309:A2321,MATCH($A2324,words!B$2309:B2321,0),1),"")</f>
        <v/>
      </c>
    </row>
    <row r="2325" spans="1:2" x14ac:dyDescent="0.2">
      <c r="A2325">
        <v>2322</v>
      </c>
      <c r="B2325" t="str">
        <f>IF($A2325 &lt;= $A$2,INDEX(words!A$2309:A2322,MATCH($A2325,words!B$2309:B2322,0),1),"")</f>
        <v/>
      </c>
    </row>
    <row r="2326" spans="1:2" x14ac:dyDescent="0.2">
      <c r="A2326">
        <v>2323</v>
      </c>
      <c r="B2326" t="str">
        <f>IF($A2326 &lt;= $A$2,INDEX(words!A$2309:A2323,MATCH($A2326,words!B$2309:B2323,0),1),"")</f>
        <v/>
      </c>
    </row>
    <row r="2327" spans="1:2" x14ac:dyDescent="0.2">
      <c r="A2327">
        <v>2324</v>
      </c>
      <c r="B2327" t="str">
        <f>IF($A2327 &lt;= $A$2,INDEX(words!A$2309:A2324,MATCH($A2327,words!B$2309:B2324,0),1),"")</f>
        <v/>
      </c>
    </row>
    <row r="2328" spans="1:2" x14ac:dyDescent="0.2">
      <c r="A2328">
        <v>2325</v>
      </c>
      <c r="B2328" t="str">
        <f>IF($A2328 &lt;= $A$2,INDEX(words!A$2309:A2325,MATCH($A2328,words!B$2309:B2325,0),1),"")</f>
        <v/>
      </c>
    </row>
    <row r="2329" spans="1:2" x14ac:dyDescent="0.2">
      <c r="A2329">
        <v>2326</v>
      </c>
      <c r="B2329" t="str">
        <f>IF($A2329 &lt;= $A$2,INDEX(words!A$2309:A2326,MATCH($A2329,words!B$2309:B2326,0),1),"")</f>
        <v/>
      </c>
    </row>
    <row r="2330" spans="1:2" x14ac:dyDescent="0.2">
      <c r="A2330">
        <v>2327</v>
      </c>
      <c r="B2330" t="str">
        <f>IF($A2330 &lt;= $A$2,INDEX(words!A$2309:A2327,MATCH($A2330,words!B$2309:B2327,0),1),"")</f>
        <v/>
      </c>
    </row>
    <row r="2331" spans="1:2" x14ac:dyDescent="0.2">
      <c r="A2331">
        <v>2328</v>
      </c>
      <c r="B2331" t="str">
        <f>IF($A2331 &lt;= $A$2,INDEX(words!A$2309:A2328,MATCH($A2331,words!B$2309:B2328,0),1),"")</f>
        <v/>
      </c>
    </row>
    <row r="2332" spans="1:2" x14ac:dyDescent="0.2">
      <c r="A2332">
        <v>2329</v>
      </c>
      <c r="B2332" t="str">
        <f>IF($A2332 &lt;= $A$2,INDEX(words!A$2309:A2329,MATCH($A2332,words!B$2309:B2329,0),1),"")</f>
        <v/>
      </c>
    </row>
    <row r="2333" spans="1:2" x14ac:dyDescent="0.2">
      <c r="A2333">
        <v>2330</v>
      </c>
      <c r="B2333" t="str">
        <f>IF($A2333 &lt;= $A$2,INDEX(words!A$2309:A2330,MATCH($A2333,words!B$2309:B2330,0),1),"")</f>
        <v/>
      </c>
    </row>
    <row r="2334" spans="1:2" x14ac:dyDescent="0.2">
      <c r="A2334">
        <v>2331</v>
      </c>
      <c r="B2334" t="str">
        <f>IF($A2334 &lt;= $A$2,INDEX(words!A$2309:A2331,MATCH($A2334,words!B$2309:B2331,0),1),"")</f>
        <v/>
      </c>
    </row>
    <row r="2335" spans="1:2" x14ac:dyDescent="0.2">
      <c r="A2335">
        <v>2332</v>
      </c>
      <c r="B2335" t="str">
        <f>IF($A2335 &lt;= $A$2,INDEX(words!A$2309:A2332,MATCH($A2335,words!B$2309:B2332,0),1),"")</f>
        <v/>
      </c>
    </row>
    <row r="2336" spans="1:2" x14ac:dyDescent="0.2">
      <c r="A2336">
        <v>2333</v>
      </c>
      <c r="B2336" t="str">
        <f>IF($A2336 &lt;= $A$2,INDEX(words!A$2309:A2333,MATCH($A2336,words!B$2309:B2333,0),1),"")</f>
        <v/>
      </c>
    </row>
    <row r="2337" spans="1:2" x14ac:dyDescent="0.2">
      <c r="A2337">
        <v>2334</v>
      </c>
      <c r="B2337" t="str">
        <f>IF($A2337 &lt;= $A$2,INDEX(words!A$2309:A2334,MATCH($A2337,words!B$2309:B2334,0),1),"")</f>
        <v/>
      </c>
    </row>
    <row r="2338" spans="1:2" x14ac:dyDescent="0.2">
      <c r="A2338">
        <v>2335</v>
      </c>
      <c r="B2338" t="str">
        <f>IF($A2338 &lt;= $A$2,INDEX(words!A$2309:A2335,MATCH($A2338,words!B$2309:B2335,0),1),"")</f>
        <v/>
      </c>
    </row>
    <row r="2339" spans="1:2" x14ac:dyDescent="0.2">
      <c r="A2339">
        <v>2336</v>
      </c>
      <c r="B2339" t="str">
        <f>IF($A2339 &lt;= $A$2,INDEX(words!A$2309:A2336,MATCH($A2339,words!B$2309:B2336,0),1),"")</f>
        <v/>
      </c>
    </row>
    <row r="2340" spans="1:2" x14ac:dyDescent="0.2">
      <c r="A2340">
        <v>2337</v>
      </c>
      <c r="B2340" t="str">
        <f>IF($A2340 &lt;= $A$2,INDEX(words!A$2309:A2337,MATCH($A2340,words!B$2309:B2337,0),1),"")</f>
        <v/>
      </c>
    </row>
    <row r="2341" spans="1:2" x14ac:dyDescent="0.2">
      <c r="A2341">
        <v>2338</v>
      </c>
      <c r="B2341" t="str">
        <f>IF($A2341 &lt;= $A$2,INDEX(words!A$2309:A2338,MATCH($A2341,words!B$2309:B2338,0),1),"")</f>
        <v/>
      </c>
    </row>
    <row r="2342" spans="1:2" x14ac:dyDescent="0.2">
      <c r="A2342">
        <v>2339</v>
      </c>
      <c r="B2342" t="str">
        <f>IF($A2342 &lt;= $A$2,INDEX(words!A$2309:A2339,MATCH($A2342,words!B$2309:B2339,0),1),"")</f>
        <v/>
      </c>
    </row>
    <row r="2343" spans="1:2" x14ac:dyDescent="0.2">
      <c r="A2343">
        <v>2340</v>
      </c>
      <c r="B2343" t="str">
        <f>IF($A2343 &lt;= $A$2,INDEX(words!A$2309:A2340,MATCH($A2343,words!B$2309:B2340,0),1),"")</f>
        <v/>
      </c>
    </row>
    <row r="2344" spans="1:2" x14ac:dyDescent="0.2">
      <c r="A2344">
        <v>2341</v>
      </c>
      <c r="B2344" t="str">
        <f>IF($A2344 &lt;= $A$2,INDEX(words!A$2309:A2341,MATCH($A2344,words!B$2309:B2341,0),1),"")</f>
        <v/>
      </c>
    </row>
    <row r="2345" spans="1:2" x14ac:dyDescent="0.2">
      <c r="A2345">
        <v>2342</v>
      </c>
      <c r="B2345" t="str">
        <f>IF($A2345 &lt;= $A$2,INDEX(words!A$2309:A2342,MATCH($A2345,words!B$2309:B2342,0),1),"")</f>
        <v/>
      </c>
    </row>
    <row r="2346" spans="1:2" x14ac:dyDescent="0.2">
      <c r="A2346">
        <v>2343</v>
      </c>
      <c r="B2346" t="str">
        <f>IF($A2346 &lt;= $A$2,INDEX(words!A$2309:A2343,MATCH($A2346,words!B$2309:B2343,0),1),"")</f>
        <v/>
      </c>
    </row>
    <row r="2347" spans="1:2" x14ac:dyDescent="0.2">
      <c r="A2347">
        <v>2344</v>
      </c>
      <c r="B2347" t="str">
        <f>IF($A2347 &lt;= $A$2,INDEX(words!A$2309:A2344,MATCH($A2347,words!B$2309:B2344,0),1),"")</f>
        <v/>
      </c>
    </row>
    <row r="2348" spans="1:2" x14ac:dyDescent="0.2">
      <c r="A2348">
        <v>2345</v>
      </c>
      <c r="B2348" t="str">
        <f>IF($A2348 &lt;= $A$2,INDEX(words!A$2309:A2345,MATCH($A2348,words!B$2309:B2345,0),1),"")</f>
        <v/>
      </c>
    </row>
    <row r="2349" spans="1:2" x14ac:dyDescent="0.2">
      <c r="A2349">
        <v>2346</v>
      </c>
      <c r="B2349" t="str">
        <f>IF($A2349 &lt;= $A$2,INDEX(words!A$2309:A2346,MATCH($A2349,words!B$2309:B2346,0),1),"")</f>
        <v/>
      </c>
    </row>
    <row r="2350" spans="1:2" x14ac:dyDescent="0.2">
      <c r="A2350">
        <v>2347</v>
      </c>
      <c r="B2350" t="str">
        <f>IF($A2350 &lt;= $A$2,INDEX(words!A$2309:A2347,MATCH($A2350,words!B$2309:B2347,0),1),"")</f>
        <v/>
      </c>
    </row>
    <row r="2351" spans="1:2" x14ac:dyDescent="0.2">
      <c r="A2351">
        <v>2348</v>
      </c>
      <c r="B2351" t="str">
        <f>IF($A2351 &lt;= $A$2,INDEX(words!A$2309:A2348,MATCH($A2351,words!B$2309:B2348,0),1),"")</f>
        <v/>
      </c>
    </row>
    <row r="2352" spans="1:2" x14ac:dyDescent="0.2">
      <c r="A2352">
        <v>2349</v>
      </c>
      <c r="B2352" t="str">
        <f>IF($A2352 &lt;= $A$2,INDEX(words!A$2309:A2349,MATCH($A2352,words!B$2309:B2349,0),1),"")</f>
        <v/>
      </c>
    </row>
    <row r="2353" spans="1:2" x14ac:dyDescent="0.2">
      <c r="A2353">
        <v>2350</v>
      </c>
      <c r="B2353" t="str">
        <f>IF($A2353 &lt;= $A$2,INDEX(words!A$2309:A2350,MATCH($A2353,words!B$2309:B2350,0),1),"")</f>
        <v/>
      </c>
    </row>
    <row r="2354" spans="1:2" x14ac:dyDescent="0.2">
      <c r="A2354">
        <v>2351</v>
      </c>
      <c r="B2354" t="str">
        <f>IF($A2354 &lt;= $A$2,INDEX(words!A$2309:A2351,MATCH($A2354,words!B$2309:B2351,0),1),"")</f>
        <v/>
      </c>
    </row>
    <row r="2355" spans="1:2" x14ac:dyDescent="0.2">
      <c r="A2355">
        <v>2352</v>
      </c>
      <c r="B2355" t="str">
        <f>IF($A2355 &lt;= $A$2,INDEX(words!A$2309:A2352,MATCH($A2355,words!B$2309:B2352,0),1),"")</f>
        <v/>
      </c>
    </row>
    <row r="2356" spans="1:2" x14ac:dyDescent="0.2">
      <c r="A2356">
        <v>2353</v>
      </c>
      <c r="B2356" t="str">
        <f>IF($A2356 &lt;= $A$2,INDEX(words!A$2309:A2353,MATCH($A2356,words!B$2309:B2353,0),1),"")</f>
        <v/>
      </c>
    </row>
    <row r="2357" spans="1:2" x14ac:dyDescent="0.2">
      <c r="A2357">
        <v>2354</v>
      </c>
      <c r="B2357" t="str">
        <f>IF($A2357 &lt;= $A$2,INDEX(words!A$2309:A2354,MATCH($A2357,words!B$2309:B2354,0),1),"")</f>
        <v/>
      </c>
    </row>
    <row r="2358" spans="1:2" x14ac:dyDescent="0.2">
      <c r="A2358">
        <v>2355</v>
      </c>
      <c r="B2358" t="str">
        <f>IF($A2358 &lt;= $A$2,INDEX(words!A$2309:A2355,MATCH($A2358,words!B$2309:B2355,0),1),"")</f>
        <v/>
      </c>
    </row>
    <row r="2359" spans="1:2" x14ac:dyDescent="0.2">
      <c r="A2359">
        <v>2356</v>
      </c>
      <c r="B2359" t="str">
        <f>IF($A2359 &lt;= $A$2,INDEX(words!A$2309:A2356,MATCH($A2359,words!B$2309:B2356,0),1),"")</f>
        <v/>
      </c>
    </row>
    <row r="2360" spans="1:2" x14ac:dyDescent="0.2">
      <c r="A2360">
        <v>2357</v>
      </c>
      <c r="B2360" t="str">
        <f>IF($A2360 &lt;= $A$2,INDEX(words!A$2309:A2357,MATCH($A2360,words!B$2309:B2357,0),1),"")</f>
        <v/>
      </c>
    </row>
    <row r="2361" spans="1:2" x14ac:dyDescent="0.2">
      <c r="A2361">
        <v>2358</v>
      </c>
      <c r="B2361" t="str">
        <f>IF($A2361 &lt;= $A$2,INDEX(words!A$2309:A2358,MATCH($A2361,words!B$2309:B2358,0),1),"")</f>
        <v/>
      </c>
    </row>
    <row r="2362" spans="1:2" x14ac:dyDescent="0.2">
      <c r="A2362">
        <v>2359</v>
      </c>
      <c r="B2362" t="str">
        <f>IF($A2362 &lt;= $A$2,INDEX(words!A$2309:A2359,MATCH($A2362,words!B$2309:B2359,0),1),"")</f>
        <v/>
      </c>
    </row>
    <row r="2363" spans="1:2" x14ac:dyDescent="0.2">
      <c r="A2363">
        <v>2360</v>
      </c>
      <c r="B2363" t="str">
        <f>IF($A2363 &lt;= $A$2,INDEX(words!A$2309:A2360,MATCH($A2363,words!B$2309:B2360,0),1),"")</f>
        <v/>
      </c>
    </row>
    <row r="2364" spans="1:2" x14ac:dyDescent="0.2">
      <c r="A2364">
        <v>2361</v>
      </c>
      <c r="B2364" t="str">
        <f>IF($A2364 &lt;= $A$2,INDEX(words!A$2309:A2361,MATCH($A2364,words!B$2309:B2361,0),1),"")</f>
        <v/>
      </c>
    </row>
    <row r="2365" spans="1:2" x14ac:dyDescent="0.2">
      <c r="A2365">
        <v>2362</v>
      </c>
      <c r="B2365" t="str">
        <f>IF($A2365 &lt;= $A$2,INDEX(words!A$2309:A2362,MATCH($A2365,words!B$2309:B2362,0),1),"")</f>
        <v/>
      </c>
    </row>
    <row r="2366" spans="1:2" x14ac:dyDescent="0.2">
      <c r="A2366">
        <v>2363</v>
      </c>
      <c r="B2366" t="str">
        <f>IF($A2366 &lt;= $A$2,INDEX(words!A$2309:A2363,MATCH($A2366,words!B$2309:B2363,0),1),"")</f>
        <v/>
      </c>
    </row>
    <row r="2367" spans="1:2" x14ac:dyDescent="0.2">
      <c r="A2367">
        <v>2364</v>
      </c>
      <c r="B2367" t="str">
        <f>IF($A2367 &lt;= $A$2,INDEX(words!A$2309:A2364,MATCH($A2367,words!B$2309:B2364,0),1),"")</f>
        <v/>
      </c>
    </row>
    <row r="2368" spans="1:2" x14ac:dyDescent="0.2">
      <c r="A2368">
        <v>2365</v>
      </c>
      <c r="B2368" t="str">
        <f>IF($A2368 &lt;= $A$2,INDEX(words!A$2309:A2365,MATCH($A2368,words!B$2309:B2365,0),1),"")</f>
        <v/>
      </c>
    </row>
    <row r="2369" spans="1:2" x14ac:dyDescent="0.2">
      <c r="A2369">
        <v>2366</v>
      </c>
      <c r="B2369" t="str">
        <f>IF($A2369 &lt;= $A$2,INDEX(words!A$2309:A2366,MATCH($A2369,words!B$2309:B2366,0),1),"")</f>
        <v/>
      </c>
    </row>
    <row r="2370" spans="1:2" x14ac:dyDescent="0.2">
      <c r="A2370">
        <v>2367</v>
      </c>
      <c r="B2370" t="str">
        <f>IF($A2370 &lt;= $A$2,INDEX(words!A$2309:A2367,MATCH($A2370,words!B$2309:B2367,0),1),"")</f>
        <v/>
      </c>
    </row>
    <row r="2371" spans="1:2" x14ac:dyDescent="0.2">
      <c r="A2371">
        <v>2368</v>
      </c>
      <c r="B2371" t="str">
        <f>IF($A2371 &lt;= $A$2,INDEX(words!A$2309:A2368,MATCH($A2371,words!B$2309:B2368,0),1),"")</f>
        <v/>
      </c>
    </row>
    <row r="2372" spans="1:2" x14ac:dyDescent="0.2">
      <c r="A2372">
        <v>2369</v>
      </c>
      <c r="B2372" t="str">
        <f>IF($A2372 &lt;= $A$2,INDEX(words!A$2309:A2369,MATCH($A2372,words!B$2309:B2369,0),1),"")</f>
        <v/>
      </c>
    </row>
    <row r="2373" spans="1:2" x14ac:dyDescent="0.2">
      <c r="A2373">
        <v>2370</v>
      </c>
      <c r="B2373" t="str">
        <f>IF($A2373 &lt;= $A$2,INDEX(words!A$2309:A2370,MATCH($A2373,words!B$2309:B2370,0),1),"")</f>
        <v/>
      </c>
    </row>
    <row r="2374" spans="1:2" x14ac:dyDescent="0.2">
      <c r="A2374">
        <v>2371</v>
      </c>
      <c r="B2374" t="str">
        <f>IF($A2374 &lt;= $A$2,INDEX(words!A$2309:A2371,MATCH($A2374,words!B$2309:B2371,0),1),"")</f>
        <v/>
      </c>
    </row>
    <row r="2375" spans="1:2" x14ac:dyDescent="0.2">
      <c r="A2375">
        <v>2372</v>
      </c>
      <c r="B2375" t="str">
        <f>IF($A2375 &lt;= $A$2,INDEX(words!A$2309:A2372,MATCH($A2375,words!B$2309:B2372,0),1),"")</f>
        <v/>
      </c>
    </row>
    <row r="2376" spans="1:2" x14ac:dyDescent="0.2">
      <c r="A2376">
        <v>2373</v>
      </c>
      <c r="B2376" t="str">
        <f>IF($A2376 &lt;= $A$2,INDEX(words!A$2309:A2373,MATCH($A2376,words!B$2309:B2373,0),1),"")</f>
        <v/>
      </c>
    </row>
    <row r="2377" spans="1:2" x14ac:dyDescent="0.2">
      <c r="A2377">
        <v>2374</v>
      </c>
      <c r="B2377" t="str">
        <f>IF($A2377 &lt;= $A$2,INDEX(words!A$2309:A2374,MATCH($A2377,words!B$2309:B2374,0),1),"")</f>
        <v/>
      </c>
    </row>
    <row r="2378" spans="1:2" x14ac:dyDescent="0.2">
      <c r="A2378">
        <v>2375</v>
      </c>
      <c r="B2378" t="str">
        <f>IF($A2378 &lt;= $A$2,INDEX(words!A$2309:A2375,MATCH($A2378,words!B$2309:B2375,0),1),"")</f>
        <v/>
      </c>
    </row>
    <row r="2379" spans="1:2" x14ac:dyDescent="0.2">
      <c r="A2379">
        <v>2376</v>
      </c>
      <c r="B2379" t="str">
        <f>IF($A2379 &lt;= $A$2,INDEX(words!A$2309:A2376,MATCH($A2379,words!B$2309:B2376,0),1),"")</f>
        <v/>
      </c>
    </row>
    <row r="2380" spans="1:2" x14ac:dyDescent="0.2">
      <c r="A2380">
        <v>2377</v>
      </c>
      <c r="B2380" t="str">
        <f>IF($A2380 &lt;= $A$2,INDEX(words!A$2309:A2377,MATCH($A2380,words!B$2309:B2377,0),1),"")</f>
        <v/>
      </c>
    </row>
    <row r="2381" spans="1:2" x14ac:dyDescent="0.2">
      <c r="A2381">
        <v>2378</v>
      </c>
      <c r="B2381" t="str">
        <f>IF($A2381 &lt;= $A$2,INDEX(words!A$2309:A2378,MATCH($A2381,words!B$2309:B2378,0),1),"")</f>
        <v/>
      </c>
    </row>
    <row r="2382" spans="1:2" x14ac:dyDescent="0.2">
      <c r="A2382">
        <v>2379</v>
      </c>
      <c r="B2382" t="str">
        <f>IF($A2382 &lt;= $A$2,INDEX(words!A$2309:A2379,MATCH($A2382,words!B$2309:B2379,0),1),"")</f>
        <v/>
      </c>
    </row>
    <row r="2383" spans="1:2" x14ac:dyDescent="0.2">
      <c r="A2383">
        <v>2380</v>
      </c>
      <c r="B2383" t="str">
        <f>IF($A2383 &lt;= $A$2,INDEX(words!A$2309:A2380,MATCH($A2383,words!B$2309:B2380,0),1),"")</f>
        <v/>
      </c>
    </row>
    <row r="2384" spans="1:2" x14ac:dyDescent="0.2">
      <c r="A2384">
        <v>2381</v>
      </c>
      <c r="B2384" t="str">
        <f>IF($A2384 &lt;= $A$2,INDEX(words!A$2309:A2381,MATCH($A2384,words!B$2309:B2381,0),1),"")</f>
        <v/>
      </c>
    </row>
    <row r="2385" spans="1:2" x14ac:dyDescent="0.2">
      <c r="A2385">
        <v>2382</v>
      </c>
      <c r="B2385" t="str">
        <f>IF($A2385 &lt;= $A$2,INDEX(words!A$2309:A2382,MATCH($A2385,words!B$2309:B2382,0),1),"")</f>
        <v/>
      </c>
    </row>
    <row r="2386" spans="1:2" x14ac:dyDescent="0.2">
      <c r="A2386">
        <v>2383</v>
      </c>
      <c r="B2386" t="str">
        <f>IF($A2386 &lt;= $A$2,INDEX(words!A$2309:A2383,MATCH($A2386,words!B$2309:B2383,0),1),"")</f>
        <v/>
      </c>
    </row>
    <row r="2387" spans="1:2" x14ac:dyDescent="0.2">
      <c r="A2387">
        <v>2384</v>
      </c>
      <c r="B2387" t="str">
        <f>IF($A2387 &lt;= $A$2,INDEX(words!A$2309:A2384,MATCH($A2387,words!B$2309:B2384,0),1),"")</f>
        <v/>
      </c>
    </row>
    <row r="2388" spans="1:2" x14ac:dyDescent="0.2">
      <c r="A2388">
        <v>2385</v>
      </c>
      <c r="B2388" t="str">
        <f>IF($A2388 &lt;= $A$2,INDEX(words!A$2309:A2385,MATCH($A2388,words!B$2309:B2385,0),1),"")</f>
        <v/>
      </c>
    </row>
    <row r="2389" spans="1:2" x14ac:dyDescent="0.2">
      <c r="A2389">
        <v>2386</v>
      </c>
      <c r="B2389" t="str">
        <f>IF($A2389 &lt;= $A$2,INDEX(words!A$2309:A2386,MATCH($A2389,words!B$2309:B2386,0),1),"")</f>
        <v/>
      </c>
    </row>
    <row r="2390" spans="1:2" x14ac:dyDescent="0.2">
      <c r="A2390">
        <v>2387</v>
      </c>
      <c r="B2390" t="str">
        <f>IF($A2390 &lt;= $A$2,INDEX(words!A$2309:A2387,MATCH($A2390,words!B$2309:B2387,0),1),"")</f>
        <v/>
      </c>
    </row>
    <row r="2391" spans="1:2" x14ac:dyDescent="0.2">
      <c r="A2391">
        <v>2388</v>
      </c>
      <c r="B2391" t="str">
        <f>IF($A2391 &lt;= $A$2,INDEX(words!A$2309:A2388,MATCH($A2391,words!B$2309:B2388,0),1),"")</f>
        <v/>
      </c>
    </row>
    <row r="2392" spans="1:2" x14ac:dyDescent="0.2">
      <c r="A2392">
        <v>2389</v>
      </c>
      <c r="B2392" t="str">
        <f>IF($A2392 &lt;= $A$2,INDEX(words!A$2309:A2389,MATCH($A2392,words!B$2309:B2389,0),1),"")</f>
        <v/>
      </c>
    </row>
    <row r="2393" spans="1:2" x14ac:dyDescent="0.2">
      <c r="A2393">
        <v>2390</v>
      </c>
      <c r="B2393" t="str">
        <f>IF($A2393 &lt;= $A$2,INDEX(words!A$2309:A2390,MATCH($A2393,words!B$2309:B2390,0),1),"")</f>
        <v/>
      </c>
    </row>
    <row r="2394" spans="1:2" x14ac:dyDescent="0.2">
      <c r="A2394">
        <v>2391</v>
      </c>
      <c r="B2394" t="str">
        <f>IF($A2394 &lt;= $A$2,INDEX(words!A$2309:A2391,MATCH($A2394,words!B$2309:B2391,0),1),"")</f>
        <v/>
      </c>
    </row>
    <row r="2395" spans="1:2" x14ac:dyDescent="0.2">
      <c r="A2395">
        <v>2392</v>
      </c>
      <c r="B2395" t="str">
        <f>IF($A2395 &lt;= $A$2,INDEX(words!A$2309:A2392,MATCH($A2395,words!B$2309:B2392,0),1),"")</f>
        <v/>
      </c>
    </row>
    <row r="2396" spans="1:2" x14ac:dyDescent="0.2">
      <c r="A2396">
        <v>2393</v>
      </c>
      <c r="B2396" t="str">
        <f>IF($A2396 &lt;= $A$2,INDEX(words!A$2309:A2393,MATCH($A2396,words!B$2309:B2393,0),1),"")</f>
        <v/>
      </c>
    </row>
    <row r="2397" spans="1:2" x14ac:dyDescent="0.2">
      <c r="A2397">
        <v>2394</v>
      </c>
      <c r="B2397" t="str">
        <f>IF($A2397 &lt;= $A$2,INDEX(words!A$2309:A2394,MATCH($A2397,words!B$2309:B2394,0),1),"")</f>
        <v/>
      </c>
    </row>
    <row r="2398" spans="1:2" x14ac:dyDescent="0.2">
      <c r="A2398">
        <v>2395</v>
      </c>
      <c r="B2398" t="str">
        <f>IF($A2398 &lt;= $A$2,INDEX(words!A$2309:A2395,MATCH($A2398,words!B$2309:B2395,0),1),"")</f>
        <v/>
      </c>
    </row>
    <row r="2399" spans="1:2" x14ac:dyDescent="0.2">
      <c r="A2399">
        <v>2396</v>
      </c>
      <c r="B2399" t="str">
        <f>IF($A2399 &lt;= $A$2,INDEX(words!A$2309:A2396,MATCH($A2399,words!B$2309:B2396,0),1),"")</f>
        <v/>
      </c>
    </row>
    <row r="2400" spans="1:2" x14ac:dyDescent="0.2">
      <c r="A2400">
        <v>2397</v>
      </c>
      <c r="B2400" t="str">
        <f>IF($A2400 &lt;= $A$2,INDEX(words!A$2309:A2397,MATCH($A2400,words!B$2309:B2397,0),1),"")</f>
        <v/>
      </c>
    </row>
    <row r="2401" spans="1:2" x14ac:dyDescent="0.2">
      <c r="A2401">
        <v>2398</v>
      </c>
      <c r="B2401" t="str">
        <f>IF($A2401 &lt;= $A$2,INDEX(words!A$2309:A2398,MATCH($A2401,words!B$2309:B2398,0),1),"")</f>
        <v/>
      </c>
    </row>
    <row r="2402" spans="1:2" x14ac:dyDescent="0.2">
      <c r="A2402">
        <v>2399</v>
      </c>
      <c r="B2402" t="str">
        <f>IF($A2402 &lt;= $A$2,INDEX(words!A$2309:A2399,MATCH($A2402,words!B$2309:B2399,0),1),"")</f>
        <v/>
      </c>
    </row>
    <row r="2403" spans="1:2" x14ac:dyDescent="0.2">
      <c r="A2403">
        <v>2400</v>
      </c>
      <c r="B2403" t="str">
        <f>IF($A2403 &lt;= $A$2,INDEX(words!A$2309:A2400,MATCH($A2403,words!B$2309:B2400,0),1),"")</f>
        <v/>
      </c>
    </row>
    <row r="2404" spans="1:2" x14ac:dyDescent="0.2">
      <c r="A2404">
        <v>2401</v>
      </c>
      <c r="B2404" t="str">
        <f>IF($A2404 &lt;= $A$2,INDEX(words!A$2309:A2401,MATCH($A2404,words!B$2309:B2401,0),1),"")</f>
        <v/>
      </c>
    </row>
    <row r="2405" spans="1:2" x14ac:dyDescent="0.2">
      <c r="A2405">
        <v>2402</v>
      </c>
      <c r="B2405" t="str">
        <f>IF($A2405 &lt;= $A$2,INDEX(words!A$2309:A2402,MATCH($A2405,words!B$2309:B2402,0),1),"")</f>
        <v/>
      </c>
    </row>
    <row r="2406" spans="1:2" x14ac:dyDescent="0.2">
      <c r="A2406">
        <v>2403</v>
      </c>
      <c r="B2406" t="str">
        <f>IF($A2406 &lt;= $A$2,INDEX(words!A$2309:A2403,MATCH($A2406,words!B$2309:B2403,0),1),"")</f>
        <v/>
      </c>
    </row>
    <row r="2407" spans="1:2" x14ac:dyDescent="0.2">
      <c r="A2407">
        <v>2404</v>
      </c>
      <c r="B2407" t="str">
        <f>IF($A2407 &lt;= $A$2,INDEX(words!A$2309:A2404,MATCH($A2407,words!B$2309:B2404,0),1),"")</f>
        <v/>
      </c>
    </row>
    <row r="2408" spans="1:2" x14ac:dyDescent="0.2">
      <c r="A2408">
        <v>2405</v>
      </c>
      <c r="B2408" t="str">
        <f>IF($A2408 &lt;= $A$2,INDEX(words!A$2309:A2405,MATCH($A2408,words!B$2309:B2405,0),1),"")</f>
        <v/>
      </c>
    </row>
    <row r="2409" spans="1:2" x14ac:dyDescent="0.2">
      <c r="A2409">
        <v>2406</v>
      </c>
      <c r="B2409" t="str">
        <f>IF($A2409 &lt;= $A$2,INDEX(words!A$2309:A2406,MATCH($A2409,words!B$2309:B2406,0),1),"")</f>
        <v/>
      </c>
    </row>
    <row r="2410" spans="1:2" x14ac:dyDescent="0.2">
      <c r="A2410">
        <v>2407</v>
      </c>
      <c r="B2410" t="str">
        <f>IF($A2410 &lt;= $A$2,INDEX(words!A$2309:A2407,MATCH($A2410,words!B$2309:B2407,0),1),"")</f>
        <v/>
      </c>
    </row>
    <row r="2411" spans="1:2" x14ac:dyDescent="0.2">
      <c r="A2411">
        <v>2408</v>
      </c>
      <c r="B2411" t="str">
        <f>IF($A2411 &lt;= $A$2,INDEX(words!A$2309:A2408,MATCH($A2411,words!B$2309:B2408,0),1),"")</f>
        <v/>
      </c>
    </row>
    <row r="2412" spans="1:2" x14ac:dyDescent="0.2">
      <c r="A2412">
        <v>2409</v>
      </c>
      <c r="B2412" t="str">
        <f>IF($A2412 &lt;= $A$2,INDEX(words!A$2309:A2409,MATCH($A2412,words!B$2309:B2409,0),1),"")</f>
        <v/>
      </c>
    </row>
    <row r="2413" spans="1:2" x14ac:dyDescent="0.2">
      <c r="A2413">
        <v>2410</v>
      </c>
      <c r="B2413" t="str">
        <f>IF($A2413 &lt;= $A$2,INDEX(words!A$2309:A2410,MATCH($A2413,words!B$2309:B2410,0),1),"")</f>
        <v/>
      </c>
    </row>
    <row r="2414" spans="1:2" x14ac:dyDescent="0.2">
      <c r="A2414">
        <v>2411</v>
      </c>
      <c r="B2414" t="str">
        <f>IF($A2414 &lt;= $A$2,INDEX(words!A$2309:A2411,MATCH($A2414,words!B$2309:B2411,0),1),"")</f>
        <v/>
      </c>
    </row>
    <row r="2415" spans="1:2" x14ac:dyDescent="0.2">
      <c r="A2415">
        <v>2412</v>
      </c>
      <c r="B2415" t="str">
        <f>IF($A2415 &lt;= $A$2,INDEX(words!A$2309:A2412,MATCH($A2415,words!B$2309:B2412,0),1),"")</f>
        <v/>
      </c>
    </row>
    <row r="2416" spans="1:2" x14ac:dyDescent="0.2">
      <c r="A2416">
        <v>2413</v>
      </c>
      <c r="B2416" t="str">
        <f>IF($A2416 &lt;= $A$2,INDEX(words!A$2309:A2413,MATCH($A2416,words!B$2309:B2413,0),1),"")</f>
        <v/>
      </c>
    </row>
    <row r="2417" spans="1:2" x14ac:dyDescent="0.2">
      <c r="A2417">
        <v>2414</v>
      </c>
      <c r="B2417" t="str">
        <f>IF($A2417 &lt;= $A$2,INDEX(words!A$2309:A2414,MATCH($A2417,words!B$2309:B2414,0),1),"")</f>
        <v/>
      </c>
    </row>
    <row r="2418" spans="1:2" x14ac:dyDescent="0.2">
      <c r="A2418">
        <v>2415</v>
      </c>
      <c r="B2418" t="str">
        <f>IF($A2418 &lt;= $A$2,INDEX(words!A$2309:A2415,MATCH($A2418,words!B$2309:B2415,0),1),"")</f>
        <v/>
      </c>
    </row>
    <row r="2419" spans="1:2" x14ac:dyDescent="0.2">
      <c r="A2419">
        <v>2416</v>
      </c>
      <c r="B2419" t="str">
        <f>IF($A2419 &lt;= $A$2,INDEX(words!A$2309:A2416,MATCH($A2419,words!B$2309:B2416,0),1),"")</f>
        <v/>
      </c>
    </row>
    <row r="2420" spans="1:2" x14ac:dyDescent="0.2">
      <c r="A2420">
        <v>2417</v>
      </c>
      <c r="B2420" t="str">
        <f>IF($A2420 &lt;= $A$2,INDEX(words!A$2309:A2417,MATCH($A2420,words!B$2309:B2417,0),1),"")</f>
        <v/>
      </c>
    </row>
    <row r="2421" spans="1:2" x14ac:dyDescent="0.2">
      <c r="A2421">
        <v>2418</v>
      </c>
      <c r="B2421" t="str">
        <f>IF($A2421 &lt;= $A$2,INDEX(words!A$2309:A2418,MATCH($A2421,words!B$2309:B2418,0),1),"")</f>
        <v/>
      </c>
    </row>
    <row r="2422" spans="1:2" x14ac:dyDescent="0.2">
      <c r="A2422">
        <v>2419</v>
      </c>
      <c r="B2422" t="str">
        <f>IF($A2422 &lt;= $A$2,INDEX(words!A$2309:A2419,MATCH($A2422,words!B$2309:B2419,0),1),"")</f>
        <v/>
      </c>
    </row>
    <row r="2423" spans="1:2" x14ac:dyDescent="0.2">
      <c r="A2423">
        <v>2420</v>
      </c>
      <c r="B2423" t="str">
        <f>IF($A2423 &lt;= $A$2,INDEX(words!A$2309:A2420,MATCH($A2423,words!B$2309:B2420,0),1),"")</f>
        <v/>
      </c>
    </row>
    <row r="2424" spans="1:2" x14ac:dyDescent="0.2">
      <c r="A2424">
        <v>2421</v>
      </c>
      <c r="B2424" t="str">
        <f>IF($A2424 &lt;= $A$2,INDEX(words!A$2309:A2421,MATCH($A2424,words!B$2309:B2421,0),1),"")</f>
        <v/>
      </c>
    </row>
    <row r="2425" spans="1:2" x14ac:dyDescent="0.2">
      <c r="A2425">
        <v>2422</v>
      </c>
      <c r="B2425" t="str">
        <f>IF($A2425 &lt;= $A$2,INDEX(words!A$2309:A2422,MATCH($A2425,words!B$2309:B2422,0),1),"")</f>
        <v/>
      </c>
    </row>
    <row r="2426" spans="1:2" x14ac:dyDescent="0.2">
      <c r="A2426">
        <v>2423</v>
      </c>
      <c r="B2426" t="str">
        <f>IF($A2426 &lt;= $A$2,INDEX(words!A$2309:A2423,MATCH($A2426,words!B$2309:B2423,0),1),"")</f>
        <v/>
      </c>
    </row>
    <row r="2427" spans="1:2" x14ac:dyDescent="0.2">
      <c r="A2427">
        <v>2424</v>
      </c>
      <c r="B2427" t="str">
        <f>IF($A2427 &lt;= $A$2,INDEX(words!A$2309:A2424,MATCH($A2427,words!B$2309:B2424,0),1),"")</f>
        <v/>
      </c>
    </row>
    <row r="2428" spans="1:2" x14ac:dyDescent="0.2">
      <c r="A2428">
        <v>2425</v>
      </c>
      <c r="B2428" t="str">
        <f>IF($A2428 &lt;= $A$2,INDEX(words!A$2309:A2425,MATCH($A2428,words!B$2309:B2425,0),1),"")</f>
        <v/>
      </c>
    </row>
    <row r="2429" spans="1:2" x14ac:dyDescent="0.2">
      <c r="A2429">
        <v>2426</v>
      </c>
      <c r="B2429" t="str">
        <f>IF($A2429 &lt;= $A$2,INDEX(words!A$2309:A2426,MATCH($A2429,words!B$2309:B2426,0),1),"")</f>
        <v/>
      </c>
    </row>
    <row r="2430" spans="1:2" x14ac:dyDescent="0.2">
      <c r="A2430">
        <v>2427</v>
      </c>
      <c r="B2430" t="str">
        <f>IF($A2430 &lt;= $A$2,INDEX(words!A$2309:A2427,MATCH($A2430,words!B$2309:B2427,0),1),"")</f>
        <v/>
      </c>
    </row>
    <row r="2431" spans="1:2" x14ac:dyDescent="0.2">
      <c r="A2431">
        <v>2428</v>
      </c>
      <c r="B2431" t="str">
        <f>IF($A2431 &lt;= $A$2,INDEX(words!A$2309:A2428,MATCH($A2431,words!B$2309:B2428,0),1),"")</f>
        <v/>
      </c>
    </row>
    <row r="2432" spans="1:2" x14ac:dyDescent="0.2">
      <c r="A2432">
        <v>2429</v>
      </c>
      <c r="B2432" t="str">
        <f>IF($A2432 &lt;= $A$2,INDEX(words!A$2309:A2429,MATCH($A2432,words!B$2309:B2429,0),1),"")</f>
        <v/>
      </c>
    </row>
    <row r="2433" spans="1:2" x14ac:dyDescent="0.2">
      <c r="A2433">
        <v>2430</v>
      </c>
      <c r="B2433" t="str">
        <f>IF($A2433 &lt;= $A$2,INDEX(words!A$2309:A2430,MATCH($A2433,words!B$2309:B2430,0),1),"")</f>
        <v/>
      </c>
    </row>
    <row r="2434" spans="1:2" x14ac:dyDescent="0.2">
      <c r="A2434">
        <v>2431</v>
      </c>
      <c r="B2434" t="str">
        <f>IF($A2434 &lt;= $A$2,INDEX(words!A$2309:A2431,MATCH($A2434,words!B$2309:B2431,0),1),"")</f>
        <v/>
      </c>
    </row>
    <row r="2435" spans="1:2" x14ac:dyDescent="0.2">
      <c r="A2435">
        <v>2432</v>
      </c>
      <c r="B2435" t="str">
        <f>IF($A2435 &lt;= $A$2,INDEX(words!A$2309:A2432,MATCH($A2435,words!B$2309:B2432,0),1),"")</f>
        <v/>
      </c>
    </row>
    <row r="2436" spans="1:2" x14ac:dyDescent="0.2">
      <c r="A2436">
        <v>2433</v>
      </c>
      <c r="B2436" t="str">
        <f>IF($A2436 &lt;= $A$2,INDEX(words!A$2309:A2433,MATCH($A2436,words!B$2309:B2433,0),1),"")</f>
        <v/>
      </c>
    </row>
    <row r="2437" spans="1:2" x14ac:dyDescent="0.2">
      <c r="A2437">
        <v>2434</v>
      </c>
      <c r="B2437" t="str">
        <f>IF($A2437 &lt;= $A$2,INDEX(words!A$2309:A2434,MATCH($A2437,words!B$2309:B2434,0),1),"")</f>
        <v/>
      </c>
    </row>
  </sheetData>
  <autoFilter ref="A1:D2437" xr:uid="{A869E9E9-58C1-44EB-A5DA-DBCC8396B63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2B60-E780-4E6A-8EEB-E21326A68778}">
  <dimension ref="A1:AE2309"/>
  <sheetViews>
    <sheetView topLeftCell="G1" workbookViewId="0">
      <selection activeCell="J3" sqref="J3"/>
    </sheetView>
  </sheetViews>
  <sheetFormatPr defaultRowHeight="15" x14ac:dyDescent="0.2"/>
  <cols>
    <col min="2" max="2" width="5.51171875" bestFit="1" customWidth="1"/>
  </cols>
  <sheetData>
    <row r="1" spans="1:31" ht="17.25" x14ac:dyDescent="0.25">
      <c r="A1" s="1" t="s">
        <v>0</v>
      </c>
      <c r="B1">
        <f>SUM(IF(_xlfn.IFNA(MATCH(puzzle!$B$2,$A1,0),0),1,0))</f>
        <v>0</v>
      </c>
      <c r="C1" t="str">
        <f>puzzle!B4</f>
        <v>abase</v>
      </c>
      <c r="D1" t="str">
        <f>LEFT(C1,1)</f>
        <v>a</v>
      </c>
      <c r="E1" t="str">
        <f>MID($C1,2,1)</f>
        <v>b</v>
      </c>
      <c r="F1" t="str">
        <f>MID($C1,3,1)</f>
        <v>a</v>
      </c>
      <c r="G1" t="str">
        <f>MID($C1,4,1)</f>
        <v>s</v>
      </c>
      <c r="H1" t="str">
        <f>MID($C1,5,1)</f>
        <v>e</v>
      </c>
      <c r="I1" t="str">
        <f>IF(OR(D1=M$1,E1=N$1,F1=O$1,G1=P$1,H1=Q$1),"",C1)</f>
        <v/>
      </c>
      <c r="J1" t="str">
        <f t="array" ref="J1">IF(SUM(--ISNUMBER(SEARCH(S$1:AE$1,I1)))&gt;0,"",I1)</f>
        <v/>
      </c>
      <c r="K1" t="str">
        <f t="array" ref="K1">IF(SUM(--ISNUMBER(SEARCH(M$1:Q$1,J1)))=L$1,J1,"")</f>
        <v/>
      </c>
      <c r="L1">
        <f t="array" ref="L1">SUM(LEN(puzzle!$C$2:$C$2)-LEN(SUBSTITUTE(puzzle!$C$2:$C$2,abc!A1:Z1,"")))</f>
        <v>2</v>
      </c>
      <c r="M1" t="str" cm="1">
        <f t="array" ref="M1">IF(LEFT(puzzle!$C$2:$C$2,1)="?","-",LEFT(puzzle!$C$2:$C$2,1))</f>
        <v>-</v>
      </c>
      <c r="N1" t="str" cm="1">
        <f t="array" ref="N1">IF(MID(puzzle!$C$2:$C$2,2,1)="?","-",MID(puzzle!$C$2:$C$2,2,1))</f>
        <v>-</v>
      </c>
      <c r="O1" t="str" cm="1">
        <f t="array" ref="O1">IF(MID(puzzle!$C$2:$C$2,3,1)="?","-",MID(puzzle!$C$2:$C$2,3,1))</f>
        <v>a</v>
      </c>
      <c r="P1" t="str" cm="1">
        <f t="array" ref="P1">IF(MID(puzzle!$C$2:$C$2,4,1)="?","-",MID(puzzle!$C$2:$C$2,4,1))</f>
        <v>-</v>
      </c>
      <c r="Q1" t="str" cm="1">
        <f t="array" ref="Q1">IF(MID(puzzle!$C$2:$C$2,5,1)="?","-",MID(puzzle!$C$2:$C$2,5,1))</f>
        <v>l</v>
      </c>
      <c r="S1" t="str" cm="1">
        <f t="array" ref="S1">LEFT(puzzle!$D$2:$D$2,1)</f>
        <v>c</v>
      </c>
      <c r="T1" t="str" cm="1">
        <f t="array" ref="T1">IF(MID(puzzle!$D$2:$D$2,2,1)="","-",MID(puzzle!$D$2:$D$2,2,1))</f>
        <v>r</v>
      </c>
      <c r="U1" t="str" cm="1">
        <f t="array" ref="U1">IF(MID(puzzle!$D$2:$D$2,3,1)="","-",MID(puzzle!$D$2:$D$2,3,1))</f>
        <v>n</v>
      </c>
      <c r="V1" t="str" cm="1">
        <f t="array" ref="V1">IF(MID(puzzle!$D$2:$D$2,4,1)="","-",MID(puzzle!$D$2:$D$2,4,1))</f>
        <v>e</v>
      </c>
      <c r="W1" t="str" cm="1">
        <f t="array" ref="W1">IF(MID(puzzle!$D$2:$D$2,5,1)="","-",MID(puzzle!$D$2:$D$2,5,1))</f>
        <v>s</v>
      </c>
      <c r="X1" t="str" cm="1">
        <f t="array" ref="X1">IF(MID(puzzle!$D$2:$D$2,6,1)="","-",MID(puzzle!$D$2:$D$2,6,1))</f>
        <v>o</v>
      </c>
      <c r="Y1" t="str" cm="1">
        <f t="array" ref="Y1">IF(MID(puzzle!$D$2:$D$2,7,1)="","-",MID(puzzle!$D$2:$D$2,7,1))</f>
        <v>i</v>
      </c>
      <c r="Z1" t="str" cm="1">
        <f t="array" ref="Z1">IF(MID(puzzle!$D$2:$D$2,8,1)="","-",MID(puzzle!$D$2:$D$2,8,1))</f>
        <v>-</v>
      </c>
      <c r="AA1" t="str" cm="1">
        <f t="array" ref="AA1">IF(MID(puzzle!$D$2:$D$2,9,1)="","-",MID(puzzle!$D$2:$D$2,9,1))</f>
        <v>-</v>
      </c>
      <c r="AB1" t="str" cm="1">
        <f t="array" ref="AB1">IF(MID(puzzle!$D$2:$D$2,10,1)="","-",MID(puzzle!$D$2:$D$2,10,1))</f>
        <v>-</v>
      </c>
      <c r="AC1" t="str" cm="1">
        <f t="array" ref="AC1">IF(MID(puzzle!$D$2:$D$2,11,1)="","-",MID(puzzle!$D$2:$D$2,11,1))</f>
        <v>-</v>
      </c>
      <c r="AD1" t="str" cm="1">
        <f t="array" ref="AD1">IF(MID(puzzle!$D$2:$D$2,12,1)="","-",MID(puzzle!$D$2:$D$2,12,1))</f>
        <v>-</v>
      </c>
      <c r="AE1" t="str" cm="1">
        <f t="array" ref="AE1">IF(MID(puzzle!$D$2:$D$2,13,1)="","-",MID(puzzle!$D$2:$D$2,13,1))</f>
        <v>-</v>
      </c>
    </row>
    <row r="2" spans="1:31" ht="17.25" x14ac:dyDescent="0.25">
      <c r="A2" s="1" t="s">
        <v>1</v>
      </c>
      <c r="B2">
        <f>SUM(B1,_xlfn.IFNA(IF(MATCH(puzzle!$B$2,$A2,0),1,0),0))</f>
        <v>1</v>
      </c>
      <c r="C2" t="str">
        <f>puzzle!B5</f>
        <v>abate</v>
      </c>
      <c r="D2" t="str">
        <f t="shared" ref="D2:D65" si="0">LEFT(C2,1)</f>
        <v>a</v>
      </c>
      <c r="E2" t="str">
        <f t="shared" ref="E2:E65" si="1">MID($C2,2,1)</f>
        <v>b</v>
      </c>
      <c r="F2" t="str">
        <f t="shared" ref="F2:F65" si="2">MID($C2,3,1)</f>
        <v>a</v>
      </c>
      <c r="G2" t="str">
        <f t="shared" ref="G2:G65" si="3">MID($C2,4,1)</f>
        <v>t</v>
      </c>
      <c r="H2" t="str">
        <f t="shared" ref="H2:H65" si="4">MID($C2,5,1)</f>
        <v>e</v>
      </c>
      <c r="I2" t="str">
        <f>IF(OR(D2=M$1,E2=N$1,F2=O$1,G2=P$1,H2=Q$1),"",C2)</f>
        <v/>
      </c>
      <c r="J2" t="str">
        <f t="array" ref="J2">IF(SUM(--ISNUMBER(SEARCH(S$1:AE$1,I2)))&gt;0,"",I2)</f>
        <v/>
      </c>
      <c r="K2" t="str">
        <f t="array" ref="K2">IF(SUM(--ISNUMBER(SEARCH(M$1:Q$1,J2)))=L$1,J2,"")</f>
        <v/>
      </c>
    </row>
    <row r="3" spans="1:31" ht="17.25" x14ac:dyDescent="0.25">
      <c r="A3" s="1" t="s">
        <v>2</v>
      </c>
      <c r="B3">
        <f>SUM(B2,_xlfn.IFNA(IF(MATCH(puzzle!$B$2,$A3,0),1,0),0))</f>
        <v>2</v>
      </c>
      <c r="C3" t="str">
        <f>puzzle!B6</f>
        <v>abide</v>
      </c>
      <c r="D3" t="str">
        <f t="shared" si="0"/>
        <v>a</v>
      </c>
      <c r="E3" t="str">
        <f t="shared" si="1"/>
        <v>b</v>
      </c>
      <c r="F3" t="str">
        <f t="shared" si="2"/>
        <v>i</v>
      </c>
      <c r="G3" t="str">
        <f t="shared" si="3"/>
        <v>d</v>
      </c>
      <c r="H3" t="str">
        <f t="shared" si="4"/>
        <v>e</v>
      </c>
      <c r="I3" t="str">
        <f>IF(OR(D3=M$1,E3=N$1,F3=O$1,G3=P$1,H3=Q$1),"",C3)</f>
        <v>abide</v>
      </c>
      <c r="J3" t="str" cm="1">
        <f t="array" ref="J3">IF(SUM(--ISNUMBER(SEARCH(S$1:AE$1,I3)))&gt;0,"",I3)</f>
        <v/>
      </c>
      <c r="K3" t="str">
        <f t="array" ref="K3">IF(SUM(--ISNUMBER(SEARCH(M$1:Q$1,J3)))=L$1,J3,"")</f>
        <v/>
      </c>
    </row>
    <row r="4" spans="1:31" ht="17.25" x14ac:dyDescent="0.25">
      <c r="A4" s="1" t="s">
        <v>3</v>
      </c>
      <c r="B4">
        <f>SUM(B3,_xlfn.IFNA(IF(MATCH(puzzle!$B$2,$A4,0),1,0),0))</f>
        <v>2</v>
      </c>
      <c r="C4" t="str">
        <f>puzzle!B7</f>
        <v>abode</v>
      </c>
      <c r="D4" t="str">
        <f t="shared" si="0"/>
        <v>a</v>
      </c>
      <c r="E4" t="str">
        <f t="shared" si="1"/>
        <v>b</v>
      </c>
      <c r="F4" t="str">
        <f t="shared" si="2"/>
        <v>o</v>
      </c>
      <c r="G4" t="str">
        <f t="shared" si="3"/>
        <v>d</v>
      </c>
      <c r="H4" t="str">
        <f t="shared" si="4"/>
        <v>e</v>
      </c>
      <c r="I4" t="str">
        <f>IF(OR(D4=M$1,E4=N$1,F4=O$1,G4=P$1,H4=Q$1),"",C4)</f>
        <v>abode</v>
      </c>
      <c r="J4" t="str">
        <f t="array" ref="J4">IF(SUM(--ISNUMBER(SEARCH(S$1:AE$1,I4)))&gt;0,"",I4)</f>
        <v/>
      </c>
      <c r="K4" t="str">
        <f t="array" ref="K4">IF(SUM(--ISNUMBER(SEARCH(M$1:Q$1,J4)))=L$1,J4,"")</f>
        <v/>
      </c>
    </row>
    <row r="5" spans="1:31" ht="17.25" x14ac:dyDescent="0.25">
      <c r="A5" s="1" t="s">
        <v>4</v>
      </c>
      <c r="B5">
        <f>SUM(B4,_xlfn.IFNA(IF(MATCH(puzzle!$B$2,$A5,0),1,0),0))</f>
        <v>2</v>
      </c>
      <c r="C5" t="str">
        <f>puzzle!B8</f>
        <v>above</v>
      </c>
      <c r="D5" t="str">
        <f t="shared" si="0"/>
        <v>a</v>
      </c>
      <c r="E5" t="str">
        <f t="shared" si="1"/>
        <v>b</v>
      </c>
      <c r="F5" t="str">
        <f t="shared" si="2"/>
        <v>o</v>
      </c>
      <c r="G5" t="str">
        <f t="shared" si="3"/>
        <v>v</v>
      </c>
      <c r="H5" t="str">
        <f t="shared" si="4"/>
        <v>e</v>
      </c>
      <c r="I5" t="str">
        <f>IF(OR(D5=M$1,E5=N$1,F5=O$1,G5=P$1,H5=Q$1),"",C5)</f>
        <v>above</v>
      </c>
      <c r="J5" t="str">
        <f t="array" ref="J5">IF(SUM(--ISNUMBER(SEARCH(S$1:AE$1,I5)))&gt;0,"",I5)</f>
        <v/>
      </c>
      <c r="K5" t="str">
        <f t="array" ref="K5">IF(SUM(--ISNUMBER(SEARCH(M$1:Q$1,J5)))=L$1,J5,"")</f>
        <v/>
      </c>
    </row>
    <row r="6" spans="1:31" ht="17.25" x14ac:dyDescent="0.25">
      <c r="A6" s="1" t="s">
        <v>5</v>
      </c>
      <c r="B6">
        <f>SUM(B5,_xlfn.IFNA(IF(MATCH(puzzle!$B$2,$A6,0),1,0),0))</f>
        <v>2</v>
      </c>
      <c r="C6" t="str">
        <f>puzzle!B9</f>
        <v>abuse</v>
      </c>
      <c r="D6" t="str">
        <f t="shared" si="0"/>
        <v>a</v>
      </c>
      <c r="E6" t="str">
        <f t="shared" si="1"/>
        <v>b</v>
      </c>
      <c r="F6" t="str">
        <f t="shared" si="2"/>
        <v>u</v>
      </c>
      <c r="G6" t="str">
        <f t="shared" si="3"/>
        <v>s</v>
      </c>
      <c r="H6" t="str">
        <f t="shared" si="4"/>
        <v>e</v>
      </c>
      <c r="I6" t="str">
        <f>IF(OR(D6=M$1,E6=N$1,F6=O$1,G6=P$1,H6=Q$1),"",C6)</f>
        <v>abuse</v>
      </c>
      <c r="J6" t="str">
        <f t="array" ref="J6">IF(SUM(--ISNUMBER(SEARCH(S$1:AE$1,I6)))&gt;0,"",I6)</f>
        <v/>
      </c>
      <c r="K6" t="str">
        <f t="array" ref="K6">IF(SUM(--ISNUMBER(SEARCH(M$1:Q$1,J6)))=L$1,J6,"")</f>
        <v/>
      </c>
    </row>
    <row r="7" spans="1:31" ht="17.25" x14ac:dyDescent="0.25">
      <c r="A7" s="1" t="s">
        <v>6</v>
      </c>
      <c r="B7">
        <f>SUM(B6,_xlfn.IFNA(IF(MATCH(puzzle!$B$2,$A7,0),1,0),0))</f>
        <v>3</v>
      </c>
      <c r="C7" t="str">
        <f>puzzle!B10</f>
        <v>acute</v>
      </c>
      <c r="D7" t="str">
        <f t="shared" si="0"/>
        <v>a</v>
      </c>
      <c r="E7" t="str">
        <f t="shared" si="1"/>
        <v>c</v>
      </c>
      <c r="F7" t="str">
        <f t="shared" si="2"/>
        <v>u</v>
      </c>
      <c r="G7" t="str">
        <f t="shared" si="3"/>
        <v>t</v>
      </c>
      <c r="H7" t="str">
        <f t="shared" si="4"/>
        <v>e</v>
      </c>
      <c r="I7" t="str">
        <f>IF(OR(D7=M$1,E7=N$1,F7=O$1,G7=P$1,H7=Q$1),"",C7)</f>
        <v>acute</v>
      </c>
      <c r="J7" t="str">
        <f t="array" ref="J7">IF(SUM(--ISNUMBER(SEARCH(S$1:AE$1,I7)))&gt;0,"",I7)</f>
        <v/>
      </c>
      <c r="K7" t="str">
        <f t="array" ref="K7">IF(SUM(--ISNUMBER(SEARCH(M$1:Q$1,J7)))=L$1,J7,"")</f>
        <v/>
      </c>
    </row>
    <row r="8" spans="1:31" ht="17.25" x14ac:dyDescent="0.25">
      <c r="A8" s="1" t="s">
        <v>7</v>
      </c>
      <c r="B8">
        <f>SUM(B7,_xlfn.IFNA(IF(MATCH(puzzle!$B$2,$A8,0),1,0),0))</f>
        <v>3</v>
      </c>
      <c r="C8" t="str">
        <f>puzzle!B11</f>
        <v>adage</v>
      </c>
      <c r="D8" t="str">
        <f t="shared" si="0"/>
        <v>a</v>
      </c>
      <c r="E8" t="str">
        <f t="shared" si="1"/>
        <v>d</v>
      </c>
      <c r="F8" t="str">
        <f t="shared" si="2"/>
        <v>a</v>
      </c>
      <c r="G8" t="str">
        <f t="shared" si="3"/>
        <v>g</v>
      </c>
      <c r="H8" t="str">
        <f t="shared" si="4"/>
        <v>e</v>
      </c>
      <c r="I8" t="str">
        <f>IF(OR(D8=M$1,E8=N$1,F8=O$1,G8=P$1,H8=Q$1),"",C8)</f>
        <v/>
      </c>
      <c r="J8" t="str">
        <f t="array" ref="J8">IF(SUM(--ISNUMBER(SEARCH(S$1:AE$1,I8)))&gt;0,"",I8)</f>
        <v/>
      </c>
      <c r="K8" t="str">
        <f t="array" ref="K8">IF(SUM(--ISNUMBER(SEARCH(M$1:Q$1,J8)))=L$1,J8,"")</f>
        <v/>
      </c>
    </row>
    <row r="9" spans="1:31" ht="17.25" x14ac:dyDescent="0.25">
      <c r="A9" s="1" t="s">
        <v>8</v>
      </c>
      <c r="B9">
        <f>SUM(B8,_xlfn.IFNA(IF(MATCH(puzzle!$B$2,$A9,0),1,0),0))</f>
        <v>4</v>
      </c>
      <c r="C9" t="str">
        <f>puzzle!B12</f>
        <v>adobe</v>
      </c>
      <c r="D9" t="str">
        <f t="shared" si="0"/>
        <v>a</v>
      </c>
      <c r="E9" t="str">
        <f t="shared" si="1"/>
        <v>d</v>
      </c>
      <c r="F9" t="str">
        <f t="shared" si="2"/>
        <v>o</v>
      </c>
      <c r="G9" t="str">
        <f t="shared" si="3"/>
        <v>b</v>
      </c>
      <c r="H9" t="str">
        <f t="shared" si="4"/>
        <v>e</v>
      </c>
      <c r="I9" t="str">
        <f>IF(OR(D9=M$1,E9=N$1,F9=O$1,G9=P$1,H9=Q$1),"",C9)</f>
        <v>adobe</v>
      </c>
      <c r="J9" t="str">
        <f t="array" ref="J9">IF(SUM(--ISNUMBER(SEARCH(S$1:AE$1,I9)))&gt;0,"",I9)</f>
        <v/>
      </c>
      <c r="K9" t="str">
        <f t="array" ref="K9">IF(SUM(--ISNUMBER(SEARCH(M$1:Q$1,J9)))=L$1,J9,"")</f>
        <v/>
      </c>
    </row>
    <row r="10" spans="1:31" ht="17.25" x14ac:dyDescent="0.25">
      <c r="A10" s="1" t="s">
        <v>9</v>
      </c>
      <c r="B10">
        <f>SUM(B9,_xlfn.IFNA(IF(MATCH(puzzle!$B$2,$A10,0),1,0),0))</f>
        <v>4</v>
      </c>
      <c r="C10" t="str">
        <f>puzzle!B13</f>
        <v>adore</v>
      </c>
      <c r="D10" t="str">
        <f t="shared" si="0"/>
        <v>a</v>
      </c>
      <c r="E10" t="str">
        <f t="shared" si="1"/>
        <v>d</v>
      </c>
      <c r="F10" t="str">
        <f t="shared" si="2"/>
        <v>o</v>
      </c>
      <c r="G10" t="str">
        <f t="shared" si="3"/>
        <v>r</v>
      </c>
      <c r="H10" t="str">
        <f t="shared" si="4"/>
        <v>e</v>
      </c>
      <c r="I10" t="str">
        <f>IF(OR(D10=M$1,E10=N$1,F10=O$1,G10=P$1,H10=Q$1),"",C10)</f>
        <v>adore</v>
      </c>
      <c r="J10" t="str">
        <f t="array" ref="J10">IF(SUM(--ISNUMBER(SEARCH(S$1:AE$1,I10)))&gt;0,"",I10)</f>
        <v/>
      </c>
      <c r="K10" t="str">
        <f t="array" ref="K10">IF(SUM(--ISNUMBER(SEARCH(M$1:Q$1,J10)))=L$1,J10,"")</f>
        <v/>
      </c>
    </row>
    <row r="11" spans="1:31" ht="17.25" x14ac:dyDescent="0.25">
      <c r="A11" s="1" t="s">
        <v>10</v>
      </c>
      <c r="B11">
        <f>SUM(B10,_xlfn.IFNA(IF(MATCH(puzzle!$B$2,$A11,0),1,0),0))</f>
        <v>4</v>
      </c>
      <c r="C11" t="str">
        <f>puzzle!B14</f>
        <v>afire</v>
      </c>
      <c r="D11" t="str">
        <f t="shared" si="0"/>
        <v>a</v>
      </c>
      <c r="E11" t="str">
        <f t="shared" si="1"/>
        <v>f</v>
      </c>
      <c r="F11" t="str">
        <f t="shared" si="2"/>
        <v>i</v>
      </c>
      <c r="G11" t="str">
        <f t="shared" si="3"/>
        <v>r</v>
      </c>
      <c r="H11" t="str">
        <f t="shared" si="4"/>
        <v>e</v>
      </c>
      <c r="I11" t="str">
        <f>IF(OR(D11=M$1,E11=N$1,F11=O$1,G11=P$1,H11=Q$1),"",C11)</f>
        <v>afire</v>
      </c>
      <c r="J11" t="str">
        <f t="array" ref="J11">IF(SUM(--ISNUMBER(SEARCH(S$1:AE$1,I11)))&gt;0,"",I11)</f>
        <v/>
      </c>
      <c r="K11" t="str">
        <f t="array" ref="K11">IF(SUM(--ISNUMBER(SEARCH(M$1:Q$1,J11)))=L$1,J11,"")</f>
        <v/>
      </c>
    </row>
    <row r="12" spans="1:31" ht="17.25" x14ac:dyDescent="0.25">
      <c r="A12" s="1" t="s">
        <v>11</v>
      </c>
      <c r="B12">
        <f>SUM(B11,_xlfn.IFNA(IF(MATCH(puzzle!$B$2,$A12,0),1,0),0))</f>
        <v>5</v>
      </c>
      <c r="C12" t="str">
        <f>puzzle!B15</f>
        <v>agape</v>
      </c>
      <c r="D12" t="str">
        <f t="shared" si="0"/>
        <v>a</v>
      </c>
      <c r="E12" t="str">
        <f t="shared" si="1"/>
        <v>g</v>
      </c>
      <c r="F12" t="str">
        <f t="shared" si="2"/>
        <v>a</v>
      </c>
      <c r="G12" t="str">
        <f t="shared" si="3"/>
        <v>p</v>
      </c>
      <c r="H12" t="str">
        <f t="shared" si="4"/>
        <v>e</v>
      </c>
      <c r="I12" t="str">
        <f>IF(OR(D12=M$1,E12=N$1,F12=O$1,G12=P$1,H12=Q$1),"",C12)</f>
        <v/>
      </c>
      <c r="J12" t="str">
        <f t="array" ref="J12">IF(SUM(--ISNUMBER(SEARCH(S$1:AE$1,I12)))&gt;0,"",I12)</f>
        <v/>
      </c>
      <c r="K12" t="str">
        <f t="array" ref="K12">IF(SUM(--ISNUMBER(SEARCH(M$1:Q$1,J12)))=L$1,J12,"")</f>
        <v/>
      </c>
    </row>
    <row r="13" spans="1:31" ht="17.25" x14ac:dyDescent="0.25">
      <c r="A13" s="1" t="s">
        <v>12</v>
      </c>
      <c r="B13">
        <f>SUM(B12,_xlfn.IFNA(IF(MATCH(puzzle!$B$2,$A13,0),1,0),0))</f>
        <v>6</v>
      </c>
      <c r="C13" t="str">
        <f>puzzle!B16</f>
        <v>agate</v>
      </c>
      <c r="D13" t="str">
        <f t="shared" si="0"/>
        <v>a</v>
      </c>
      <c r="E13" t="str">
        <f t="shared" si="1"/>
        <v>g</v>
      </c>
      <c r="F13" t="str">
        <f t="shared" si="2"/>
        <v>a</v>
      </c>
      <c r="G13" t="str">
        <f t="shared" si="3"/>
        <v>t</v>
      </c>
      <c r="H13" t="str">
        <f t="shared" si="4"/>
        <v>e</v>
      </c>
      <c r="I13" t="str">
        <f>IF(OR(D13=M$1,E13=N$1,F13=O$1,G13=P$1,H13=Q$1),"",C13)</f>
        <v/>
      </c>
      <c r="J13" t="str">
        <f t="array" ref="J13">IF(SUM(--ISNUMBER(SEARCH(S$1:AE$1,I13)))&gt;0,"",I13)</f>
        <v/>
      </c>
      <c r="K13" t="str">
        <f t="array" ref="K13">IF(SUM(--ISNUMBER(SEARCH(M$1:Q$1,J13)))=L$1,J13,"")</f>
        <v/>
      </c>
    </row>
    <row r="14" spans="1:31" ht="17.25" x14ac:dyDescent="0.25">
      <c r="A14" s="1" t="s">
        <v>13</v>
      </c>
      <c r="B14">
        <f>SUM(B13,_xlfn.IFNA(IF(MATCH(puzzle!$B$2,$A14,0),1,0),0))</f>
        <v>6</v>
      </c>
      <c r="C14" t="str">
        <f>puzzle!B17</f>
        <v>agile</v>
      </c>
      <c r="D14" t="str">
        <f t="shared" si="0"/>
        <v>a</v>
      </c>
      <c r="E14" t="str">
        <f t="shared" si="1"/>
        <v>g</v>
      </c>
      <c r="F14" t="str">
        <f t="shared" si="2"/>
        <v>i</v>
      </c>
      <c r="G14" t="str">
        <f t="shared" si="3"/>
        <v>l</v>
      </c>
      <c r="H14" t="str">
        <f t="shared" si="4"/>
        <v>e</v>
      </c>
      <c r="I14" t="str">
        <f>IF(OR(D14=M$1,E14=N$1,F14=O$1,G14=P$1,H14=Q$1),"",C14)</f>
        <v>agile</v>
      </c>
      <c r="J14" t="str">
        <f t="array" ref="J14">IF(SUM(--ISNUMBER(SEARCH(S$1:AE$1,I14)))&gt;0,"",I14)</f>
        <v/>
      </c>
      <c r="K14" t="str">
        <f t="array" ref="K14">IF(SUM(--ISNUMBER(SEARCH(M$1:Q$1,J14)))=L$1,J14,"")</f>
        <v/>
      </c>
    </row>
    <row r="15" spans="1:31" ht="17.25" x14ac:dyDescent="0.25">
      <c r="A15" s="1" t="s">
        <v>14</v>
      </c>
      <c r="B15">
        <f>SUM(B14,_xlfn.IFNA(IF(MATCH(puzzle!$B$2,$A15,0),1,0),0))</f>
        <v>6</v>
      </c>
      <c r="C15" t="str">
        <f>puzzle!B18</f>
        <v>agree</v>
      </c>
      <c r="D15" t="str">
        <f t="shared" si="0"/>
        <v>a</v>
      </c>
      <c r="E15" t="str">
        <f t="shared" si="1"/>
        <v>g</v>
      </c>
      <c r="F15" t="str">
        <f t="shared" si="2"/>
        <v>r</v>
      </c>
      <c r="G15" t="str">
        <f t="shared" si="3"/>
        <v>e</v>
      </c>
      <c r="H15" t="str">
        <f t="shared" si="4"/>
        <v>e</v>
      </c>
      <c r="I15" t="str">
        <f>IF(OR(D15=M$1,E15=N$1,F15=O$1,G15=P$1,H15=Q$1),"",C15)</f>
        <v>agree</v>
      </c>
      <c r="J15" t="str">
        <f t="array" ref="J15">IF(SUM(--ISNUMBER(SEARCH(S$1:AE$1,I15)))&gt;0,"",I15)</f>
        <v/>
      </c>
      <c r="K15" t="str">
        <f t="array" ref="K15">IF(SUM(--ISNUMBER(SEARCH(M$1:Q$1,J15)))=L$1,J15,"")</f>
        <v/>
      </c>
    </row>
    <row r="16" spans="1:31" ht="17.25" x14ac:dyDescent="0.25">
      <c r="A16" s="1" t="s">
        <v>15</v>
      </c>
      <c r="B16">
        <f>SUM(B15,_xlfn.IFNA(IF(MATCH(puzzle!$B$2,$A16,0),1,0),0))</f>
        <v>6</v>
      </c>
      <c r="C16" t="str">
        <f>puzzle!B19</f>
        <v>aisle</v>
      </c>
      <c r="D16" t="str">
        <f t="shared" si="0"/>
        <v>a</v>
      </c>
      <c r="E16" t="str">
        <f t="shared" si="1"/>
        <v>i</v>
      </c>
      <c r="F16" t="str">
        <f t="shared" si="2"/>
        <v>s</v>
      </c>
      <c r="G16" t="str">
        <f t="shared" si="3"/>
        <v>l</v>
      </c>
      <c r="H16" t="str">
        <f t="shared" si="4"/>
        <v>e</v>
      </c>
      <c r="I16" t="str">
        <f>IF(OR(D16=M$1,E16=N$1,F16=O$1,G16=P$1,H16=Q$1),"",C16)</f>
        <v>aisle</v>
      </c>
      <c r="J16" t="str">
        <f t="array" ref="J16">IF(SUM(--ISNUMBER(SEARCH(S$1:AE$1,I16)))&gt;0,"",I16)</f>
        <v/>
      </c>
      <c r="K16" t="str">
        <f t="array" ref="K16">IF(SUM(--ISNUMBER(SEARCH(M$1:Q$1,J16)))=L$1,J16,"")</f>
        <v/>
      </c>
    </row>
    <row r="17" spans="1:11" ht="17.25" x14ac:dyDescent="0.25">
      <c r="A17" s="1" t="s">
        <v>16</v>
      </c>
      <c r="B17">
        <f>SUM(B16,_xlfn.IFNA(IF(MATCH(puzzle!$B$2,$A17,0),1,0),0))</f>
        <v>6</v>
      </c>
      <c r="C17" t="str">
        <f>puzzle!B20</f>
        <v>algae</v>
      </c>
      <c r="D17" t="str">
        <f t="shared" si="0"/>
        <v>a</v>
      </c>
      <c r="E17" t="str">
        <f t="shared" si="1"/>
        <v>l</v>
      </c>
      <c r="F17" t="str">
        <f t="shared" si="2"/>
        <v>g</v>
      </c>
      <c r="G17" t="str">
        <f t="shared" si="3"/>
        <v>a</v>
      </c>
      <c r="H17" t="str">
        <f t="shared" si="4"/>
        <v>e</v>
      </c>
      <c r="I17" t="str">
        <f>IF(OR(D17=M$1,E17=N$1,F17=O$1,G17=P$1,H17=Q$1),"",C17)</f>
        <v>algae</v>
      </c>
      <c r="J17" t="str">
        <f t="array" ref="J17">IF(SUM(--ISNUMBER(SEARCH(S$1:AE$1,I17)))&gt;0,"",I17)</f>
        <v/>
      </c>
      <c r="K17" t="str">
        <f t="array" ref="K17">IF(SUM(--ISNUMBER(SEARCH(M$1:Q$1,J17)))=L$1,J17,"")</f>
        <v/>
      </c>
    </row>
    <row r="18" spans="1:11" ht="17.25" x14ac:dyDescent="0.25">
      <c r="A18" s="1" t="s">
        <v>17</v>
      </c>
      <c r="B18">
        <f>SUM(B17,_xlfn.IFNA(IF(MATCH(puzzle!$B$2,$A18,0),1,0),0))</f>
        <v>7</v>
      </c>
      <c r="C18" t="str">
        <f>puzzle!B21</f>
        <v>alike</v>
      </c>
      <c r="D18" t="str">
        <f t="shared" si="0"/>
        <v>a</v>
      </c>
      <c r="E18" t="str">
        <f t="shared" si="1"/>
        <v>l</v>
      </c>
      <c r="F18" t="str">
        <f t="shared" si="2"/>
        <v>i</v>
      </c>
      <c r="G18" t="str">
        <f t="shared" si="3"/>
        <v>k</v>
      </c>
      <c r="H18" t="str">
        <f t="shared" si="4"/>
        <v>e</v>
      </c>
      <c r="I18" t="str">
        <f>IF(OR(D18=M$1,E18=N$1,F18=O$1,G18=P$1,H18=Q$1),"",C18)</f>
        <v>alike</v>
      </c>
      <c r="J18" t="str">
        <f t="array" ref="J18">IF(SUM(--ISNUMBER(SEARCH(S$1:AE$1,I18)))&gt;0,"",I18)</f>
        <v/>
      </c>
      <c r="K18" t="str">
        <f t="array" ref="K18">IF(SUM(--ISNUMBER(SEARCH(M$1:Q$1,J18)))=L$1,J18,"")</f>
        <v/>
      </c>
    </row>
    <row r="19" spans="1:11" ht="17.25" x14ac:dyDescent="0.25">
      <c r="A19" s="1" t="s">
        <v>18</v>
      </c>
      <c r="B19">
        <f>SUM(B18,_xlfn.IFNA(IF(MATCH(puzzle!$B$2,$A19,0),1,0),0))</f>
        <v>8</v>
      </c>
      <c r="C19" t="str">
        <f>puzzle!B22</f>
        <v>alive</v>
      </c>
      <c r="D19" t="str">
        <f t="shared" si="0"/>
        <v>a</v>
      </c>
      <c r="E19" t="str">
        <f t="shared" si="1"/>
        <v>l</v>
      </c>
      <c r="F19" t="str">
        <f t="shared" si="2"/>
        <v>i</v>
      </c>
      <c r="G19" t="str">
        <f t="shared" si="3"/>
        <v>v</v>
      </c>
      <c r="H19" t="str">
        <f t="shared" si="4"/>
        <v>e</v>
      </c>
      <c r="I19" t="str">
        <f>IF(OR(D19=M$1,E19=N$1,F19=O$1,G19=P$1,H19=Q$1),"",C19)</f>
        <v>alive</v>
      </c>
      <c r="J19" t="str">
        <f t="array" ref="J19">IF(SUM(--ISNUMBER(SEARCH(S$1:AE$1,I19)))&gt;0,"",I19)</f>
        <v/>
      </c>
      <c r="K19" t="str">
        <f t="array" ref="K19">IF(SUM(--ISNUMBER(SEARCH(M$1:Q$1,J19)))=L$1,J19,"")</f>
        <v/>
      </c>
    </row>
    <row r="20" spans="1:11" ht="17.25" x14ac:dyDescent="0.25">
      <c r="A20" s="1" t="s">
        <v>19</v>
      </c>
      <c r="B20">
        <f>SUM(B19,_xlfn.IFNA(IF(MATCH(puzzle!$B$2,$A20,0),1,0),0))</f>
        <v>8</v>
      </c>
      <c r="C20" t="str">
        <f>puzzle!B23</f>
        <v>alone</v>
      </c>
      <c r="D20" t="str">
        <f t="shared" si="0"/>
        <v>a</v>
      </c>
      <c r="E20" t="str">
        <f t="shared" si="1"/>
        <v>l</v>
      </c>
      <c r="F20" t="str">
        <f t="shared" si="2"/>
        <v>o</v>
      </c>
      <c r="G20" t="str">
        <f t="shared" si="3"/>
        <v>n</v>
      </c>
      <c r="H20" t="str">
        <f t="shared" si="4"/>
        <v>e</v>
      </c>
      <c r="I20" t="str">
        <f>IF(OR(D20=M$1,E20=N$1,F20=O$1,G20=P$1,H20=Q$1),"",C20)</f>
        <v>alone</v>
      </c>
      <c r="J20" t="str">
        <f t="array" ref="J20">IF(SUM(--ISNUMBER(SEARCH(S$1:AE$1,I20)))&gt;0,"",I20)</f>
        <v/>
      </c>
      <c r="K20" t="str">
        <f t="array" ref="K20">IF(SUM(--ISNUMBER(SEARCH(M$1:Q$1,J20)))=L$1,J20,"")</f>
        <v/>
      </c>
    </row>
    <row r="21" spans="1:11" ht="17.25" x14ac:dyDescent="0.25">
      <c r="A21" s="1" t="s">
        <v>20</v>
      </c>
      <c r="B21">
        <f>SUM(B20,_xlfn.IFNA(IF(MATCH(puzzle!$B$2,$A21,0),1,0),0))</f>
        <v>8</v>
      </c>
      <c r="C21" t="str">
        <f>puzzle!B24</f>
        <v>amaze</v>
      </c>
      <c r="D21" t="str">
        <f t="shared" si="0"/>
        <v>a</v>
      </c>
      <c r="E21" t="str">
        <f t="shared" si="1"/>
        <v>m</v>
      </c>
      <c r="F21" t="str">
        <f t="shared" si="2"/>
        <v>a</v>
      </c>
      <c r="G21" t="str">
        <f t="shared" si="3"/>
        <v>z</v>
      </c>
      <c r="H21" t="str">
        <f t="shared" si="4"/>
        <v>e</v>
      </c>
      <c r="I21" t="str">
        <f>IF(OR(D21=M$1,E21=N$1,F21=O$1,G21=P$1,H21=Q$1),"",C21)</f>
        <v/>
      </c>
      <c r="J21" t="str">
        <f t="array" ref="J21">IF(SUM(--ISNUMBER(SEARCH(S$1:AE$1,I21)))&gt;0,"",I21)</f>
        <v/>
      </c>
      <c r="K21" t="str">
        <f t="array" ref="K21">IF(SUM(--ISNUMBER(SEARCH(M$1:Q$1,J21)))=L$1,J21,"")</f>
        <v/>
      </c>
    </row>
    <row r="22" spans="1:11" ht="17.25" x14ac:dyDescent="0.25">
      <c r="A22" s="1" t="s">
        <v>21</v>
      </c>
      <c r="B22">
        <f>SUM(B21,_xlfn.IFNA(IF(MATCH(puzzle!$B$2,$A22,0),1,0),0))</f>
        <v>8</v>
      </c>
      <c r="C22" t="str">
        <f>puzzle!B25</f>
        <v>amble</v>
      </c>
      <c r="D22" t="str">
        <f t="shared" si="0"/>
        <v>a</v>
      </c>
      <c r="E22" t="str">
        <f t="shared" si="1"/>
        <v>m</v>
      </c>
      <c r="F22" t="str">
        <f t="shared" si="2"/>
        <v>b</v>
      </c>
      <c r="G22" t="str">
        <f t="shared" si="3"/>
        <v>l</v>
      </c>
      <c r="H22" t="str">
        <f t="shared" si="4"/>
        <v>e</v>
      </c>
      <c r="I22" t="str">
        <f>IF(OR(D22=M$1,E22=N$1,F22=O$1,G22=P$1,H22=Q$1),"",C22)</f>
        <v>amble</v>
      </c>
      <c r="J22" t="str">
        <f t="array" ref="J22">IF(SUM(--ISNUMBER(SEARCH(S$1:AE$1,I22)))&gt;0,"",I22)</f>
        <v/>
      </c>
      <c r="K22" t="str">
        <f t="array" ref="K22">IF(SUM(--ISNUMBER(SEARCH(M$1:Q$1,J22)))=L$1,J22,"")</f>
        <v/>
      </c>
    </row>
    <row r="23" spans="1:11" ht="17.25" x14ac:dyDescent="0.25">
      <c r="A23" s="1" t="s">
        <v>22</v>
      </c>
      <c r="B23">
        <f>SUM(B22,_xlfn.IFNA(IF(MATCH(puzzle!$B$2,$A23,0),1,0),0))</f>
        <v>8</v>
      </c>
      <c r="C23" t="str">
        <f>puzzle!B26</f>
        <v>ample</v>
      </c>
      <c r="D23" t="str">
        <f t="shared" si="0"/>
        <v>a</v>
      </c>
      <c r="E23" t="str">
        <f t="shared" si="1"/>
        <v>m</v>
      </c>
      <c r="F23" t="str">
        <f t="shared" si="2"/>
        <v>p</v>
      </c>
      <c r="G23" t="str">
        <f t="shared" si="3"/>
        <v>l</v>
      </c>
      <c r="H23" t="str">
        <f t="shared" si="4"/>
        <v>e</v>
      </c>
      <c r="I23" t="str">
        <f>IF(OR(D23=M$1,E23=N$1,F23=O$1,G23=P$1,H23=Q$1),"",C23)</f>
        <v>ample</v>
      </c>
      <c r="J23" t="str">
        <f t="array" ref="J23">IF(SUM(--ISNUMBER(SEARCH(S$1:AE$1,I23)))&gt;0,"",I23)</f>
        <v/>
      </c>
      <c r="K23" t="str">
        <f t="array" ref="K23">IF(SUM(--ISNUMBER(SEARCH(M$1:Q$1,J23)))=L$1,J23,"")</f>
        <v/>
      </c>
    </row>
    <row r="24" spans="1:11" ht="17.25" x14ac:dyDescent="0.25">
      <c r="A24" s="1" t="s">
        <v>23</v>
      </c>
      <c r="B24">
        <f>SUM(B23,_xlfn.IFNA(IF(MATCH(puzzle!$B$2,$A24,0),1,0),0))</f>
        <v>9</v>
      </c>
      <c r="C24" t="str">
        <f>puzzle!B27</f>
        <v>amuse</v>
      </c>
      <c r="D24" t="str">
        <f t="shared" si="0"/>
        <v>a</v>
      </c>
      <c r="E24" t="str">
        <f t="shared" si="1"/>
        <v>m</v>
      </c>
      <c r="F24" t="str">
        <f t="shared" si="2"/>
        <v>u</v>
      </c>
      <c r="G24" t="str">
        <f t="shared" si="3"/>
        <v>s</v>
      </c>
      <c r="H24" t="str">
        <f t="shared" si="4"/>
        <v>e</v>
      </c>
      <c r="I24" t="str">
        <f>IF(OR(D24=M$1,E24=N$1,F24=O$1,G24=P$1,H24=Q$1),"",C24)</f>
        <v>amuse</v>
      </c>
      <c r="J24" t="str">
        <f t="array" ref="J24">IF(SUM(--ISNUMBER(SEARCH(S$1:AE$1,I24)))&gt;0,"",I24)</f>
        <v/>
      </c>
      <c r="K24" t="str">
        <f t="array" ref="K24">IF(SUM(--ISNUMBER(SEARCH(M$1:Q$1,J24)))=L$1,J24,"")</f>
        <v/>
      </c>
    </row>
    <row r="25" spans="1:11" ht="17.25" x14ac:dyDescent="0.25">
      <c r="A25" s="1" t="s">
        <v>24</v>
      </c>
      <c r="B25">
        <f>SUM(B24,_xlfn.IFNA(IF(MATCH(puzzle!$B$2,$A25,0),1,0),0))</f>
        <v>9</v>
      </c>
      <c r="C25" t="str">
        <f>puzzle!B28</f>
        <v>angle</v>
      </c>
      <c r="D25" t="str">
        <f t="shared" si="0"/>
        <v>a</v>
      </c>
      <c r="E25" t="str">
        <f t="shared" si="1"/>
        <v>n</v>
      </c>
      <c r="F25" t="str">
        <f t="shared" si="2"/>
        <v>g</v>
      </c>
      <c r="G25" t="str">
        <f t="shared" si="3"/>
        <v>l</v>
      </c>
      <c r="H25" t="str">
        <f t="shared" si="4"/>
        <v>e</v>
      </c>
      <c r="I25" t="str">
        <f>IF(OR(D25=M$1,E25=N$1,F25=O$1,G25=P$1,H25=Q$1),"",C25)</f>
        <v>angle</v>
      </c>
      <c r="J25" t="str">
        <f t="array" ref="J25">IF(SUM(--ISNUMBER(SEARCH(S$1:AE$1,I25)))&gt;0,"",I25)</f>
        <v/>
      </c>
      <c r="K25" t="str">
        <f t="array" ref="K25">IF(SUM(--ISNUMBER(SEARCH(M$1:Q$1,J25)))=L$1,J25,"")</f>
        <v/>
      </c>
    </row>
    <row r="26" spans="1:11" ht="17.25" x14ac:dyDescent="0.25">
      <c r="A26" s="1" t="s">
        <v>25</v>
      </c>
      <c r="B26">
        <f>SUM(B25,_xlfn.IFNA(IF(MATCH(puzzle!$B$2,$A26,0),1,0),0))</f>
        <v>10</v>
      </c>
      <c r="C26" t="str">
        <f>puzzle!B29</f>
        <v>anime</v>
      </c>
      <c r="D26" t="str">
        <f t="shared" si="0"/>
        <v>a</v>
      </c>
      <c r="E26" t="str">
        <f t="shared" si="1"/>
        <v>n</v>
      </c>
      <c r="F26" t="str">
        <f t="shared" si="2"/>
        <v>i</v>
      </c>
      <c r="G26" t="str">
        <f t="shared" si="3"/>
        <v>m</v>
      </c>
      <c r="H26" t="str">
        <f t="shared" si="4"/>
        <v>e</v>
      </c>
      <c r="I26" t="str">
        <f>IF(OR(D26=M$1,E26=N$1,F26=O$1,G26=P$1,H26=Q$1),"",C26)</f>
        <v>anime</v>
      </c>
      <c r="J26" t="str">
        <f t="array" ref="J26">IF(SUM(--ISNUMBER(SEARCH(S$1:AE$1,I26)))&gt;0,"",I26)</f>
        <v/>
      </c>
      <c r="K26" t="str">
        <f t="array" ref="K26">IF(SUM(--ISNUMBER(SEARCH(M$1:Q$1,J26)))=L$1,J26,"")</f>
        <v/>
      </c>
    </row>
    <row r="27" spans="1:11" ht="17.25" x14ac:dyDescent="0.25">
      <c r="A27" s="1" t="s">
        <v>26</v>
      </c>
      <c r="B27">
        <f>SUM(B26,_xlfn.IFNA(IF(MATCH(puzzle!$B$2,$A27,0),1,0),0))</f>
        <v>10</v>
      </c>
      <c r="C27" t="str">
        <f>puzzle!B30</f>
        <v>ankle</v>
      </c>
      <c r="D27" t="str">
        <f t="shared" si="0"/>
        <v>a</v>
      </c>
      <c r="E27" t="str">
        <f t="shared" si="1"/>
        <v>n</v>
      </c>
      <c r="F27" t="str">
        <f t="shared" si="2"/>
        <v>k</v>
      </c>
      <c r="G27" t="str">
        <f t="shared" si="3"/>
        <v>l</v>
      </c>
      <c r="H27" t="str">
        <f t="shared" si="4"/>
        <v>e</v>
      </c>
      <c r="I27" t="str">
        <f>IF(OR(D27=M$1,E27=N$1,F27=O$1,G27=P$1,H27=Q$1),"",C27)</f>
        <v>ankle</v>
      </c>
      <c r="J27" t="str">
        <f t="array" ref="J27">IF(SUM(--ISNUMBER(SEARCH(S$1:AE$1,I27)))&gt;0,"",I27)</f>
        <v/>
      </c>
      <c r="K27" t="str">
        <f t="array" ref="K27">IF(SUM(--ISNUMBER(SEARCH(M$1:Q$1,J27)))=L$1,J27,"")</f>
        <v/>
      </c>
    </row>
    <row r="28" spans="1:11" ht="17.25" x14ac:dyDescent="0.25">
      <c r="A28" s="1" t="s">
        <v>27</v>
      </c>
      <c r="B28">
        <f>SUM(B27,_xlfn.IFNA(IF(MATCH(puzzle!$B$2,$A28,0),1,0),0))</f>
        <v>10</v>
      </c>
      <c r="C28" t="str">
        <f>puzzle!B31</f>
        <v>anode</v>
      </c>
      <c r="D28" t="str">
        <f t="shared" si="0"/>
        <v>a</v>
      </c>
      <c r="E28" t="str">
        <f t="shared" si="1"/>
        <v>n</v>
      </c>
      <c r="F28" t="str">
        <f t="shared" si="2"/>
        <v>o</v>
      </c>
      <c r="G28" t="str">
        <f t="shared" si="3"/>
        <v>d</v>
      </c>
      <c r="H28" t="str">
        <f t="shared" si="4"/>
        <v>e</v>
      </c>
      <c r="I28" t="str">
        <f>IF(OR(D28=M$1,E28=N$1,F28=O$1,G28=P$1,H28=Q$1),"",C28)</f>
        <v>anode</v>
      </c>
      <c r="J28" t="str">
        <f t="array" ref="J28">IF(SUM(--ISNUMBER(SEARCH(S$1:AE$1,I28)))&gt;0,"",I28)</f>
        <v/>
      </c>
      <c r="K28" t="str">
        <f t="array" ref="K28">IF(SUM(--ISNUMBER(SEARCH(M$1:Q$1,J28)))=L$1,J28,"")</f>
        <v/>
      </c>
    </row>
    <row r="29" spans="1:11" ht="17.25" x14ac:dyDescent="0.25">
      <c r="A29" s="1" t="s">
        <v>28</v>
      </c>
      <c r="B29">
        <f>SUM(B28,_xlfn.IFNA(IF(MATCH(puzzle!$B$2,$A29,0),1,0),0))</f>
        <v>10</v>
      </c>
      <c r="C29" t="str">
        <f>puzzle!B32</f>
        <v>apple</v>
      </c>
      <c r="D29" t="str">
        <f t="shared" si="0"/>
        <v>a</v>
      </c>
      <c r="E29" t="str">
        <f t="shared" si="1"/>
        <v>p</v>
      </c>
      <c r="F29" t="str">
        <f t="shared" si="2"/>
        <v>p</v>
      </c>
      <c r="G29" t="str">
        <f t="shared" si="3"/>
        <v>l</v>
      </c>
      <c r="H29" t="str">
        <f t="shared" si="4"/>
        <v>e</v>
      </c>
      <c r="I29" t="str">
        <f>IF(OR(D29=M$1,E29=N$1,F29=O$1,G29=P$1,H29=Q$1),"",C29)</f>
        <v>apple</v>
      </c>
      <c r="J29" t="str">
        <f t="array" ref="J29">IF(SUM(--ISNUMBER(SEARCH(S$1:AE$1,I29)))&gt;0,"",I29)</f>
        <v/>
      </c>
      <c r="K29" t="str">
        <f t="array" ref="K29">IF(SUM(--ISNUMBER(SEARCH(M$1:Q$1,J29)))=L$1,J29,"")</f>
        <v/>
      </c>
    </row>
    <row r="30" spans="1:11" ht="17.25" x14ac:dyDescent="0.25">
      <c r="A30" s="1" t="s">
        <v>29</v>
      </c>
      <c r="B30">
        <f>SUM(B29,_xlfn.IFNA(IF(MATCH(puzzle!$B$2,$A30,0),1,0),0))</f>
        <v>11</v>
      </c>
      <c r="C30" t="str">
        <f>puzzle!B33</f>
        <v>argue</v>
      </c>
      <c r="D30" t="str">
        <f t="shared" si="0"/>
        <v>a</v>
      </c>
      <c r="E30" t="str">
        <f t="shared" si="1"/>
        <v>r</v>
      </c>
      <c r="F30" t="str">
        <f t="shared" si="2"/>
        <v>g</v>
      </c>
      <c r="G30" t="str">
        <f t="shared" si="3"/>
        <v>u</v>
      </c>
      <c r="H30" t="str">
        <f t="shared" si="4"/>
        <v>e</v>
      </c>
      <c r="I30" t="str">
        <f>IF(OR(D30=M$1,E30=N$1,F30=O$1,G30=P$1,H30=Q$1),"",C30)</f>
        <v>argue</v>
      </c>
      <c r="J30" t="str">
        <f t="array" ref="J30">IF(SUM(--ISNUMBER(SEARCH(S$1:AE$1,I30)))&gt;0,"",I30)</f>
        <v/>
      </c>
      <c r="K30" t="str">
        <f t="array" ref="K30">IF(SUM(--ISNUMBER(SEARCH(M$1:Q$1,J30)))=L$1,J30,"")</f>
        <v/>
      </c>
    </row>
    <row r="31" spans="1:11" ht="17.25" x14ac:dyDescent="0.25">
      <c r="A31" s="1" t="s">
        <v>30</v>
      </c>
      <c r="B31">
        <f>SUM(B30,_xlfn.IFNA(IF(MATCH(puzzle!$B$2,$A31,0),1,0),0))</f>
        <v>11</v>
      </c>
      <c r="C31" t="str">
        <f>puzzle!B34</f>
        <v>arise</v>
      </c>
      <c r="D31" t="str">
        <f t="shared" si="0"/>
        <v>a</v>
      </c>
      <c r="E31" t="str">
        <f t="shared" si="1"/>
        <v>r</v>
      </c>
      <c r="F31" t="str">
        <f t="shared" si="2"/>
        <v>i</v>
      </c>
      <c r="G31" t="str">
        <f t="shared" si="3"/>
        <v>s</v>
      </c>
      <c r="H31" t="str">
        <f t="shared" si="4"/>
        <v>e</v>
      </c>
      <c r="I31" t="str">
        <f>IF(OR(D31=M$1,E31=N$1,F31=O$1,G31=P$1,H31=Q$1),"",C31)</f>
        <v>arise</v>
      </c>
      <c r="J31" t="str">
        <f t="array" ref="J31">IF(SUM(--ISNUMBER(SEARCH(S$1:AE$1,I31)))&gt;0,"",I31)</f>
        <v/>
      </c>
      <c r="K31" t="str">
        <f t="array" ref="K31">IF(SUM(--ISNUMBER(SEARCH(M$1:Q$1,J31)))=L$1,J31,"")</f>
        <v/>
      </c>
    </row>
    <row r="32" spans="1:11" ht="17.25" x14ac:dyDescent="0.25">
      <c r="A32" s="1" t="s">
        <v>31</v>
      </c>
      <c r="B32">
        <f>SUM(B31,_xlfn.IFNA(IF(MATCH(puzzle!$B$2,$A32,0),1,0),0))</f>
        <v>11</v>
      </c>
      <c r="C32" t="str">
        <f>puzzle!B35</f>
        <v>arose</v>
      </c>
      <c r="D32" t="str">
        <f t="shared" si="0"/>
        <v>a</v>
      </c>
      <c r="E32" t="str">
        <f t="shared" si="1"/>
        <v>r</v>
      </c>
      <c r="F32" t="str">
        <f t="shared" si="2"/>
        <v>o</v>
      </c>
      <c r="G32" t="str">
        <f t="shared" si="3"/>
        <v>s</v>
      </c>
      <c r="H32" t="str">
        <f t="shared" si="4"/>
        <v>e</v>
      </c>
      <c r="I32" t="str">
        <f>IF(OR(D32=M$1,E32=N$1,F32=O$1,G32=P$1,H32=Q$1),"",C32)</f>
        <v>arose</v>
      </c>
      <c r="J32" t="str">
        <f t="array" ref="J32">IF(SUM(--ISNUMBER(SEARCH(S$1:AE$1,I32)))&gt;0,"",I32)</f>
        <v/>
      </c>
      <c r="K32" t="str">
        <f t="array" ref="K32">IF(SUM(--ISNUMBER(SEARCH(M$1:Q$1,J32)))=L$1,J32,"")</f>
        <v/>
      </c>
    </row>
    <row r="33" spans="1:11" ht="17.25" x14ac:dyDescent="0.25">
      <c r="A33" s="1" t="s">
        <v>32</v>
      </c>
      <c r="B33">
        <f>SUM(B32,_xlfn.IFNA(IF(MATCH(puzzle!$B$2,$A33,0),1,0),0))</f>
        <v>11</v>
      </c>
      <c r="C33" t="str">
        <f>puzzle!B36</f>
        <v>aside</v>
      </c>
      <c r="D33" t="str">
        <f t="shared" si="0"/>
        <v>a</v>
      </c>
      <c r="E33" t="str">
        <f t="shared" si="1"/>
        <v>s</v>
      </c>
      <c r="F33" t="str">
        <f t="shared" si="2"/>
        <v>i</v>
      </c>
      <c r="G33" t="str">
        <f t="shared" si="3"/>
        <v>d</v>
      </c>
      <c r="H33" t="str">
        <f t="shared" si="4"/>
        <v>e</v>
      </c>
      <c r="I33" t="str">
        <f>IF(OR(D33=M$1,E33=N$1,F33=O$1,G33=P$1,H33=Q$1),"",C33)</f>
        <v>aside</v>
      </c>
      <c r="J33" t="str">
        <f t="array" ref="J33">IF(SUM(--ISNUMBER(SEARCH(S$1:AE$1,I33)))&gt;0,"",I33)</f>
        <v/>
      </c>
      <c r="K33" t="str">
        <f t="array" ref="K33">IF(SUM(--ISNUMBER(SEARCH(M$1:Q$1,J33)))=L$1,J33,"")</f>
        <v/>
      </c>
    </row>
    <row r="34" spans="1:11" ht="17.25" x14ac:dyDescent="0.25">
      <c r="A34" s="1" t="s">
        <v>33</v>
      </c>
      <c r="B34">
        <f>SUM(B33,_xlfn.IFNA(IF(MATCH(puzzle!$B$2,$A34,0),1,0),0))</f>
        <v>11</v>
      </c>
      <c r="C34" t="str">
        <f>puzzle!B37</f>
        <v>atone</v>
      </c>
      <c r="D34" t="str">
        <f t="shared" si="0"/>
        <v>a</v>
      </c>
      <c r="E34" t="str">
        <f t="shared" si="1"/>
        <v>t</v>
      </c>
      <c r="F34" t="str">
        <f t="shared" si="2"/>
        <v>o</v>
      </c>
      <c r="G34" t="str">
        <f t="shared" si="3"/>
        <v>n</v>
      </c>
      <c r="H34" t="str">
        <f t="shared" si="4"/>
        <v>e</v>
      </c>
      <c r="I34" t="str">
        <f>IF(OR(D34=M$1,E34=N$1,F34=O$1,G34=P$1,H34=Q$1),"",C34)</f>
        <v>atone</v>
      </c>
      <c r="J34" t="str">
        <f t="array" ref="J34">IF(SUM(--ISNUMBER(SEARCH(S$1:AE$1,I34)))&gt;0,"",I34)</f>
        <v/>
      </c>
      <c r="K34" t="str">
        <f t="array" ref="K34">IF(SUM(--ISNUMBER(SEARCH(M$1:Q$1,J34)))=L$1,J34,"")</f>
        <v/>
      </c>
    </row>
    <row r="35" spans="1:11" ht="17.25" x14ac:dyDescent="0.25">
      <c r="A35" s="1" t="s">
        <v>34</v>
      </c>
      <c r="B35">
        <f>SUM(B34,_xlfn.IFNA(IF(MATCH(puzzle!$B$2,$A35,0),1,0),0))</f>
        <v>12</v>
      </c>
      <c r="C35" t="str">
        <f>puzzle!B38</f>
        <v>awake</v>
      </c>
      <c r="D35" t="str">
        <f t="shared" si="0"/>
        <v>a</v>
      </c>
      <c r="E35" t="str">
        <f t="shared" si="1"/>
        <v>w</v>
      </c>
      <c r="F35" t="str">
        <f t="shared" si="2"/>
        <v>a</v>
      </c>
      <c r="G35" t="str">
        <f t="shared" si="3"/>
        <v>k</v>
      </c>
      <c r="H35" t="str">
        <f t="shared" si="4"/>
        <v>e</v>
      </c>
      <c r="I35" t="str">
        <f>IF(OR(D35=M$1,E35=N$1,F35=O$1,G35=P$1,H35=Q$1),"",C35)</f>
        <v/>
      </c>
      <c r="J35" t="str">
        <f t="array" ref="J35">IF(SUM(--ISNUMBER(SEARCH(S$1:AE$1,I35)))&gt;0,"",I35)</f>
        <v/>
      </c>
      <c r="K35" t="str">
        <f t="array" ref="K35">IF(SUM(--ISNUMBER(SEARCH(M$1:Q$1,J35)))=L$1,J35,"")</f>
        <v/>
      </c>
    </row>
    <row r="36" spans="1:11" ht="17.25" x14ac:dyDescent="0.25">
      <c r="A36" s="1" t="s">
        <v>35</v>
      </c>
      <c r="B36">
        <f>SUM(B35,_xlfn.IFNA(IF(MATCH(puzzle!$B$2,$A36,0),1,0),0))</f>
        <v>13</v>
      </c>
      <c r="C36" t="str">
        <f>puzzle!B39</f>
        <v>aware</v>
      </c>
      <c r="D36" t="str">
        <f t="shared" si="0"/>
        <v>a</v>
      </c>
      <c r="E36" t="str">
        <f t="shared" si="1"/>
        <v>w</v>
      </c>
      <c r="F36" t="str">
        <f t="shared" si="2"/>
        <v>a</v>
      </c>
      <c r="G36" t="str">
        <f t="shared" si="3"/>
        <v>r</v>
      </c>
      <c r="H36" t="str">
        <f t="shared" si="4"/>
        <v>e</v>
      </c>
      <c r="I36" t="str">
        <f>IF(OR(D36=M$1,E36=N$1,F36=O$1,G36=P$1,H36=Q$1),"",C36)</f>
        <v/>
      </c>
      <c r="J36" t="str">
        <f t="array" ref="J36">IF(SUM(--ISNUMBER(SEARCH(S$1:AE$1,I36)))&gt;0,"",I36)</f>
        <v/>
      </c>
      <c r="K36" t="str">
        <f t="array" ref="K36">IF(SUM(--ISNUMBER(SEARCH(M$1:Q$1,J36)))=L$1,J36,"")</f>
        <v/>
      </c>
    </row>
    <row r="37" spans="1:11" ht="17.25" x14ac:dyDescent="0.25">
      <c r="A37" s="1" t="s">
        <v>36</v>
      </c>
      <c r="B37">
        <f>SUM(B36,_xlfn.IFNA(IF(MATCH(puzzle!$B$2,$A37,0),1,0),0))</f>
        <v>13</v>
      </c>
      <c r="C37" t="str">
        <f>puzzle!B40</f>
        <v>awoke</v>
      </c>
      <c r="D37" t="str">
        <f t="shared" si="0"/>
        <v>a</v>
      </c>
      <c r="E37" t="str">
        <f t="shared" si="1"/>
        <v>w</v>
      </c>
      <c r="F37" t="str">
        <f t="shared" si="2"/>
        <v>o</v>
      </c>
      <c r="G37" t="str">
        <f t="shared" si="3"/>
        <v>k</v>
      </c>
      <c r="H37" t="str">
        <f t="shared" si="4"/>
        <v>e</v>
      </c>
      <c r="I37" t="str">
        <f>IF(OR(D37=M$1,E37=N$1,F37=O$1,G37=P$1,H37=Q$1),"",C37)</f>
        <v>awoke</v>
      </c>
      <c r="J37" t="str">
        <f t="array" ref="J37">IF(SUM(--ISNUMBER(SEARCH(S$1:AE$1,I37)))&gt;0,"",I37)</f>
        <v/>
      </c>
      <c r="K37" t="str">
        <f t="array" ref="K37">IF(SUM(--ISNUMBER(SEARCH(M$1:Q$1,J37)))=L$1,J37,"")</f>
        <v/>
      </c>
    </row>
    <row r="38" spans="1:11" ht="17.25" x14ac:dyDescent="0.25">
      <c r="A38" s="1" t="s">
        <v>37</v>
      </c>
      <c r="B38">
        <f>SUM(B37,_xlfn.IFNA(IF(MATCH(puzzle!$B$2,$A38,0),1,0),0))</f>
        <v>14</v>
      </c>
      <c r="C38" t="str">
        <f>puzzle!B41</f>
        <v>azure</v>
      </c>
      <c r="D38" t="str">
        <f t="shared" si="0"/>
        <v>a</v>
      </c>
      <c r="E38" t="str">
        <f t="shared" si="1"/>
        <v>z</v>
      </c>
      <c r="F38" t="str">
        <f t="shared" si="2"/>
        <v>u</v>
      </c>
      <c r="G38" t="str">
        <f t="shared" si="3"/>
        <v>r</v>
      </c>
      <c r="H38" t="str">
        <f t="shared" si="4"/>
        <v>e</v>
      </c>
      <c r="I38" t="str">
        <f>IF(OR(D38=M$1,E38=N$1,F38=O$1,G38=P$1,H38=Q$1),"",C38)</f>
        <v>azure</v>
      </c>
      <c r="J38" t="str">
        <f t="array" ref="J38">IF(SUM(--ISNUMBER(SEARCH(S$1:AE$1,I38)))&gt;0,"",I38)</f>
        <v/>
      </c>
      <c r="K38" t="str">
        <f t="array" ref="K38">IF(SUM(--ISNUMBER(SEARCH(M$1:Q$1,J38)))=L$1,J38,"")</f>
        <v/>
      </c>
    </row>
    <row r="39" spans="1:11" ht="17.25" x14ac:dyDescent="0.25">
      <c r="A39" s="1" t="s">
        <v>38</v>
      </c>
      <c r="B39">
        <f>SUM(B38,_xlfn.IFNA(IF(MATCH(puzzle!$B$2,$A39,0),1,0),0))</f>
        <v>14</v>
      </c>
      <c r="C39" t="str">
        <f>puzzle!B42</f>
        <v>badge</v>
      </c>
      <c r="D39" t="str">
        <f t="shared" si="0"/>
        <v>b</v>
      </c>
      <c r="E39" t="str">
        <f t="shared" si="1"/>
        <v>a</v>
      </c>
      <c r="F39" t="str">
        <f t="shared" si="2"/>
        <v>d</v>
      </c>
      <c r="G39" t="str">
        <f t="shared" si="3"/>
        <v>g</v>
      </c>
      <c r="H39" t="str">
        <f t="shared" si="4"/>
        <v>e</v>
      </c>
      <c r="I39" t="str">
        <f>IF(OR(D39=M$1,E39=N$1,F39=O$1,G39=P$1,H39=Q$1),"",C39)</f>
        <v>badge</v>
      </c>
      <c r="J39" t="str">
        <f t="array" ref="J39">IF(SUM(--ISNUMBER(SEARCH(S$1:AE$1,I39)))&gt;0,"",I39)</f>
        <v/>
      </c>
      <c r="K39" t="str">
        <f t="array" ref="K39">IF(SUM(--ISNUMBER(SEARCH(M$1:Q$1,J39)))=L$1,J39,"")</f>
        <v/>
      </c>
    </row>
    <row r="40" spans="1:11" ht="17.25" x14ac:dyDescent="0.25">
      <c r="A40" s="1" t="s">
        <v>39</v>
      </c>
      <c r="B40">
        <f>SUM(B39,_xlfn.IFNA(IF(MATCH(puzzle!$B$2,$A40,0),1,0),0))</f>
        <v>14</v>
      </c>
      <c r="C40" t="str">
        <f>puzzle!B43</f>
        <v>barge</v>
      </c>
      <c r="D40" t="str">
        <f t="shared" si="0"/>
        <v>b</v>
      </c>
      <c r="E40" t="str">
        <f t="shared" si="1"/>
        <v>a</v>
      </c>
      <c r="F40" t="str">
        <f t="shared" si="2"/>
        <v>r</v>
      </c>
      <c r="G40" t="str">
        <f t="shared" si="3"/>
        <v>g</v>
      </c>
      <c r="H40" t="str">
        <f t="shared" si="4"/>
        <v>e</v>
      </c>
      <c r="I40" t="str">
        <f>IF(OR(D40=M$1,E40=N$1,F40=O$1,G40=P$1,H40=Q$1),"",C40)</f>
        <v>barge</v>
      </c>
      <c r="J40" t="str">
        <f t="array" ref="J40">IF(SUM(--ISNUMBER(SEARCH(S$1:AE$1,I40)))&gt;0,"",I40)</f>
        <v/>
      </c>
      <c r="K40" t="str">
        <f t="array" ref="K40">IF(SUM(--ISNUMBER(SEARCH(M$1:Q$1,J40)))=L$1,J40,"")</f>
        <v/>
      </c>
    </row>
    <row r="41" spans="1:11" ht="17.25" x14ac:dyDescent="0.25">
      <c r="A41" s="1" t="s">
        <v>40</v>
      </c>
      <c r="B41">
        <f>SUM(B40,_xlfn.IFNA(IF(MATCH(puzzle!$B$2,$A41,0),1,0),0))</f>
        <v>14</v>
      </c>
      <c r="C41" t="str">
        <f>puzzle!B44</f>
        <v>baste</v>
      </c>
      <c r="D41" t="str">
        <f t="shared" si="0"/>
        <v>b</v>
      </c>
      <c r="E41" t="str">
        <f t="shared" si="1"/>
        <v>a</v>
      </c>
      <c r="F41" t="str">
        <f t="shared" si="2"/>
        <v>s</v>
      </c>
      <c r="G41" t="str">
        <f t="shared" si="3"/>
        <v>t</v>
      </c>
      <c r="H41" t="str">
        <f t="shared" si="4"/>
        <v>e</v>
      </c>
      <c r="I41" t="str">
        <f>IF(OR(D41=M$1,E41=N$1,F41=O$1,G41=P$1,H41=Q$1),"",C41)</f>
        <v>baste</v>
      </c>
      <c r="J41" t="str">
        <f t="array" ref="J41">IF(SUM(--ISNUMBER(SEARCH(S$1:AE$1,I41)))&gt;0,"",I41)</f>
        <v/>
      </c>
      <c r="K41" t="str">
        <f t="array" ref="K41">IF(SUM(--ISNUMBER(SEARCH(M$1:Q$1,J41)))=L$1,J41,"")</f>
        <v/>
      </c>
    </row>
    <row r="42" spans="1:11" ht="17.25" x14ac:dyDescent="0.25">
      <c r="A42" s="1" t="s">
        <v>41</v>
      </c>
      <c r="B42">
        <f>SUM(B41,_xlfn.IFNA(IF(MATCH(puzzle!$B$2,$A42,0),1,0),0))</f>
        <v>15</v>
      </c>
      <c r="C42" t="str">
        <f>puzzle!B45</f>
        <v>bathe</v>
      </c>
      <c r="D42" t="str">
        <f t="shared" si="0"/>
        <v>b</v>
      </c>
      <c r="E42" t="str">
        <f t="shared" si="1"/>
        <v>a</v>
      </c>
      <c r="F42" t="str">
        <f t="shared" si="2"/>
        <v>t</v>
      </c>
      <c r="G42" t="str">
        <f t="shared" si="3"/>
        <v>h</v>
      </c>
      <c r="H42" t="str">
        <f t="shared" si="4"/>
        <v>e</v>
      </c>
      <c r="I42" t="str">
        <f>IF(OR(D42=M$1,E42=N$1,F42=O$1,G42=P$1,H42=Q$1),"",C42)</f>
        <v>bathe</v>
      </c>
      <c r="J42" t="str">
        <f t="array" ref="J42">IF(SUM(--ISNUMBER(SEARCH(S$1:AE$1,I42)))&gt;0,"",I42)</f>
        <v/>
      </c>
      <c r="K42" t="str">
        <f t="array" ref="K42">IF(SUM(--ISNUMBER(SEARCH(M$1:Q$1,J42)))=L$1,J42,"")</f>
        <v/>
      </c>
    </row>
    <row r="43" spans="1:11" ht="17.25" x14ac:dyDescent="0.25">
      <c r="A43" s="1" t="s">
        <v>42</v>
      </c>
      <c r="B43">
        <f>SUM(B42,_xlfn.IFNA(IF(MATCH(puzzle!$B$2,$A43,0),1,0),0))</f>
        <v>15</v>
      </c>
      <c r="C43" t="str">
        <f>puzzle!B46</f>
        <v>belie</v>
      </c>
      <c r="D43" t="str">
        <f t="shared" si="0"/>
        <v>b</v>
      </c>
      <c r="E43" t="str">
        <f t="shared" si="1"/>
        <v>e</v>
      </c>
      <c r="F43" t="str">
        <f t="shared" si="2"/>
        <v>l</v>
      </c>
      <c r="G43" t="str">
        <f t="shared" si="3"/>
        <v>i</v>
      </c>
      <c r="H43" t="str">
        <f t="shared" si="4"/>
        <v>e</v>
      </c>
      <c r="I43" t="str">
        <f>IF(OR(D43=M$1,E43=N$1,F43=O$1,G43=P$1,H43=Q$1),"",C43)</f>
        <v>belie</v>
      </c>
      <c r="J43" t="str">
        <f t="array" ref="J43">IF(SUM(--ISNUMBER(SEARCH(S$1:AE$1,I43)))&gt;0,"",I43)</f>
        <v/>
      </c>
      <c r="K43" t="str">
        <f t="array" ref="K43">IF(SUM(--ISNUMBER(SEARCH(M$1:Q$1,J43)))=L$1,J43,"")</f>
        <v/>
      </c>
    </row>
    <row r="44" spans="1:11" ht="17.25" x14ac:dyDescent="0.25">
      <c r="A44" s="1" t="s">
        <v>43</v>
      </c>
      <c r="B44">
        <f>SUM(B43,_xlfn.IFNA(IF(MATCH(puzzle!$B$2,$A44,0),1,0),0))</f>
        <v>15</v>
      </c>
      <c r="C44" t="str">
        <f>puzzle!B47</f>
        <v>belle</v>
      </c>
      <c r="D44" t="str">
        <f t="shared" si="0"/>
        <v>b</v>
      </c>
      <c r="E44" t="str">
        <f t="shared" si="1"/>
        <v>e</v>
      </c>
      <c r="F44" t="str">
        <f t="shared" si="2"/>
        <v>l</v>
      </c>
      <c r="G44" t="str">
        <f t="shared" si="3"/>
        <v>l</v>
      </c>
      <c r="H44" t="str">
        <f t="shared" si="4"/>
        <v>e</v>
      </c>
      <c r="I44" t="str">
        <f>IF(OR(D44=M$1,E44=N$1,F44=O$1,G44=P$1,H44=Q$1),"",C44)</f>
        <v>belle</v>
      </c>
      <c r="J44" t="str">
        <f t="array" ref="J44">IF(SUM(--ISNUMBER(SEARCH(S$1:AE$1,I44)))&gt;0,"",I44)</f>
        <v/>
      </c>
      <c r="K44" t="str">
        <f t="array" ref="K44">IF(SUM(--ISNUMBER(SEARCH(M$1:Q$1,J44)))=L$1,J44,"")</f>
        <v/>
      </c>
    </row>
    <row r="45" spans="1:11" ht="17.25" x14ac:dyDescent="0.25">
      <c r="A45" s="1" t="s">
        <v>44</v>
      </c>
      <c r="B45">
        <f>SUM(B44,_xlfn.IFNA(IF(MATCH(puzzle!$B$2,$A45,0),1,0),0))</f>
        <v>16</v>
      </c>
      <c r="C45" t="str">
        <f>puzzle!B48</f>
        <v>bible</v>
      </c>
      <c r="D45" t="str">
        <f t="shared" si="0"/>
        <v>b</v>
      </c>
      <c r="E45" t="str">
        <f t="shared" si="1"/>
        <v>i</v>
      </c>
      <c r="F45" t="str">
        <f t="shared" si="2"/>
        <v>b</v>
      </c>
      <c r="G45" t="str">
        <f t="shared" si="3"/>
        <v>l</v>
      </c>
      <c r="H45" t="str">
        <f t="shared" si="4"/>
        <v>e</v>
      </c>
      <c r="I45" t="str">
        <f>IF(OR(D45=M$1,E45=N$1,F45=O$1,G45=P$1,H45=Q$1),"",C45)</f>
        <v>bible</v>
      </c>
      <c r="J45" t="str">
        <f t="array" ref="J45">IF(SUM(--ISNUMBER(SEARCH(S$1:AE$1,I45)))&gt;0,"",I45)</f>
        <v/>
      </c>
      <c r="K45" t="str">
        <f t="array" ref="K45">IF(SUM(--ISNUMBER(SEARCH(M$1:Q$1,J45)))=L$1,J45,"")</f>
        <v/>
      </c>
    </row>
    <row r="46" spans="1:11" ht="17.25" x14ac:dyDescent="0.25">
      <c r="A46" s="1" t="s">
        <v>45</v>
      </c>
      <c r="B46">
        <f>SUM(B45,_xlfn.IFNA(IF(MATCH(puzzle!$B$2,$A46,0),1,0),0))</f>
        <v>16</v>
      </c>
      <c r="C46" t="str">
        <f>puzzle!B49</f>
        <v>bilge</v>
      </c>
      <c r="D46" t="str">
        <f t="shared" si="0"/>
        <v>b</v>
      </c>
      <c r="E46" t="str">
        <f t="shared" si="1"/>
        <v>i</v>
      </c>
      <c r="F46" t="str">
        <f t="shared" si="2"/>
        <v>l</v>
      </c>
      <c r="G46" t="str">
        <f t="shared" si="3"/>
        <v>g</v>
      </c>
      <c r="H46" t="str">
        <f t="shared" si="4"/>
        <v>e</v>
      </c>
      <c r="I46" t="str">
        <f>IF(OR(D46=M$1,E46=N$1,F46=O$1,G46=P$1,H46=Q$1),"",C46)</f>
        <v>bilge</v>
      </c>
      <c r="J46" t="str">
        <f t="array" ref="J46">IF(SUM(--ISNUMBER(SEARCH(S$1:AE$1,I46)))&gt;0,"",I46)</f>
        <v/>
      </c>
      <c r="K46" t="str">
        <f t="array" ref="K46">IF(SUM(--ISNUMBER(SEARCH(M$1:Q$1,J46)))=L$1,J46,"")</f>
        <v/>
      </c>
    </row>
    <row r="47" spans="1:11" ht="17.25" x14ac:dyDescent="0.25">
      <c r="A47" s="1" t="s">
        <v>46</v>
      </c>
      <c r="B47">
        <f>SUM(B46,_xlfn.IFNA(IF(MATCH(puzzle!$B$2,$A47,0),1,0),0))</f>
        <v>16</v>
      </c>
      <c r="C47" t="str">
        <f>puzzle!B50</f>
        <v>binge</v>
      </c>
      <c r="D47" t="str">
        <f t="shared" si="0"/>
        <v>b</v>
      </c>
      <c r="E47" t="str">
        <f t="shared" si="1"/>
        <v>i</v>
      </c>
      <c r="F47" t="str">
        <f t="shared" si="2"/>
        <v>n</v>
      </c>
      <c r="G47" t="str">
        <f t="shared" si="3"/>
        <v>g</v>
      </c>
      <c r="H47" t="str">
        <f t="shared" si="4"/>
        <v>e</v>
      </c>
      <c r="I47" t="str">
        <f>IF(OR(D47=M$1,E47=N$1,F47=O$1,G47=P$1,H47=Q$1),"",C47)</f>
        <v>binge</v>
      </c>
      <c r="J47" t="str">
        <f t="array" ref="J47">IF(SUM(--ISNUMBER(SEARCH(S$1:AE$1,I47)))&gt;0,"",I47)</f>
        <v/>
      </c>
      <c r="K47" t="str">
        <f t="array" ref="K47">IF(SUM(--ISNUMBER(SEARCH(M$1:Q$1,J47)))=L$1,J47,"")</f>
        <v/>
      </c>
    </row>
    <row r="48" spans="1:11" ht="17.25" x14ac:dyDescent="0.25">
      <c r="A48" s="1" t="s">
        <v>47</v>
      </c>
      <c r="B48">
        <f>SUM(B47,_xlfn.IFNA(IF(MATCH(puzzle!$B$2,$A48,0),1,0),0))</f>
        <v>16</v>
      </c>
      <c r="C48" t="str">
        <f>puzzle!B51</f>
        <v>biome</v>
      </c>
      <c r="D48" t="str">
        <f t="shared" si="0"/>
        <v>b</v>
      </c>
      <c r="E48" t="str">
        <f t="shared" si="1"/>
        <v>i</v>
      </c>
      <c r="F48" t="str">
        <f t="shared" si="2"/>
        <v>o</v>
      </c>
      <c r="G48" t="str">
        <f t="shared" si="3"/>
        <v>m</v>
      </c>
      <c r="H48" t="str">
        <f t="shared" si="4"/>
        <v>e</v>
      </c>
      <c r="I48" t="str">
        <f>IF(OR(D48=M$1,E48=N$1,F48=O$1,G48=P$1,H48=Q$1),"",C48)</f>
        <v>biome</v>
      </c>
      <c r="J48" t="str">
        <f t="array" ref="J48">IF(SUM(--ISNUMBER(SEARCH(S$1:AE$1,I48)))&gt;0,"",I48)</f>
        <v/>
      </c>
      <c r="K48" t="str">
        <f t="array" ref="K48">IF(SUM(--ISNUMBER(SEARCH(M$1:Q$1,J48)))=L$1,J48,"")</f>
        <v/>
      </c>
    </row>
    <row r="49" spans="1:11" ht="17.25" x14ac:dyDescent="0.25">
      <c r="A49" s="1" t="s">
        <v>48</v>
      </c>
      <c r="B49">
        <f>SUM(B48,_xlfn.IFNA(IF(MATCH(puzzle!$B$2,$A49,0),1,0),0))</f>
        <v>17</v>
      </c>
      <c r="C49" t="str">
        <f>puzzle!B52</f>
        <v>blade</v>
      </c>
      <c r="D49" t="str">
        <f t="shared" si="0"/>
        <v>b</v>
      </c>
      <c r="E49" t="str">
        <f t="shared" si="1"/>
        <v>l</v>
      </c>
      <c r="F49" t="str">
        <f t="shared" si="2"/>
        <v>a</v>
      </c>
      <c r="G49" t="str">
        <f t="shared" si="3"/>
        <v>d</v>
      </c>
      <c r="H49" t="str">
        <f t="shared" si="4"/>
        <v>e</v>
      </c>
      <c r="I49" t="str">
        <f>IF(OR(D49=M$1,E49=N$1,F49=O$1,G49=P$1,H49=Q$1),"",C49)</f>
        <v/>
      </c>
      <c r="J49" t="str">
        <f t="array" ref="J49">IF(SUM(--ISNUMBER(SEARCH(S$1:AE$1,I49)))&gt;0,"",I49)</f>
        <v/>
      </c>
      <c r="K49" t="str">
        <f t="array" ref="K49">IF(SUM(--ISNUMBER(SEARCH(M$1:Q$1,J49)))=L$1,J49,"")</f>
        <v/>
      </c>
    </row>
    <row r="50" spans="1:11" ht="17.25" x14ac:dyDescent="0.25">
      <c r="A50" s="1" t="s">
        <v>49</v>
      </c>
      <c r="B50">
        <f>SUM(B49,_xlfn.IFNA(IF(MATCH(puzzle!$B$2,$A50,0),1,0),0))</f>
        <v>17</v>
      </c>
      <c r="C50" t="str">
        <f>puzzle!B53</f>
        <v>blame</v>
      </c>
      <c r="D50" t="str">
        <f t="shared" si="0"/>
        <v>b</v>
      </c>
      <c r="E50" t="str">
        <f t="shared" si="1"/>
        <v>l</v>
      </c>
      <c r="F50" t="str">
        <f t="shared" si="2"/>
        <v>a</v>
      </c>
      <c r="G50" t="str">
        <f t="shared" si="3"/>
        <v>m</v>
      </c>
      <c r="H50" t="str">
        <f t="shared" si="4"/>
        <v>e</v>
      </c>
      <c r="I50" t="str">
        <f>IF(OR(D50=M$1,E50=N$1,F50=O$1,G50=P$1,H50=Q$1),"",C50)</f>
        <v/>
      </c>
      <c r="J50" t="str">
        <f t="array" ref="J50">IF(SUM(--ISNUMBER(SEARCH(S$1:AE$1,I50)))&gt;0,"",I50)</f>
        <v/>
      </c>
      <c r="K50" t="str">
        <f t="array" ref="K50">IF(SUM(--ISNUMBER(SEARCH(M$1:Q$1,J50)))=L$1,J50,"")</f>
        <v/>
      </c>
    </row>
    <row r="51" spans="1:11" ht="17.25" x14ac:dyDescent="0.25">
      <c r="A51" s="1" t="s">
        <v>50</v>
      </c>
      <c r="B51">
        <f>SUM(B50,_xlfn.IFNA(IF(MATCH(puzzle!$B$2,$A51,0),1,0),0))</f>
        <v>17</v>
      </c>
      <c r="C51" t="str">
        <f>puzzle!B54</f>
        <v>blare</v>
      </c>
      <c r="D51" t="str">
        <f t="shared" si="0"/>
        <v>b</v>
      </c>
      <c r="E51" t="str">
        <f t="shared" si="1"/>
        <v>l</v>
      </c>
      <c r="F51" t="str">
        <f t="shared" si="2"/>
        <v>a</v>
      </c>
      <c r="G51" t="str">
        <f t="shared" si="3"/>
        <v>r</v>
      </c>
      <c r="H51" t="str">
        <f t="shared" si="4"/>
        <v>e</v>
      </c>
      <c r="I51" t="str">
        <f>IF(OR(D51=M$1,E51=N$1,F51=O$1,G51=P$1,H51=Q$1),"",C51)</f>
        <v/>
      </c>
      <c r="J51" t="str">
        <f t="array" ref="J51">IF(SUM(--ISNUMBER(SEARCH(S$1:AE$1,I51)))&gt;0,"",I51)</f>
        <v/>
      </c>
      <c r="K51" t="str">
        <f t="array" ref="K51">IF(SUM(--ISNUMBER(SEARCH(M$1:Q$1,J51)))=L$1,J51,"")</f>
        <v/>
      </c>
    </row>
    <row r="52" spans="1:11" ht="17.25" x14ac:dyDescent="0.25">
      <c r="A52" s="1" t="s">
        <v>51</v>
      </c>
      <c r="B52">
        <f>SUM(B51,_xlfn.IFNA(IF(MATCH(puzzle!$B$2,$A52,0),1,0),0))</f>
        <v>17</v>
      </c>
      <c r="C52" t="str">
        <f>puzzle!B55</f>
        <v>blaze</v>
      </c>
      <c r="D52" t="str">
        <f t="shared" si="0"/>
        <v>b</v>
      </c>
      <c r="E52" t="str">
        <f t="shared" si="1"/>
        <v>l</v>
      </c>
      <c r="F52" t="str">
        <f t="shared" si="2"/>
        <v>a</v>
      </c>
      <c r="G52" t="str">
        <f t="shared" si="3"/>
        <v>z</v>
      </c>
      <c r="H52" t="str">
        <f t="shared" si="4"/>
        <v>e</v>
      </c>
      <c r="I52" t="str">
        <f>IF(OR(D52=M$1,E52=N$1,F52=O$1,G52=P$1,H52=Q$1),"",C52)</f>
        <v/>
      </c>
      <c r="J52" t="str">
        <f t="array" ref="J52">IF(SUM(--ISNUMBER(SEARCH(S$1:AE$1,I52)))&gt;0,"",I52)</f>
        <v/>
      </c>
      <c r="K52" t="str">
        <f t="array" ref="K52">IF(SUM(--ISNUMBER(SEARCH(M$1:Q$1,J52)))=L$1,J52,"")</f>
        <v/>
      </c>
    </row>
    <row r="53" spans="1:11" ht="17.25" x14ac:dyDescent="0.25">
      <c r="A53" s="1" t="s">
        <v>52</v>
      </c>
      <c r="B53">
        <f>SUM(B52,_xlfn.IFNA(IF(MATCH(puzzle!$B$2,$A53,0),1,0),0))</f>
        <v>18</v>
      </c>
      <c r="C53" t="str">
        <f>puzzle!B56</f>
        <v>bloke</v>
      </c>
      <c r="D53" t="str">
        <f t="shared" si="0"/>
        <v>b</v>
      </c>
      <c r="E53" t="str">
        <f t="shared" si="1"/>
        <v>l</v>
      </c>
      <c r="F53" t="str">
        <f t="shared" si="2"/>
        <v>o</v>
      </c>
      <c r="G53" t="str">
        <f t="shared" si="3"/>
        <v>k</v>
      </c>
      <c r="H53" t="str">
        <f t="shared" si="4"/>
        <v>e</v>
      </c>
      <c r="I53" t="str">
        <f>IF(OR(D53=M$1,E53=N$1,F53=O$1,G53=P$1,H53=Q$1),"",C53)</f>
        <v>bloke</v>
      </c>
      <c r="J53" t="str">
        <f t="array" ref="J53">IF(SUM(--ISNUMBER(SEARCH(S$1:AE$1,I53)))&gt;0,"",I53)</f>
        <v/>
      </c>
      <c r="K53" t="str">
        <f t="array" ref="K53">IF(SUM(--ISNUMBER(SEARCH(M$1:Q$1,J53)))=L$1,J53,"")</f>
        <v/>
      </c>
    </row>
    <row r="54" spans="1:11" ht="17.25" x14ac:dyDescent="0.25">
      <c r="A54" s="1" t="s">
        <v>53</v>
      </c>
      <c r="B54">
        <f>SUM(B53,_xlfn.IFNA(IF(MATCH(puzzle!$B$2,$A54,0),1,0),0))</f>
        <v>19</v>
      </c>
      <c r="C54" t="str">
        <f>puzzle!B57</f>
        <v>booze</v>
      </c>
      <c r="D54" t="str">
        <f t="shared" si="0"/>
        <v>b</v>
      </c>
      <c r="E54" t="str">
        <f t="shared" si="1"/>
        <v>o</v>
      </c>
      <c r="F54" t="str">
        <f t="shared" si="2"/>
        <v>o</v>
      </c>
      <c r="G54" t="str">
        <f t="shared" si="3"/>
        <v>z</v>
      </c>
      <c r="H54" t="str">
        <f t="shared" si="4"/>
        <v>e</v>
      </c>
      <c r="I54" t="str">
        <f>IF(OR(D54=M$1,E54=N$1,F54=O$1,G54=P$1,H54=Q$1),"",C54)</f>
        <v>booze</v>
      </c>
      <c r="J54" t="str">
        <f t="array" ref="J54">IF(SUM(--ISNUMBER(SEARCH(S$1:AE$1,I54)))&gt;0,"",I54)</f>
        <v/>
      </c>
      <c r="K54" t="str">
        <f t="array" ref="K54">IF(SUM(--ISNUMBER(SEARCH(M$1:Q$1,J54)))=L$1,J54,"")</f>
        <v/>
      </c>
    </row>
    <row r="55" spans="1:11" ht="17.25" x14ac:dyDescent="0.25">
      <c r="A55" s="1" t="s">
        <v>54</v>
      </c>
      <c r="B55">
        <f>SUM(B54,_xlfn.IFNA(IF(MATCH(puzzle!$B$2,$A55,0),1,0),0))</f>
        <v>19</v>
      </c>
      <c r="C55" t="str">
        <f>puzzle!B58</f>
        <v>borne</v>
      </c>
      <c r="D55" t="str">
        <f t="shared" si="0"/>
        <v>b</v>
      </c>
      <c r="E55" t="str">
        <f t="shared" si="1"/>
        <v>o</v>
      </c>
      <c r="F55" t="str">
        <f t="shared" si="2"/>
        <v>r</v>
      </c>
      <c r="G55" t="str">
        <f t="shared" si="3"/>
        <v>n</v>
      </c>
      <c r="H55" t="str">
        <f t="shared" si="4"/>
        <v>e</v>
      </c>
      <c r="I55" t="str">
        <f>IF(OR(D55=M$1,E55=N$1,F55=O$1,G55=P$1,H55=Q$1),"",C55)</f>
        <v>borne</v>
      </c>
      <c r="J55" t="str">
        <f t="array" ref="J55">IF(SUM(--ISNUMBER(SEARCH(S$1:AE$1,I55)))&gt;0,"",I55)</f>
        <v/>
      </c>
      <c r="K55" t="str">
        <f t="array" ref="K55">IF(SUM(--ISNUMBER(SEARCH(M$1:Q$1,J55)))=L$1,J55,"")</f>
        <v/>
      </c>
    </row>
    <row r="56" spans="1:11" ht="17.25" x14ac:dyDescent="0.25">
      <c r="A56" s="1" t="s">
        <v>55</v>
      </c>
      <c r="B56">
        <f>SUM(B55,_xlfn.IFNA(IF(MATCH(puzzle!$B$2,$A56,0),1,0),0))</f>
        <v>19</v>
      </c>
      <c r="C56" t="str">
        <f>puzzle!B59</f>
        <v>boule</v>
      </c>
      <c r="D56" t="str">
        <f t="shared" si="0"/>
        <v>b</v>
      </c>
      <c r="E56" t="str">
        <f t="shared" si="1"/>
        <v>o</v>
      </c>
      <c r="F56" t="str">
        <f t="shared" si="2"/>
        <v>u</v>
      </c>
      <c r="G56" t="str">
        <f t="shared" si="3"/>
        <v>l</v>
      </c>
      <c r="H56" t="str">
        <f t="shared" si="4"/>
        <v>e</v>
      </c>
      <c r="I56" t="str">
        <f>IF(OR(D56=M$1,E56=N$1,F56=O$1,G56=P$1,H56=Q$1),"",C56)</f>
        <v>boule</v>
      </c>
      <c r="J56" t="str">
        <f t="array" ref="J56">IF(SUM(--ISNUMBER(SEARCH(S$1:AE$1,I56)))&gt;0,"",I56)</f>
        <v/>
      </c>
      <c r="K56" t="str">
        <f t="array" ref="K56">IF(SUM(--ISNUMBER(SEARCH(M$1:Q$1,J56)))=L$1,J56,"")</f>
        <v/>
      </c>
    </row>
    <row r="57" spans="1:11" ht="17.25" x14ac:dyDescent="0.25">
      <c r="A57" s="1" t="s">
        <v>56</v>
      </c>
      <c r="B57">
        <f>SUM(B56,_xlfn.IFNA(IF(MATCH(puzzle!$B$2,$A57,0),1,0),0))</f>
        <v>19</v>
      </c>
      <c r="C57" t="str">
        <f>puzzle!B60</f>
        <v>brace</v>
      </c>
      <c r="D57" t="str">
        <f t="shared" si="0"/>
        <v>b</v>
      </c>
      <c r="E57" t="str">
        <f t="shared" si="1"/>
        <v>r</v>
      </c>
      <c r="F57" t="str">
        <f t="shared" si="2"/>
        <v>a</v>
      </c>
      <c r="G57" t="str">
        <f t="shared" si="3"/>
        <v>c</v>
      </c>
      <c r="H57" t="str">
        <f t="shared" si="4"/>
        <v>e</v>
      </c>
      <c r="I57" t="str">
        <f>IF(OR(D57=M$1,E57=N$1,F57=O$1,G57=P$1,H57=Q$1),"",C57)</f>
        <v/>
      </c>
      <c r="J57" t="str">
        <f t="array" ref="J57">IF(SUM(--ISNUMBER(SEARCH(S$1:AE$1,I57)))&gt;0,"",I57)</f>
        <v/>
      </c>
      <c r="K57" t="str">
        <f t="array" ref="K57">IF(SUM(--ISNUMBER(SEARCH(M$1:Q$1,J57)))=L$1,J57,"")</f>
        <v/>
      </c>
    </row>
    <row r="58" spans="1:11" ht="17.25" x14ac:dyDescent="0.25">
      <c r="A58" s="1" t="s">
        <v>57</v>
      </c>
      <c r="B58">
        <f>SUM(B57,_xlfn.IFNA(IF(MATCH(puzzle!$B$2,$A58,0),1,0),0))</f>
        <v>19</v>
      </c>
      <c r="C58" t="str">
        <f>puzzle!B61</f>
        <v>brake</v>
      </c>
      <c r="D58" t="str">
        <f t="shared" si="0"/>
        <v>b</v>
      </c>
      <c r="E58" t="str">
        <f t="shared" si="1"/>
        <v>r</v>
      </c>
      <c r="F58" t="str">
        <f t="shared" si="2"/>
        <v>a</v>
      </c>
      <c r="G58" t="str">
        <f t="shared" si="3"/>
        <v>k</v>
      </c>
      <c r="H58" t="str">
        <f t="shared" si="4"/>
        <v>e</v>
      </c>
      <c r="I58" t="str">
        <f>IF(OR(D58=M$1,E58=N$1,F58=O$1,G58=P$1,H58=Q$1),"",C58)</f>
        <v/>
      </c>
      <c r="J58" t="str">
        <f t="array" ref="J58">IF(SUM(--ISNUMBER(SEARCH(S$1:AE$1,I58)))&gt;0,"",I58)</f>
        <v/>
      </c>
      <c r="K58" t="str">
        <f t="array" ref="K58">IF(SUM(--ISNUMBER(SEARCH(M$1:Q$1,J58)))=L$1,J58,"")</f>
        <v/>
      </c>
    </row>
    <row r="59" spans="1:11" ht="17.25" x14ac:dyDescent="0.25">
      <c r="A59" s="1" t="s">
        <v>58</v>
      </c>
      <c r="B59">
        <f>SUM(B58,_xlfn.IFNA(IF(MATCH(puzzle!$B$2,$A59,0),1,0),0))</f>
        <v>19</v>
      </c>
      <c r="C59" t="str">
        <f>puzzle!B62</f>
        <v>brave</v>
      </c>
      <c r="D59" t="str">
        <f t="shared" si="0"/>
        <v>b</v>
      </c>
      <c r="E59" t="str">
        <f t="shared" si="1"/>
        <v>r</v>
      </c>
      <c r="F59" t="str">
        <f t="shared" si="2"/>
        <v>a</v>
      </c>
      <c r="G59" t="str">
        <f t="shared" si="3"/>
        <v>v</v>
      </c>
      <c r="H59" t="str">
        <f t="shared" si="4"/>
        <v>e</v>
      </c>
      <c r="I59" t="str">
        <f>IF(OR(D59=M$1,E59=N$1,F59=O$1,G59=P$1,H59=Q$1),"",C59)</f>
        <v/>
      </c>
      <c r="J59" t="str">
        <f t="array" ref="J59">IF(SUM(--ISNUMBER(SEARCH(S$1:AE$1,I59)))&gt;0,"",I59)</f>
        <v/>
      </c>
      <c r="K59" t="str">
        <f t="array" ref="K59">IF(SUM(--ISNUMBER(SEARCH(M$1:Q$1,J59)))=L$1,J59,"")</f>
        <v/>
      </c>
    </row>
    <row r="60" spans="1:11" ht="17.25" x14ac:dyDescent="0.25">
      <c r="A60" s="1" t="s">
        <v>59</v>
      </c>
      <c r="B60">
        <f>SUM(B59,_xlfn.IFNA(IF(MATCH(puzzle!$B$2,$A60,0),1,0),0))</f>
        <v>19</v>
      </c>
      <c r="C60" t="str">
        <f>puzzle!B63</f>
        <v>bribe</v>
      </c>
      <c r="D60" t="str">
        <f t="shared" si="0"/>
        <v>b</v>
      </c>
      <c r="E60" t="str">
        <f t="shared" si="1"/>
        <v>r</v>
      </c>
      <c r="F60" t="str">
        <f t="shared" si="2"/>
        <v>i</v>
      </c>
      <c r="G60" t="str">
        <f t="shared" si="3"/>
        <v>b</v>
      </c>
      <c r="H60" t="str">
        <f t="shared" si="4"/>
        <v>e</v>
      </c>
      <c r="I60" t="str">
        <f>IF(OR(D60=M$1,E60=N$1,F60=O$1,G60=P$1,H60=Q$1),"",C60)</f>
        <v>bribe</v>
      </c>
      <c r="J60" t="str">
        <f t="array" ref="J60">IF(SUM(--ISNUMBER(SEARCH(S$1:AE$1,I60)))&gt;0,"",I60)</f>
        <v/>
      </c>
      <c r="K60" t="str">
        <f t="array" ref="K60">IF(SUM(--ISNUMBER(SEARCH(M$1:Q$1,J60)))=L$1,J60,"")</f>
        <v/>
      </c>
    </row>
    <row r="61" spans="1:11" ht="17.25" x14ac:dyDescent="0.25">
      <c r="A61" s="1" t="s">
        <v>60</v>
      </c>
      <c r="B61">
        <f>SUM(B60,_xlfn.IFNA(IF(MATCH(puzzle!$B$2,$A61,0),1,0),0))</f>
        <v>20</v>
      </c>
      <c r="C61" t="str">
        <f>puzzle!B64</f>
        <v>bride</v>
      </c>
      <c r="D61" t="str">
        <f t="shared" si="0"/>
        <v>b</v>
      </c>
      <c r="E61" t="str">
        <f t="shared" si="1"/>
        <v>r</v>
      </c>
      <c r="F61" t="str">
        <f t="shared" si="2"/>
        <v>i</v>
      </c>
      <c r="G61" t="str">
        <f t="shared" si="3"/>
        <v>d</v>
      </c>
      <c r="H61" t="str">
        <f t="shared" si="4"/>
        <v>e</v>
      </c>
      <c r="I61" t="str">
        <f>IF(OR(D61=M$1,E61=N$1,F61=O$1,G61=P$1,H61=Q$1),"",C61)</f>
        <v>bride</v>
      </c>
      <c r="J61" t="str">
        <f t="array" ref="J61">IF(SUM(--ISNUMBER(SEARCH(S$1:AE$1,I61)))&gt;0,"",I61)</f>
        <v/>
      </c>
      <c r="K61" t="str">
        <f t="array" ref="K61">IF(SUM(--ISNUMBER(SEARCH(M$1:Q$1,J61)))=L$1,J61,"")</f>
        <v/>
      </c>
    </row>
    <row r="62" spans="1:11" ht="17.25" x14ac:dyDescent="0.25">
      <c r="A62" s="1" t="s">
        <v>61</v>
      </c>
      <c r="B62">
        <f>SUM(B61,_xlfn.IFNA(IF(MATCH(puzzle!$B$2,$A62,0),1,0),0))</f>
        <v>20</v>
      </c>
      <c r="C62" t="str">
        <f>puzzle!B65</f>
        <v>brine</v>
      </c>
      <c r="D62" t="str">
        <f t="shared" si="0"/>
        <v>b</v>
      </c>
      <c r="E62" t="str">
        <f t="shared" si="1"/>
        <v>r</v>
      </c>
      <c r="F62" t="str">
        <f t="shared" si="2"/>
        <v>i</v>
      </c>
      <c r="G62" t="str">
        <f t="shared" si="3"/>
        <v>n</v>
      </c>
      <c r="H62" t="str">
        <f t="shared" si="4"/>
        <v>e</v>
      </c>
      <c r="I62" t="str">
        <f>IF(OR(D62=M$1,E62=N$1,F62=O$1,G62=P$1,H62=Q$1),"",C62)</f>
        <v>brine</v>
      </c>
      <c r="J62" t="str">
        <f t="array" ref="J62">IF(SUM(--ISNUMBER(SEARCH(S$1:AE$1,I62)))&gt;0,"",I62)</f>
        <v/>
      </c>
      <c r="K62" t="str">
        <f t="array" ref="K62">IF(SUM(--ISNUMBER(SEARCH(M$1:Q$1,J62)))=L$1,J62,"")</f>
        <v/>
      </c>
    </row>
    <row r="63" spans="1:11" ht="17.25" x14ac:dyDescent="0.25">
      <c r="A63" s="1" t="s">
        <v>62</v>
      </c>
      <c r="B63">
        <f>SUM(B62,_xlfn.IFNA(IF(MATCH(puzzle!$B$2,$A63,0),1,0),0))</f>
        <v>20</v>
      </c>
      <c r="C63" t="str">
        <f>puzzle!B66</f>
        <v>broke</v>
      </c>
      <c r="D63" t="str">
        <f t="shared" si="0"/>
        <v>b</v>
      </c>
      <c r="E63" t="str">
        <f t="shared" si="1"/>
        <v>r</v>
      </c>
      <c r="F63" t="str">
        <f t="shared" si="2"/>
        <v>o</v>
      </c>
      <c r="G63" t="str">
        <f t="shared" si="3"/>
        <v>k</v>
      </c>
      <c r="H63" t="str">
        <f t="shared" si="4"/>
        <v>e</v>
      </c>
      <c r="I63" t="str">
        <f>IF(OR(D63=M$1,E63=N$1,F63=O$1,G63=P$1,H63=Q$1),"",C63)</f>
        <v>broke</v>
      </c>
      <c r="J63" t="str">
        <f t="array" ref="J63">IF(SUM(--ISNUMBER(SEARCH(S$1:AE$1,I63)))&gt;0,"",I63)</f>
        <v/>
      </c>
      <c r="K63" t="str">
        <f t="array" ref="K63">IF(SUM(--ISNUMBER(SEARCH(M$1:Q$1,J63)))=L$1,J63,"")</f>
        <v/>
      </c>
    </row>
    <row r="64" spans="1:11" ht="17.25" x14ac:dyDescent="0.25">
      <c r="A64" s="1" t="s">
        <v>63</v>
      </c>
      <c r="B64">
        <f>SUM(B63,_xlfn.IFNA(IF(MATCH(puzzle!$B$2,$A64,0),1,0),0))</f>
        <v>20</v>
      </c>
      <c r="C64" t="str">
        <f>puzzle!B67</f>
        <v>brute</v>
      </c>
      <c r="D64" t="str">
        <f t="shared" si="0"/>
        <v>b</v>
      </c>
      <c r="E64" t="str">
        <f t="shared" si="1"/>
        <v>r</v>
      </c>
      <c r="F64" t="str">
        <f t="shared" si="2"/>
        <v>u</v>
      </c>
      <c r="G64" t="str">
        <f t="shared" si="3"/>
        <v>t</v>
      </c>
      <c r="H64" t="str">
        <f t="shared" si="4"/>
        <v>e</v>
      </c>
      <c r="I64" t="str">
        <f>IF(OR(D64=M$1,E64=N$1,F64=O$1,G64=P$1,H64=Q$1),"",C64)</f>
        <v>brute</v>
      </c>
      <c r="J64" t="str">
        <f t="array" ref="J64">IF(SUM(--ISNUMBER(SEARCH(S$1:AE$1,I64)))&gt;0,"",I64)</f>
        <v/>
      </c>
      <c r="K64" t="str">
        <f t="array" ref="K64">IF(SUM(--ISNUMBER(SEARCH(M$1:Q$1,J64)))=L$1,J64,"")</f>
        <v/>
      </c>
    </row>
    <row r="65" spans="1:11" ht="17.25" x14ac:dyDescent="0.25">
      <c r="A65" s="1" t="s">
        <v>64</v>
      </c>
      <c r="B65">
        <f>SUM(B64,_xlfn.IFNA(IF(MATCH(puzzle!$B$2,$A65,0),1,0),0))</f>
        <v>20</v>
      </c>
      <c r="C65" t="str">
        <f>puzzle!B68</f>
        <v>budge</v>
      </c>
      <c r="D65" t="str">
        <f t="shared" si="0"/>
        <v>b</v>
      </c>
      <c r="E65" t="str">
        <f t="shared" si="1"/>
        <v>u</v>
      </c>
      <c r="F65" t="str">
        <f t="shared" si="2"/>
        <v>d</v>
      </c>
      <c r="G65" t="str">
        <f t="shared" si="3"/>
        <v>g</v>
      </c>
      <c r="H65" t="str">
        <f t="shared" si="4"/>
        <v>e</v>
      </c>
      <c r="I65" t="str">
        <f>IF(OR(D65=M$1,E65=N$1,F65=O$1,G65=P$1,H65=Q$1),"",C65)</f>
        <v>budge</v>
      </c>
      <c r="J65" t="str">
        <f t="array" ref="J65">IF(SUM(--ISNUMBER(SEARCH(S$1:AE$1,I65)))&gt;0,"",I65)</f>
        <v/>
      </c>
      <c r="K65" t="str">
        <f t="array" ref="K65">IF(SUM(--ISNUMBER(SEARCH(M$1:Q$1,J65)))=L$1,J65,"")</f>
        <v/>
      </c>
    </row>
    <row r="66" spans="1:11" ht="17.25" x14ac:dyDescent="0.25">
      <c r="A66" s="1" t="s">
        <v>65</v>
      </c>
      <c r="B66">
        <f>SUM(B65,_xlfn.IFNA(IF(MATCH(puzzle!$B$2,$A66,0),1,0),0))</f>
        <v>20</v>
      </c>
      <c r="C66" t="str">
        <f>puzzle!B69</f>
        <v>bugle</v>
      </c>
      <c r="D66" t="str">
        <f t="shared" ref="D66:D129" si="5">LEFT(C66,1)</f>
        <v>b</v>
      </c>
      <c r="E66" t="str">
        <f t="shared" ref="E66:E129" si="6">MID($C66,2,1)</f>
        <v>u</v>
      </c>
      <c r="F66" t="str">
        <f t="shared" ref="F66:F129" si="7">MID($C66,3,1)</f>
        <v>g</v>
      </c>
      <c r="G66" t="str">
        <f t="shared" ref="G66:G129" si="8">MID($C66,4,1)</f>
        <v>l</v>
      </c>
      <c r="H66" t="str">
        <f t="shared" ref="H66:H129" si="9">MID($C66,5,1)</f>
        <v>e</v>
      </c>
      <c r="I66" t="str">
        <f>IF(OR(D66=M$1,E66=N$1,F66=O$1,G66=P$1,H66=Q$1),"",C66)</f>
        <v>bugle</v>
      </c>
      <c r="J66" t="str">
        <f t="array" ref="J66">IF(SUM(--ISNUMBER(SEARCH(S$1:AE$1,I66)))&gt;0,"",I66)</f>
        <v/>
      </c>
      <c r="K66" t="str">
        <f t="array" ref="K66">IF(SUM(--ISNUMBER(SEARCH(M$1:Q$1,J66)))=L$1,J66,"")</f>
        <v/>
      </c>
    </row>
    <row r="67" spans="1:11" ht="17.25" x14ac:dyDescent="0.25">
      <c r="A67" s="1" t="s">
        <v>66</v>
      </c>
      <c r="B67">
        <f>SUM(B66,_xlfn.IFNA(IF(MATCH(puzzle!$B$2,$A67,0),1,0),0))</f>
        <v>20</v>
      </c>
      <c r="C67" t="str">
        <f>puzzle!B70</f>
        <v>bulge</v>
      </c>
      <c r="D67" t="str">
        <f t="shared" si="5"/>
        <v>b</v>
      </c>
      <c r="E67" t="str">
        <f t="shared" si="6"/>
        <v>u</v>
      </c>
      <c r="F67" t="str">
        <f t="shared" si="7"/>
        <v>l</v>
      </c>
      <c r="G67" t="str">
        <f t="shared" si="8"/>
        <v>g</v>
      </c>
      <c r="H67" t="str">
        <f t="shared" si="9"/>
        <v>e</v>
      </c>
      <c r="I67" t="str">
        <f>IF(OR(D67=M$1,E67=N$1,F67=O$1,G67=P$1,H67=Q$1),"",C67)</f>
        <v>bulge</v>
      </c>
      <c r="J67" t="str">
        <f t="array" ref="J67">IF(SUM(--ISNUMBER(SEARCH(S$1:AE$1,I67)))&gt;0,"",I67)</f>
        <v/>
      </c>
      <c r="K67" t="str">
        <f t="array" ref="K67">IF(SUM(--ISNUMBER(SEARCH(M$1:Q$1,J67)))=L$1,J67,"")</f>
        <v/>
      </c>
    </row>
    <row r="68" spans="1:11" ht="17.25" x14ac:dyDescent="0.25">
      <c r="A68" s="1" t="s">
        <v>67</v>
      </c>
      <c r="B68">
        <f>SUM(B67,_xlfn.IFNA(IF(MATCH(puzzle!$B$2,$A68,0),1,0),0))</f>
        <v>20</v>
      </c>
      <c r="C68" t="str">
        <f>puzzle!B71</f>
        <v>butte</v>
      </c>
      <c r="D68" t="str">
        <f t="shared" si="5"/>
        <v>b</v>
      </c>
      <c r="E68" t="str">
        <f t="shared" si="6"/>
        <v>u</v>
      </c>
      <c r="F68" t="str">
        <f t="shared" si="7"/>
        <v>t</v>
      </c>
      <c r="G68" t="str">
        <f t="shared" si="8"/>
        <v>t</v>
      </c>
      <c r="H68" t="str">
        <f t="shared" si="9"/>
        <v>e</v>
      </c>
      <c r="I68" t="str">
        <f>IF(OR(D68=M$1,E68=N$1,F68=O$1,G68=P$1,H68=Q$1),"",C68)</f>
        <v>butte</v>
      </c>
      <c r="J68" t="str">
        <f t="array" ref="J68">IF(SUM(--ISNUMBER(SEARCH(S$1:AE$1,I68)))&gt;0,"",I68)</f>
        <v/>
      </c>
      <c r="K68" t="str">
        <f t="array" ref="K68">IF(SUM(--ISNUMBER(SEARCH(M$1:Q$1,J68)))=L$1,J68,"")</f>
        <v/>
      </c>
    </row>
    <row r="69" spans="1:11" ht="17.25" x14ac:dyDescent="0.25">
      <c r="A69" s="1" t="s">
        <v>68</v>
      </c>
      <c r="B69">
        <f>SUM(B68,_xlfn.IFNA(IF(MATCH(puzzle!$B$2,$A69,0),1,0),0))</f>
        <v>21</v>
      </c>
      <c r="C69" t="str">
        <f>puzzle!B72</f>
        <v>cable</v>
      </c>
      <c r="D69" t="str">
        <f t="shared" si="5"/>
        <v>c</v>
      </c>
      <c r="E69" t="str">
        <f t="shared" si="6"/>
        <v>a</v>
      </c>
      <c r="F69" t="str">
        <f t="shared" si="7"/>
        <v>b</v>
      </c>
      <c r="G69" t="str">
        <f t="shared" si="8"/>
        <v>l</v>
      </c>
      <c r="H69" t="str">
        <f t="shared" si="9"/>
        <v>e</v>
      </c>
      <c r="I69" t="str">
        <f>IF(OR(D69=M$1,E69=N$1,F69=O$1,G69=P$1,H69=Q$1),"",C69)</f>
        <v>cable</v>
      </c>
      <c r="J69" t="str">
        <f t="array" ref="J69">IF(SUM(--ISNUMBER(SEARCH(S$1:AE$1,I69)))&gt;0,"",I69)</f>
        <v/>
      </c>
      <c r="K69" t="str">
        <f t="array" ref="K69">IF(SUM(--ISNUMBER(SEARCH(M$1:Q$1,J69)))=L$1,J69,"")</f>
        <v/>
      </c>
    </row>
    <row r="70" spans="1:11" ht="17.25" x14ac:dyDescent="0.25">
      <c r="A70" s="1" t="s">
        <v>69</v>
      </c>
      <c r="B70">
        <f>SUM(B69,_xlfn.IFNA(IF(MATCH(puzzle!$B$2,$A70,0),1,0),0))</f>
        <v>21</v>
      </c>
      <c r="C70" t="str">
        <f>puzzle!B73</f>
        <v>cache</v>
      </c>
      <c r="D70" t="str">
        <f t="shared" si="5"/>
        <v>c</v>
      </c>
      <c r="E70" t="str">
        <f t="shared" si="6"/>
        <v>a</v>
      </c>
      <c r="F70" t="str">
        <f t="shared" si="7"/>
        <v>c</v>
      </c>
      <c r="G70" t="str">
        <f t="shared" si="8"/>
        <v>h</v>
      </c>
      <c r="H70" t="str">
        <f t="shared" si="9"/>
        <v>e</v>
      </c>
      <c r="I70" t="str">
        <f>IF(OR(D70=M$1,E70=N$1,F70=O$1,G70=P$1,H70=Q$1),"",C70)</f>
        <v>cache</v>
      </c>
      <c r="J70" t="str">
        <f t="array" ref="J70">IF(SUM(--ISNUMBER(SEARCH(S$1:AE$1,I70)))&gt;0,"",I70)</f>
        <v/>
      </c>
      <c r="K70" t="str">
        <f t="array" ref="K70">IF(SUM(--ISNUMBER(SEARCH(M$1:Q$1,J70)))=L$1,J70,"")</f>
        <v/>
      </c>
    </row>
    <row r="71" spans="1:11" ht="17.25" x14ac:dyDescent="0.25">
      <c r="A71" s="1" t="s">
        <v>70</v>
      </c>
      <c r="B71">
        <f>SUM(B70,_xlfn.IFNA(IF(MATCH(puzzle!$B$2,$A71,0),1,0),0))</f>
        <v>22</v>
      </c>
      <c r="C71" t="str">
        <f>puzzle!B74</f>
        <v>canoe</v>
      </c>
      <c r="D71" t="str">
        <f t="shared" si="5"/>
        <v>c</v>
      </c>
      <c r="E71" t="str">
        <f t="shared" si="6"/>
        <v>a</v>
      </c>
      <c r="F71" t="str">
        <f t="shared" si="7"/>
        <v>n</v>
      </c>
      <c r="G71" t="str">
        <f t="shared" si="8"/>
        <v>o</v>
      </c>
      <c r="H71" t="str">
        <f t="shared" si="9"/>
        <v>e</v>
      </c>
      <c r="I71" t="str">
        <f>IF(OR(D71=M$1,E71=N$1,F71=O$1,G71=P$1,H71=Q$1),"",C71)</f>
        <v>canoe</v>
      </c>
      <c r="J71" t="str">
        <f t="array" ref="J71">IF(SUM(--ISNUMBER(SEARCH(S$1:AE$1,I71)))&gt;0,"",I71)</f>
        <v/>
      </c>
      <c r="K71" t="str">
        <f t="array" ref="K71">IF(SUM(--ISNUMBER(SEARCH(M$1:Q$1,J71)))=L$1,J71,"")</f>
        <v/>
      </c>
    </row>
    <row r="72" spans="1:11" ht="17.25" x14ac:dyDescent="0.25">
      <c r="A72" s="1" t="s">
        <v>71</v>
      </c>
      <c r="B72">
        <f>SUM(B71,_xlfn.IFNA(IF(MATCH(puzzle!$B$2,$A72,0),1,0),0))</f>
        <v>22</v>
      </c>
      <c r="C72" t="str">
        <f>puzzle!B75</f>
        <v>carve</v>
      </c>
      <c r="D72" t="str">
        <f t="shared" si="5"/>
        <v>c</v>
      </c>
      <c r="E72" t="str">
        <f t="shared" si="6"/>
        <v>a</v>
      </c>
      <c r="F72" t="str">
        <f t="shared" si="7"/>
        <v>r</v>
      </c>
      <c r="G72" t="str">
        <f t="shared" si="8"/>
        <v>v</v>
      </c>
      <c r="H72" t="str">
        <f t="shared" si="9"/>
        <v>e</v>
      </c>
      <c r="I72" t="str">
        <f>IF(OR(D72=M$1,E72=N$1,F72=O$1,G72=P$1,H72=Q$1),"",C72)</f>
        <v>carve</v>
      </c>
      <c r="J72" t="str">
        <f t="array" ref="J72">IF(SUM(--ISNUMBER(SEARCH(S$1:AE$1,I72)))&gt;0,"",I72)</f>
        <v/>
      </c>
      <c r="K72" t="str">
        <f t="array" ref="K72">IF(SUM(--ISNUMBER(SEARCH(M$1:Q$1,J72)))=L$1,J72,"")</f>
        <v/>
      </c>
    </row>
    <row r="73" spans="1:11" ht="17.25" x14ac:dyDescent="0.25">
      <c r="A73" s="1" t="s">
        <v>72</v>
      </c>
      <c r="B73">
        <f>SUM(B72,_xlfn.IFNA(IF(MATCH(puzzle!$B$2,$A73,0),1,0),0))</f>
        <v>22</v>
      </c>
      <c r="C73" t="str">
        <f>puzzle!B76</f>
        <v>caste</v>
      </c>
      <c r="D73" t="str">
        <f t="shared" si="5"/>
        <v>c</v>
      </c>
      <c r="E73" t="str">
        <f t="shared" si="6"/>
        <v>a</v>
      </c>
      <c r="F73" t="str">
        <f t="shared" si="7"/>
        <v>s</v>
      </c>
      <c r="G73" t="str">
        <f t="shared" si="8"/>
        <v>t</v>
      </c>
      <c r="H73" t="str">
        <f t="shared" si="9"/>
        <v>e</v>
      </c>
      <c r="I73" t="str">
        <f>IF(OR(D73=M$1,E73=N$1,F73=O$1,G73=P$1,H73=Q$1),"",C73)</f>
        <v>caste</v>
      </c>
      <c r="J73" t="str">
        <f t="array" ref="J73">IF(SUM(--ISNUMBER(SEARCH(S$1:AE$1,I73)))&gt;0,"",I73)</f>
        <v/>
      </c>
      <c r="K73" t="str">
        <f t="array" ref="K73">IF(SUM(--ISNUMBER(SEARCH(M$1:Q$1,J73)))=L$1,J73,"")</f>
        <v/>
      </c>
    </row>
    <row r="74" spans="1:11" ht="17.25" x14ac:dyDescent="0.25">
      <c r="A74" s="1" t="s">
        <v>73</v>
      </c>
      <c r="B74">
        <f>SUM(B73,_xlfn.IFNA(IF(MATCH(puzzle!$B$2,$A74,0),1,0),0))</f>
        <v>22</v>
      </c>
      <c r="C74" t="str">
        <f>puzzle!B77</f>
        <v>cause</v>
      </c>
      <c r="D74" t="str">
        <f t="shared" si="5"/>
        <v>c</v>
      </c>
      <c r="E74" t="str">
        <f t="shared" si="6"/>
        <v>a</v>
      </c>
      <c r="F74" t="str">
        <f t="shared" si="7"/>
        <v>u</v>
      </c>
      <c r="G74" t="str">
        <f t="shared" si="8"/>
        <v>s</v>
      </c>
      <c r="H74" t="str">
        <f t="shared" si="9"/>
        <v>e</v>
      </c>
      <c r="I74" t="str">
        <f>IF(OR(D74=M$1,E74=N$1,F74=O$1,G74=P$1,H74=Q$1),"",C74)</f>
        <v>cause</v>
      </c>
      <c r="J74" t="str">
        <f t="array" ref="J74">IF(SUM(--ISNUMBER(SEARCH(S$1:AE$1,I74)))&gt;0,"",I74)</f>
        <v/>
      </c>
      <c r="K74" t="str">
        <f t="array" ref="K74">IF(SUM(--ISNUMBER(SEARCH(M$1:Q$1,J74)))=L$1,J74,"")</f>
        <v/>
      </c>
    </row>
    <row r="75" spans="1:11" ht="17.25" x14ac:dyDescent="0.25">
      <c r="A75" s="1" t="s">
        <v>74</v>
      </c>
      <c r="B75">
        <f>SUM(B74,_xlfn.IFNA(IF(MATCH(puzzle!$B$2,$A75,0),1,0),0))</f>
        <v>22</v>
      </c>
      <c r="C75" t="str">
        <f>puzzle!B78</f>
        <v>cease</v>
      </c>
      <c r="D75" t="str">
        <f t="shared" si="5"/>
        <v>c</v>
      </c>
      <c r="E75" t="str">
        <f t="shared" si="6"/>
        <v>e</v>
      </c>
      <c r="F75" t="str">
        <f t="shared" si="7"/>
        <v>a</v>
      </c>
      <c r="G75" t="str">
        <f t="shared" si="8"/>
        <v>s</v>
      </c>
      <c r="H75" t="str">
        <f t="shared" si="9"/>
        <v>e</v>
      </c>
      <c r="I75" t="str">
        <f>IF(OR(D75=M$1,E75=N$1,F75=O$1,G75=P$1,H75=Q$1),"",C75)</f>
        <v/>
      </c>
      <c r="J75" t="str">
        <f t="array" ref="J75">IF(SUM(--ISNUMBER(SEARCH(S$1:AE$1,I75)))&gt;0,"",I75)</f>
        <v/>
      </c>
      <c r="K75" t="str">
        <f t="array" ref="K75">IF(SUM(--ISNUMBER(SEARCH(M$1:Q$1,J75)))=L$1,J75,"")</f>
        <v/>
      </c>
    </row>
    <row r="76" spans="1:11" ht="17.25" x14ac:dyDescent="0.25">
      <c r="A76" s="1" t="s">
        <v>75</v>
      </c>
      <c r="B76">
        <f>SUM(B75,_xlfn.IFNA(IF(MATCH(puzzle!$B$2,$A76,0),1,0),0))</f>
        <v>23</v>
      </c>
      <c r="C76" t="str">
        <f>puzzle!B79</f>
        <v>chafe</v>
      </c>
      <c r="D76" t="str">
        <f t="shared" si="5"/>
        <v>c</v>
      </c>
      <c r="E76" t="str">
        <f t="shared" si="6"/>
        <v>h</v>
      </c>
      <c r="F76" t="str">
        <f t="shared" si="7"/>
        <v>a</v>
      </c>
      <c r="G76" t="str">
        <f t="shared" si="8"/>
        <v>f</v>
      </c>
      <c r="H76" t="str">
        <f t="shared" si="9"/>
        <v>e</v>
      </c>
      <c r="I76" t="str">
        <f>IF(OR(D76=M$1,E76=N$1,F76=O$1,G76=P$1,H76=Q$1),"",C76)</f>
        <v/>
      </c>
      <c r="J76" t="str">
        <f t="array" ref="J76">IF(SUM(--ISNUMBER(SEARCH(S$1:AE$1,I76)))&gt;0,"",I76)</f>
        <v/>
      </c>
      <c r="K76" t="str">
        <f t="array" ref="K76">IF(SUM(--ISNUMBER(SEARCH(M$1:Q$1,J76)))=L$1,J76,"")</f>
        <v/>
      </c>
    </row>
    <row r="77" spans="1:11" ht="17.25" x14ac:dyDescent="0.25">
      <c r="A77" s="1" t="s">
        <v>76</v>
      </c>
      <c r="B77">
        <f>SUM(B76,_xlfn.IFNA(IF(MATCH(puzzle!$B$2,$A77,0),1,0),0))</f>
        <v>23</v>
      </c>
      <c r="C77" t="str">
        <f>puzzle!B80</f>
        <v>chase</v>
      </c>
      <c r="D77" t="str">
        <f t="shared" si="5"/>
        <v>c</v>
      </c>
      <c r="E77" t="str">
        <f t="shared" si="6"/>
        <v>h</v>
      </c>
      <c r="F77" t="str">
        <f t="shared" si="7"/>
        <v>a</v>
      </c>
      <c r="G77" t="str">
        <f t="shared" si="8"/>
        <v>s</v>
      </c>
      <c r="H77" t="str">
        <f t="shared" si="9"/>
        <v>e</v>
      </c>
      <c r="I77" t="str">
        <f>IF(OR(D77=M$1,E77=N$1,F77=O$1,G77=P$1,H77=Q$1),"",C77)</f>
        <v/>
      </c>
      <c r="J77" t="str">
        <f t="array" ref="J77">IF(SUM(--ISNUMBER(SEARCH(S$1:AE$1,I77)))&gt;0,"",I77)</f>
        <v/>
      </c>
      <c r="K77" t="str">
        <f t="array" ref="K77">IF(SUM(--ISNUMBER(SEARCH(M$1:Q$1,J77)))=L$1,J77,"")</f>
        <v/>
      </c>
    </row>
    <row r="78" spans="1:11" ht="17.25" x14ac:dyDescent="0.25">
      <c r="A78" s="1" t="s">
        <v>77</v>
      </c>
      <c r="B78">
        <f>SUM(B77,_xlfn.IFNA(IF(MATCH(puzzle!$B$2,$A78,0),1,0),0))</f>
        <v>24</v>
      </c>
      <c r="C78" t="str">
        <f>puzzle!B81</f>
        <v>chide</v>
      </c>
      <c r="D78" t="str">
        <f t="shared" si="5"/>
        <v>c</v>
      </c>
      <c r="E78" t="str">
        <f t="shared" si="6"/>
        <v>h</v>
      </c>
      <c r="F78" t="str">
        <f t="shared" si="7"/>
        <v>i</v>
      </c>
      <c r="G78" t="str">
        <f t="shared" si="8"/>
        <v>d</v>
      </c>
      <c r="H78" t="str">
        <f t="shared" si="9"/>
        <v>e</v>
      </c>
      <c r="I78" t="str">
        <f>IF(OR(D78=M$1,E78=N$1,F78=O$1,G78=P$1,H78=Q$1),"",C78)</f>
        <v>chide</v>
      </c>
      <c r="J78" t="str">
        <f t="array" ref="J78">IF(SUM(--ISNUMBER(SEARCH(S$1:AE$1,I78)))&gt;0,"",I78)</f>
        <v/>
      </c>
      <c r="K78" t="str">
        <f t="array" ref="K78">IF(SUM(--ISNUMBER(SEARCH(M$1:Q$1,J78)))=L$1,J78,"")</f>
        <v/>
      </c>
    </row>
    <row r="79" spans="1:11" ht="17.25" x14ac:dyDescent="0.25">
      <c r="A79" s="1" t="s">
        <v>78</v>
      </c>
      <c r="B79">
        <f>SUM(B78,_xlfn.IFNA(IF(MATCH(puzzle!$B$2,$A79,0),1,0),0))</f>
        <v>24</v>
      </c>
      <c r="C79" t="str">
        <f>puzzle!B82</f>
        <v>chime</v>
      </c>
      <c r="D79" t="str">
        <f t="shared" si="5"/>
        <v>c</v>
      </c>
      <c r="E79" t="str">
        <f t="shared" si="6"/>
        <v>h</v>
      </c>
      <c r="F79" t="str">
        <f t="shared" si="7"/>
        <v>i</v>
      </c>
      <c r="G79" t="str">
        <f t="shared" si="8"/>
        <v>m</v>
      </c>
      <c r="H79" t="str">
        <f t="shared" si="9"/>
        <v>e</v>
      </c>
      <c r="I79" t="str">
        <f>IF(OR(D79=M$1,E79=N$1,F79=O$1,G79=P$1,H79=Q$1),"",C79)</f>
        <v>chime</v>
      </c>
      <c r="J79" t="str">
        <f t="array" ref="J79">IF(SUM(--ISNUMBER(SEARCH(S$1:AE$1,I79)))&gt;0,"",I79)</f>
        <v/>
      </c>
      <c r="K79" t="str">
        <f t="array" ref="K79">IF(SUM(--ISNUMBER(SEARCH(M$1:Q$1,J79)))=L$1,J79,"")</f>
        <v/>
      </c>
    </row>
    <row r="80" spans="1:11" ht="17.25" x14ac:dyDescent="0.25">
      <c r="A80" s="1" t="s">
        <v>79</v>
      </c>
      <c r="B80">
        <f>SUM(B79,_xlfn.IFNA(IF(MATCH(puzzle!$B$2,$A80,0),1,0),0))</f>
        <v>24</v>
      </c>
      <c r="C80" t="str">
        <f>puzzle!B83</f>
        <v>choke</v>
      </c>
      <c r="D80" t="str">
        <f t="shared" si="5"/>
        <v>c</v>
      </c>
      <c r="E80" t="str">
        <f t="shared" si="6"/>
        <v>h</v>
      </c>
      <c r="F80" t="str">
        <f t="shared" si="7"/>
        <v>o</v>
      </c>
      <c r="G80" t="str">
        <f t="shared" si="8"/>
        <v>k</v>
      </c>
      <c r="H80" t="str">
        <f t="shared" si="9"/>
        <v>e</v>
      </c>
      <c r="I80" t="str">
        <f>IF(OR(D80=M$1,E80=N$1,F80=O$1,G80=P$1,H80=Q$1),"",C80)</f>
        <v>choke</v>
      </c>
      <c r="J80" t="str">
        <f t="array" ref="J80">IF(SUM(--ISNUMBER(SEARCH(S$1:AE$1,I80)))&gt;0,"",I80)</f>
        <v/>
      </c>
      <c r="K80" t="str">
        <f t="array" ref="K80">IF(SUM(--ISNUMBER(SEARCH(M$1:Q$1,J80)))=L$1,J80,"")</f>
        <v/>
      </c>
    </row>
    <row r="81" spans="1:11" ht="17.25" x14ac:dyDescent="0.25">
      <c r="A81" s="1" t="s">
        <v>80</v>
      </c>
      <c r="B81">
        <f>SUM(B80,_xlfn.IFNA(IF(MATCH(puzzle!$B$2,$A81,0),1,0),0))</f>
        <v>25</v>
      </c>
      <c r="C81" t="str">
        <f>puzzle!B84</f>
        <v>chore</v>
      </c>
      <c r="D81" t="str">
        <f t="shared" si="5"/>
        <v>c</v>
      </c>
      <c r="E81" t="str">
        <f t="shared" si="6"/>
        <v>h</v>
      </c>
      <c r="F81" t="str">
        <f t="shared" si="7"/>
        <v>o</v>
      </c>
      <c r="G81" t="str">
        <f t="shared" si="8"/>
        <v>r</v>
      </c>
      <c r="H81" t="str">
        <f t="shared" si="9"/>
        <v>e</v>
      </c>
      <c r="I81" t="str">
        <f>IF(OR(D81=M$1,E81=N$1,F81=O$1,G81=P$1,H81=Q$1),"",C81)</f>
        <v>chore</v>
      </c>
      <c r="J81" t="str">
        <f t="array" ref="J81">IF(SUM(--ISNUMBER(SEARCH(S$1:AE$1,I81)))&gt;0,"",I81)</f>
        <v/>
      </c>
      <c r="K81" t="str">
        <f t="array" ref="K81">IF(SUM(--ISNUMBER(SEARCH(M$1:Q$1,J81)))=L$1,J81,"")</f>
        <v/>
      </c>
    </row>
    <row r="82" spans="1:11" ht="17.25" x14ac:dyDescent="0.25">
      <c r="A82" s="1" t="s">
        <v>81</v>
      </c>
      <c r="B82">
        <f>SUM(B81,_xlfn.IFNA(IF(MATCH(puzzle!$B$2,$A82,0),1,0),0))</f>
        <v>25</v>
      </c>
      <c r="C82" t="str">
        <f>puzzle!B85</f>
        <v>chose</v>
      </c>
      <c r="D82" t="str">
        <f t="shared" si="5"/>
        <v>c</v>
      </c>
      <c r="E82" t="str">
        <f t="shared" si="6"/>
        <v>h</v>
      </c>
      <c r="F82" t="str">
        <f t="shared" si="7"/>
        <v>o</v>
      </c>
      <c r="G82" t="str">
        <f t="shared" si="8"/>
        <v>s</v>
      </c>
      <c r="H82" t="str">
        <f t="shared" si="9"/>
        <v>e</v>
      </c>
      <c r="I82" t="str">
        <f>IF(OR(D82=M$1,E82=N$1,F82=O$1,G82=P$1,H82=Q$1),"",C82)</f>
        <v>chose</v>
      </c>
      <c r="J82" t="str">
        <f t="array" ref="J82">IF(SUM(--ISNUMBER(SEARCH(S$1:AE$1,I82)))&gt;0,"",I82)</f>
        <v/>
      </c>
      <c r="K82" t="str">
        <f t="array" ref="K82">IF(SUM(--ISNUMBER(SEARCH(M$1:Q$1,J82)))=L$1,J82,"")</f>
        <v/>
      </c>
    </row>
    <row r="83" spans="1:11" ht="17.25" x14ac:dyDescent="0.25">
      <c r="A83" s="1" t="s">
        <v>82</v>
      </c>
      <c r="B83">
        <f>SUM(B82,_xlfn.IFNA(IF(MATCH(puzzle!$B$2,$A83,0),1,0),0))</f>
        <v>25</v>
      </c>
      <c r="C83" t="str">
        <f>puzzle!B86</f>
        <v>chute</v>
      </c>
      <c r="D83" t="str">
        <f t="shared" si="5"/>
        <v>c</v>
      </c>
      <c r="E83" t="str">
        <f t="shared" si="6"/>
        <v>h</v>
      </c>
      <c r="F83" t="str">
        <f t="shared" si="7"/>
        <v>u</v>
      </c>
      <c r="G83" t="str">
        <f t="shared" si="8"/>
        <v>t</v>
      </c>
      <c r="H83" t="str">
        <f t="shared" si="9"/>
        <v>e</v>
      </c>
      <c r="I83" t="str">
        <f>IF(OR(D83=M$1,E83=N$1,F83=O$1,G83=P$1,H83=Q$1),"",C83)</f>
        <v>chute</v>
      </c>
      <c r="J83" t="str">
        <f t="array" ref="J83">IF(SUM(--ISNUMBER(SEARCH(S$1:AE$1,I83)))&gt;0,"",I83)</f>
        <v/>
      </c>
      <c r="K83" t="str">
        <f t="array" ref="K83">IF(SUM(--ISNUMBER(SEARCH(M$1:Q$1,J83)))=L$1,J83,"")</f>
        <v/>
      </c>
    </row>
    <row r="84" spans="1:11" ht="17.25" x14ac:dyDescent="0.25">
      <c r="A84" s="1" t="s">
        <v>83</v>
      </c>
      <c r="B84">
        <f>SUM(B83,_xlfn.IFNA(IF(MATCH(puzzle!$B$2,$A84,0),1,0),0))</f>
        <v>26</v>
      </c>
      <c r="C84" t="str">
        <f>puzzle!B87</f>
        <v>clone</v>
      </c>
      <c r="D84" t="str">
        <f t="shared" si="5"/>
        <v>c</v>
      </c>
      <c r="E84" t="str">
        <f t="shared" si="6"/>
        <v>l</v>
      </c>
      <c r="F84" t="str">
        <f t="shared" si="7"/>
        <v>o</v>
      </c>
      <c r="G84" t="str">
        <f t="shared" si="8"/>
        <v>n</v>
      </c>
      <c r="H84" t="str">
        <f t="shared" si="9"/>
        <v>e</v>
      </c>
      <c r="I84" t="str">
        <f>IF(OR(D84=M$1,E84=N$1,F84=O$1,G84=P$1,H84=Q$1),"",C84)</f>
        <v>clone</v>
      </c>
      <c r="J84" t="str">
        <f t="array" ref="J84">IF(SUM(--ISNUMBER(SEARCH(S$1:AE$1,I84)))&gt;0,"",I84)</f>
        <v/>
      </c>
      <c r="K84" t="str">
        <f t="array" ref="K84">IF(SUM(--ISNUMBER(SEARCH(M$1:Q$1,J84)))=L$1,J84,"")</f>
        <v/>
      </c>
    </row>
    <row r="85" spans="1:11" ht="17.25" x14ac:dyDescent="0.25">
      <c r="A85" s="1" t="s">
        <v>84</v>
      </c>
      <c r="B85">
        <f>SUM(B84,_xlfn.IFNA(IF(MATCH(puzzle!$B$2,$A85,0),1,0),0))</f>
        <v>27</v>
      </c>
      <c r="C85" t="str">
        <f>puzzle!B88</f>
        <v>close</v>
      </c>
      <c r="D85" t="str">
        <f t="shared" si="5"/>
        <v>c</v>
      </c>
      <c r="E85" t="str">
        <f t="shared" si="6"/>
        <v>l</v>
      </c>
      <c r="F85" t="str">
        <f t="shared" si="7"/>
        <v>o</v>
      </c>
      <c r="G85" t="str">
        <f t="shared" si="8"/>
        <v>s</v>
      </c>
      <c r="H85" t="str">
        <f t="shared" si="9"/>
        <v>e</v>
      </c>
      <c r="I85" t="str">
        <f>IF(OR(D85=M$1,E85=N$1,F85=O$1,G85=P$1,H85=Q$1),"",C85)</f>
        <v>close</v>
      </c>
      <c r="J85" t="str">
        <f t="array" ref="J85">IF(SUM(--ISNUMBER(SEARCH(S$1:AE$1,I85)))&gt;0,"",I85)</f>
        <v/>
      </c>
      <c r="K85" t="str">
        <f t="array" ref="K85">IF(SUM(--ISNUMBER(SEARCH(M$1:Q$1,J85)))=L$1,J85,"")</f>
        <v/>
      </c>
    </row>
    <row r="86" spans="1:11" ht="17.25" x14ac:dyDescent="0.25">
      <c r="A86" s="1" t="s">
        <v>85</v>
      </c>
      <c r="B86">
        <f>SUM(B85,_xlfn.IFNA(IF(MATCH(puzzle!$B$2,$A86,0),1,0),0))</f>
        <v>27</v>
      </c>
      <c r="C86" t="str">
        <f>puzzle!B89</f>
        <v>clove</v>
      </c>
      <c r="D86" t="str">
        <f t="shared" si="5"/>
        <v>c</v>
      </c>
      <c r="E86" t="str">
        <f t="shared" si="6"/>
        <v>l</v>
      </c>
      <c r="F86" t="str">
        <f t="shared" si="7"/>
        <v>o</v>
      </c>
      <c r="G86" t="str">
        <f t="shared" si="8"/>
        <v>v</v>
      </c>
      <c r="H86" t="str">
        <f t="shared" si="9"/>
        <v>e</v>
      </c>
      <c r="I86" t="str">
        <f>IF(OR(D86=M$1,E86=N$1,F86=O$1,G86=P$1,H86=Q$1),"",C86)</f>
        <v>clove</v>
      </c>
      <c r="J86" t="str">
        <f t="array" ref="J86">IF(SUM(--ISNUMBER(SEARCH(S$1:AE$1,I86)))&gt;0,"",I86)</f>
        <v/>
      </c>
      <c r="K86" t="str">
        <f t="array" ref="K86">IF(SUM(--ISNUMBER(SEARCH(M$1:Q$1,J86)))=L$1,J86,"")</f>
        <v/>
      </c>
    </row>
    <row r="87" spans="1:11" ht="17.25" x14ac:dyDescent="0.25">
      <c r="A87" s="1" t="s">
        <v>86</v>
      </c>
      <c r="B87">
        <f>SUM(B86,_xlfn.IFNA(IF(MATCH(puzzle!$B$2,$A87,0),1,0),0))</f>
        <v>27</v>
      </c>
      <c r="C87" t="str">
        <f>puzzle!B90</f>
        <v>copse</v>
      </c>
      <c r="D87" t="str">
        <f t="shared" si="5"/>
        <v>c</v>
      </c>
      <c r="E87" t="str">
        <f t="shared" si="6"/>
        <v>o</v>
      </c>
      <c r="F87" t="str">
        <f t="shared" si="7"/>
        <v>p</v>
      </c>
      <c r="G87" t="str">
        <f t="shared" si="8"/>
        <v>s</v>
      </c>
      <c r="H87" t="str">
        <f t="shared" si="9"/>
        <v>e</v>
      </c>
      <c r="I87" t="str">
        <f>IF(OR(D87=M$1,E87=N$1,F87=O$1,G87=P$1,H87=Q$1),"",C87)</f>
        <v>copse</v>
      </c>
      <c r="J87" t="str">
        <f t="array" ref="J87">IF(SUM(--ISNUMBER(SEARCH(S$1:AE$1,I87)))&gt;0,"",I87)</f>
        <v/>
      </c>
      <c r="K87" t="str">
        <f t="array" ref="K87">IF(SUM(--ISNUMBER(SEARCH(M$1:Q$1,J87)))=L$1,J87,"")</f>
        <v/>
      </c>
    </row>
    <row r="88" spans="1:11" ht="17.25" x14ac:dyDescent="0.25">
      <c r="A88" s="1" t="s">
        <v>87</v>
      </c>
      <c r="B88">
        <f>SUM(B87,_xlfn.IFNA(IF(MATCH(puzzle!$B$2,$A88,0),1,0),0))</f>
        <v>27</v>
      </c>
      <c r="C88" t="str">
        <f>puzzle!B91</f>
        <v>coupe</v>
      </c>
      <c r="D88" t="str">
        <f t="shared" si="5"/>
        <v>c</v>
      </c>
      <c r="E88" t="str">
        <f t="shared" si="6"/>
        <v>o</v>
      </c>
      <c r="F88" t="str">
        <f t="shared" si="7"/>
        <v>u</v>
      </c>
      <c r="G88" t="str">
        <f t="shared" si="8"/>
        <v>p</v>
      </c>
      <c r="H88" t="str">
        <f t="shared" si="9"/>
        <v>e</v>
      </c>
      <c r="I88" t="str">
        <f>IF(OR(D88=M$1,E88=N$1,F88=O$1,G88=P$1,H88=Q$1),"",C88)</f>
        <v>coupe</v>
      </c>
      <c r="J88" t="str">
        <f t="array" ref="J88">IF(SUM(--ISNUMBER(SEARCH(S$1:AE$1,I88)))&gt;0,"",I88)</f>
        <v/>
      </c>
      <c r="K88" t="str">
        <f t="array" ref="K88">IF(SUM(--ISNUMBER(SEARCH(M$1:Q$1,J88)))=L$1,J88,"")</f>
        <v/>
      </c>
    </row>
    <row r="89" spans="1:11" ht="17.25" x14ac:dyDescent="0.25">
      <c r="A89" s="1" t="s">
        <v>88</v>
      </c>
      <c r="B89">
        <f>SUM(B88,_xlfn.IFNA(IF(MATCH(puzzle!$B$2,$A89,0),1,0),0))</f>
        <v>28</v>
      </c>
      <c r="C89" t="str">
        <f>puzzle!B92</f>
        <v>crane</v>
      </c>
      <c r="D89" t="str">
        <f t="shared" si="5"/>
        <v>c</v>
      </c>
      <c r="E89" t="str">
        <f t="shared" si="6"/>
        <v>r</v>
      </c>
      <c r="F89" t="str">
        <f t="shared" si="7"/>
        <v>a</v>
      </c>
      <c r="G89" t="str">
        <f t="shared" si="8"/>
        <v>n</v>
      </c>
      <c r="H89" t="str">
        <f t="shared" si="9"/>
        <v>e</v>
      </c>
      <c r="I89" t="str">
        <f>IF(OR(D89=M$1,E89=N$1,F89=O$1,G89=P$1,H89=Q$1),"",C89)</f>
        <v/>
      </c>
      <c r="J89" t="str">
        <f t="array" ref="J89">IF(SUM(--ISNUMBER(SEARCH(S$1:AE$1,I89)))&gt;0,"",I89)</f>
        <v/>
      </c>
      <c r="K89" t="str">
        <f t="array" ref="K89">IF(SUM(--ISNUMBER(SEARCH(M$1:Q$1,J89)))=L$1,J89,"")</f>
        <v/>
      </c>
    </row>
    <row r="90" spans="1:11" ht="17.25" x14ac:dyDescent="0.25">
      <c r="A90" s="1" t="s">
        <v>89</v>
      </c>
      <c r="B90">
        <f>SUM(B89,_xlfn.IFNA(IF(MATCH(puzzle!$B$2,$A90,0),1,0),0))</f>
        <v>28</v>
      </c>
      <c r="C90" t="str">
        <f>puzzle!B93</f>
        <v>crate</v>
      </c>
      <c r="D90" t="str">
        <f t="shared" si="5"/>
        <v>c</v>
      </c>
      <c r="E90" t="str">
        <f t="shared" si="6"/>
        <v>r</v>
      </c>
      <c r="F90" t="str">
        <f t="shared" si="7"/>
        <v>a</v>
      </c>
      <c r="G90" t="str">
        <f t="shared" si="8"/>
        <v>t</v>
      </c>
      <c r="H90" t="str">
        <f t="shared" si="9"/>
        <v>e</v>
      </c>
      <c r="I90" t="str">
        <f>IF(OR(D90=M$1,E90=N$1,F90=O$1,G90=P$1,H90=Q$1),"",C90)</f>
        <v/>
      </c>
      <c r="J90" t="str">
        <f t="array" ref="J90">IF(SUM(--ISNUMBER(SEARCH(S$1:AE$1,I90)))&gt;0,"",I90)</f>
        <v/>
      </c>
      <c r="K90" t="str">
        <f t="array" ref="K90">IF(SUM(--ISNUMBER(SEARCH(M$1:Q$1,J90)))=L$1,J90,"")</f>
        <v/>
      </c>
    </row>
    <row r="91" spans="1:11" ht="17.25" x14ac:dyDescent="0.25">
      <c r="A91" s="1" t="s">
        <v>90</v>
      </c>
      <c r="B91">
        <f>SUM(B90,_xlfn.IFNA(IF(MATCH(puzzle!$B$2,$A91,0),1,0),0))</f>
        <v>28</v>
      </c>
      <c r="C91" t="str">
        <f>puzzle!B94</f>
        <v>crave</v>
      </c>
      <c r="D91" t="str">
        <f t="shared" si="5"/>
        <v>c</v>
      </c>
      <c r="E91" t="str">
        <f t="shared" si="6"/>
        <v>r</v>
      </c>
      <c r="F91" t="str">
        <f t="shared" si="7"/>
        <v>a</v>
      </c>
      <c r="G91" t="str">
        <f t="shared" si="8"/>
        <v>v</v>
      </c>
      <c r="H91" t="str">
        <f t="shared" si="9"/>
        <v>e</v>
      </c>
      <c r="I91" t="str">
        <f>IF(OR(D91=M$1,E91=N$1,F91=O$1,G91=P$1,H91=Q$1),"",C91)</f>
        <v/>
      </c>
      <c r="J91" t="str">
        <f t="array" ref="J91">IF(SUM(--ISNUMBER(SEARCH(S$1:AE$1,I91)))&gt;0,"",I91)</f>
        <v/>
      </c>
      <c r="K91" t="str">
        <f t="array" ref="K91">IF(SUM(--ISNUMBER(SEARCH(M$1:Q$1,J91)))=L$1,J91,"")</f>
        <v/>
      </c>
    </row>
    <row r="92" spans="1:11" ht="17.25" x14ac:dyDescent="0.25">
      <c r="A92" s="1" t="s">
        <v>91</v>
      </c>
      <c r="B92">
        <f>SUM(B91,_xlfn.IFNA(IF(MATCH(puzzle!$B$2,$A92,0),1,0),0))</f>
        <v>28</v>
      </c>
      <c r="C92" t="str">
        <f>puzzle!B95</f>
        <v>craze</v>
      </c>
      <c r="D92" t="str">
        <f t="shared" si="5"/>
        <v>c</v>
      </c>
      <c r="E92" t="str">
        <f t="shared" si="6"/>
        <v>r</v>
      </c>
      <c r="F92" t="str">
        <f t="shared" si="7"/>
        <v>a</v>
      </c>
      <c r="G92" t="str">
        <f t="shared" si="8"/>
        <v>z</v>
      </c>
      <c r="H92" t="str">
        <f t="shared" si="9"/>
        <v>e</v>
      </c>
      <c r="I92" t="str">
        <f>IF(OR(D92=M$1,E92=N$1,F92=O$1,G92=P$1,H92=Q$1),"",C92)</f>
        <v/>
      </c>
      <c r="J92" t="str">
        <f t="array" ref="J92">IF(SUM(--ISNUMBER(SEARCH(S$1:AE$1,I92)))&gt;0,"",I92)</f>
        <v/>
      </c>
      <c r="K92" t="str">
        <f t="array" ref="K92">IF(SUM(--ISNUMBER(SEARCH(M$1:Q$1,J92)))=L$1,J92,"")</f>
        <v/>
      </c>
    </row>
    <row r="93" spans="1:11" ht="17.25" x14ac:dyDescent="0.25">
      <c r="A93" s="1" t="s">
        <v>92</v>
      </c>
      <c r="B93">
        <f>SUM(B92,_xlfn.IFNA(IF(MATCH(puzzle!$B$2,$A93,0),1,0),0))</f>
        <v>28</v>
      </c>
      <c r="C93" t="str">
        <f>puzzle!B96</f>
        <v>creme</v>
      </c>
      <c r="D93" t="str">
        <f t="shared" si="5"/>
        <v>c</v>
      </c>
      <c r="E93" t="str">
        <f t="shared" si="6"/>
        <v>r</v>
      </c>
      <c r="F93" t="str">
        <f t="shared" si="7"/>
        <v>e</v>
      </c>
      <c r="G93" t="str">
        <f t="shared" si="8"/>
        <v>m</v>
      </c>
      <c r="H93" t="str">
        <f t="shared" si="9"/>
        <v>e</v>
      </c>
      <c r="I93" t="str">
        <f>IF(OR(D93=M$1,E93=N$1,F93=O$1,G93=P$1,H93=Q$1),"",C93)</f>
        <v>creme</v>
      </c>
      <c r="J93" t="str">
        <f t="array" ref="J93">IF(SUM(--ISNUMBER(SEARCH(S$1:AE$1,I93)))&gt;0,"",I93)</f>
        <v/>
      </c>
      <c r="K93" t="str">
        <f t="array" ref="K93">IF(SUM(--ISNUMBER(SEARCH(M$1:Q$1,J93)))=L$1,J93,"")</f>
        <v/>
      </c>
    </row>
    <row r="94" spans="1:11" ht="17.25" x14ac:dyDescent="0.25">
      <c r="A94" s="1" t="s">
        <v>93</v>
      </c>
      <c r="B94">
        <f>SUM(B93,_xlfn.IFNA(IF(MATCH(puzzle!$B$2,$A94,0),1,0),0))</f>
        <v>28</v>
      </c>
      <c r="C94" t="str">
        <f>puzzle!B97</f>
        <v>crepe</v>
      </c>
      <c r="D94" t="str">
        <f t="shared" si="5"/>
        <v>c</v>
      </c>
      <c r="E94" t="str">
        <f t="shared" si="6"/>
        <v>r</v>
      </c>
      <c r="F94" t="str">
        <f t="shared" si="7"/>
        <v>e</v>
      </c>
      <c r="G94" t="str">
        <f t="shared" si="8"/>
        <v>p</v>
      </c>
      <c r="H94" t="str">
        <f t="shared" si="9"/>
        <v>e</v>
      </c>
      <c r="I94" t="str">
        <f>IF(OR(D94=M$1,E94=N$1,F94=O$1,G94=P$1,H94=Q$1),"",C94)</f>
        <v>crepe</v>
      </c>
      <c r="J94" t="str">
        <f t="array" ref="J94">IF(SUM(--ISNUMBER(SEARCH(S$1:AE$1,I94)))&gt;0,"",I94)</f>
        <v/>
      </c>
      <c r="K94" t="str">
        <f t="array" ref="K94">IF(SUM(--ISNUMBER(SEARCH(M$1:Q$1,J94)))=L$1,J94,"")</f>
        <v/>
      </c>
    </row>
    <row r="95" spans="1:11" ht="17.25" x14ac:dyDescent="0.25">
      <c r="A95" s="1" t="s">
        <v>94</v>
      </c>
      <c r="B95">
        <f>SUM(B94,_xlfn.IFNA(IF(MATCH(puzzle!$B$2,$A95,0),1,0),0))</f>
        <v>28</v>
      </c>
      <c r="C95" t="str">
        <f>puzzle!B98</f>
        <v>crime</v>
      </c>
      <c r="D95" t="str">
        <f t="shared" si="5"/>
        <v>c</v>
      </c>
      <c r="E95" t="str">
        <f t="shared" si="6"/>
        <v>r</v>
      </c>
      <c r="F95" t="str">
        <f t="shared" si="7"/>
        <v>i</v>
      </c>
      <c r="G95" t="str">
        <f t="shared" si="8"/>
        <v>m</v>
      </c>
      <c r="H95" t="str">
        <f t="shared" si="9"/>
        <v>e</v>
      </c>
      <c r="I95" t="str">
        <f>IF(OR(D95=M$1,E95=N$1,F95=O$1,G95=P$1,H95=Q$1),"",C95)</f>
        <v>crime</v>
      </c>
      <c r="J95" t="str">
        <f t="array" ref="J95">IF(SUM(--ISNUMBER(SEARCH(S$1:AE$1,I95)))&gt;0,"",I95)</f>
        <v/>
      </c>
      <c r="K95" t="str">
        <f t="array" ref="K95">IF(SUM(--ISNUMBER(SEARCH(M$1:Q$1,J95)))=L$1,J95,"")</f>
        <v/>
      </c>
    </row>
    <row r="96" spans="1:11" ht="17.25" x14ac:dyDescent="0.25">
      <c r="A96" s="1" t="s">
        <v>95</v>
      </c>
      <c r="B96">
        <f>SUM(B95,_xlfn.IFNA(IF(MATCH(puzzle!$B$2,$A96,0),1,0),0))</f>
        <v>28</v>
      </c>
      <c r="C96" t="str">
        <f>puzzle!B99</f>
        <v>crone</v>
      </c>
      <c r="D96" t="str">
        <f t="shared" si="5"/>
        <v>c</v>
      </c>
      <c r="E96" t="str">
        <f t="shared" si="6"/>
        <v>r</v>
      </c>
      <c r="F96" t="str">
        <f t="shared" si="7"/>
        <v>o</v>
      </c>
      <c r="G96" t="str">
        <f t="shared" si="8"/>
        <v>n</v>
      </c>
      <c r="H96" t="str">
        <f t="shared" si="9"/>
        <v>e</v>
      </c>
      <c r="I96" t="str">
        <f>IF(OR(D96=M$1,E96=N$1,F96=O$1,G96=P$1,H96=Q$1),"",C96)</f>
        <v>crone</v>
      </c>
      <c r="J96" t="str">
        <f t="array" ref="J96">IF(SUM(--ISNUMBER(SEARCH(S$1:AE$1,I96)))&gt;0,"",I96)</f>
        <v/>
      </c>
      <c r="K96" t="str">
        <f t="array" ref="K96">IF(SUM(--ISNUMBER(SEARCH(M$1:Q$1,J96)))=L$1,J96,"")</f>
        <v/>
      </c>
    </row>
    <row r="97" spans="1:11" ht="17.25" x14ac:dyDescent="0.25">
      <c r="A97" s="1" t="s">
        <v>96</v>
      </c>
      <c r="B97">
        <f>SUM(B96,_xlfn.IFNA(IF(MATCH(puzzle!$B$2,$A97,0),1,0),0))</f>
        <v>29</v>
      </c>
      <c r="C97" t="str">
        <f>puzzle!B100</f>
        <v>crude</v>
      </c>
      <c r="D97" t="str">
        <f t="shared" si="5"/>
        <v>c</v>
      </c>
      <c r="E97" t="str">
        <f t="shared" si="6"/>
        <v>r</v>
      </c>
      <c r="F97" t="str">
        <f t="shared" si="7"/>
        <v>u</v>
      </c>
      <c r="G97" t="str">
        <f t="shared" si="8"/>
        <v>d</v>
      </c>
      <c r="H97" t="str">
        <f t="shared" si="9"/>
        <v>e</v>
      </c>
      <c r="I97" t="str">
        <f>IF(OR(D97=M$1,E97=N$1,F97=O$1,G97=P$1,H97=Q$1),"",C97)</f>
        <v>crude</v>
      </c>
      <c r="J97" t="str">
        <f t="array" ref="J97">IF(SUM(--ISNUMBER(SEARCH(S$1:AE$1,I97)))&gt;0,"",I97)</f>
        <v/>
      </c>
      <c r="K97" t="str">
        <f t="array" ref="K97">IF(SUM(--ISNUMBER(SEARCH(M$1:Q$1,J97)))=L$1,J97,"")</f>
        <v/>
      </c>
    </row>
    <row r="98" spans="1:11" ht="17.25" x14ac:dyDescent="0.25">
      <c r="A98" s="1" t="s">
        <v>97</v>
      </c>
      <c r="B98">
        <f>SUM(B97,_xlfn.IFNA(IF(MATCH(puzzle!$B$2,$A98,0),1,0),0))</f>
        <v>29</v>
      </c>
      <c r="C98" t="str">
        <f>puzzle!B101</f>
        <v>curse</v>
      </c>
      <c r="D98" t="str">
        <f t="shared" si="5"/>
        <v>c</v>
      </c>
      <c r="E98" t="str">
        <f t="shared" si="6"/>
        <v>u</v>
      </c>
      <c r="F98" t="str">
        <f t="shared" si="7"/>
        <v>r</v>
      </c>
      <c r="G98" t="str">
        <f t="shared" si="8"/>
        <v>s</v>
      </c>
      <c r="H98" t="str">
        <f t="shared" si="9"/>
        <v>e</v>
      </c>
      <c r="I98" t="str">
        <f>IF(OR(D98=M$1,E98=N$1,F98=O$1,G98=P$1,H98=Q$1),"",C98)</f>
        <v>curse</v>
      </c>
      <c r="J98" t="str">
        <f t="array" ref="J98">IF(SUM(--ISNUMBER(SEARCH(S$1:AE$1,I98)))&gt;0,"",I98)</f>
        <v/>
      </c>
      <c r="K98" t="str">
        <f t="array" ref="K98">IF(SUM(--ISNUMBER(SEARCH(M$1:Q$1,J98)))=L$1,J98,"")</f>
        <v/>
      </c>
    </row>
    <row r="99" spans="1:11" ht="17.25" x14ac:dyDescent="0.25">
      <c r="A99" s="1" t="s">
        <v>98</v>
      </c>
      <c r="B99">
        <f>SUM(B98,_xlfn.IFNA(IF(MATCH(puzzle!$B$2,$A99,0),1,0),0))</f>
        <v>29</v>
      </c>
      <c r="C99" t="str">
        <f>puzzle!B102</f>
        <v>curve</v>
      </c>
      <c r="D99" t="str">
        <f t="shared" si="5"/>
        <v>c</v>
      </c>
      <c r="E99" t="str">
        <f t="shared" si="6"/>
        <v>u</v>
      </c>
      <c r="F99" t="str">
        <f t="shared" si="7"/>
        <v>r</v>
      </c>
      <c r="G99" t="str">
        <f t="shared" si="8"/>
        <v>v</v>
      </c>
      <c r="H99" t="str">
        <f t="shared" si="9"/>
        <v>e</v>
      </c>
      <c r="I99" t="str">
        <f>IF(OR(D99=M$1,E99=N$1,F99=O$1,G99=P$1,H99=Q$1),"",C99)</f>
        <v>curve</v>
      </c>
      <c r="J99" t="str">
        <f t="array" ref="J99">IF(SUM(--ISNUMBER(SEARCH(S$1:AE$1,I99)))&gt;0,"",I99)</f>
        <v/>
      </c>
      <c r="K99" t="str">
        <f t="array" ref="K99">IF(SUM(--ISNUMBER(SEARCH(M$1:Q$1,J99)))=L$1,J99,"")</f>
        <v/>
      </c>
    </row>
    <row r="100" spans="1:11" ht="17.25" x14ac:dyDescent="0.25">
      <c r="A100" s="1" t="s">
        <v>99</v>
      </c>
      <c r="B100">
        <f>SUM(B99,_xlfn.IFNA(IF(MATCH(puzzle!$B$2,$A100,0),1,0),0))</f>
        <v>29</v>
      </c>
      <c r="C100" t="str">
        <f>puzzle!B103</f>
        <v>cutie</v>
      </c>
      <c r="D100" t="str">
        <f t="shared" si="5"/>
        <v>c</v>
      </c>
      <c r="E100" t="str">
        <f t="shared" si="6"/>
        <v>u</v>
      </c>
      <c r="F100" t="str">
        <f t="shared" si="7"/>
        <v>t</v>
      </c>
      <c r="G100" t="str">
        <f t="shared" si="8"/>
        <v>i</v>
      </c>
      <c r="H100" t="str">
        <f t="shared" si="9"/>
        <v>e</v>
      </c>
      <c r="I100" t="str">
        <f>IF(OR(D100=M$1,E100=N$1,F100=O$1,G100=P$1,H100=Q$1),"",C100)</f>
        <v>cutie</v>
      </c>
      <c r="J100" t="str">
        <f t="array" ref="J100">IF(SUM(--ISNUMBER(SEARCH(S$1:AE$1,I100)))&gt;0,"",I100)</f>
        <v/>
      </c>
      <c r="K100" t="str">
        <f t="array" ref="K100">IF(SUM(--ISNUMBER(SEARCH(M$1:Q$1,J100)))=L$1,J100,"")</f>
        <v/>
      </c>
    </row>
    <row r="101" spans="1:11" ht="17.25" x14ac:dyDescent="0.25">
      <c r="A101" s="1" t="s">
        <v>100</v>
      </c>
      <c r="B101">
        <f>SUM(B100,_xlfn.IFNA(IF(MATCH(puzzle!$B$2,$A101,0),1,0),0))</f>
        <v>29</v>
      </c>
      <c r="C101" t="str">
        <f>puzzle!B104</f>
        <v>cycle</v>
      </c>
      <c r="D101" t="str">
        <f t="shared" si="5"/>
        <v>c</v>
      </c>
      <c r="E101" t="str">
        <f t="shared" si="6"/>
        <v>y</v>
      </c>
      <c r="F101" t="str">
        <f t="shared" si="7"/>
        <v>c</v>
      </c>
      <c r="G101" t="str">
        <f t="shared" si="8"/>
        <v>l</v>
      </c>
      <c r="H101" t="str">
        <f t="shared" si="9"/>
        <v>e</v>
      </c>
      <c r="I101" t="str">
        <f>IF(OR(D101=M$1,E101=N$1,F101=O$1,G101=P$1,H101=Q$1),"",C101)</f>
        <v>cycle</v>
      </c>
      <c r="J101" t="str">
        <f t="array" ref="J101">IF(SUM(--ISNUMBER(SEARCH(S$1:AE$1,I101)))&gt;0,"",I101)</f>
        <v/>
      </c>
      <c r="K101" t="str">
        <f t="array" ref="K101">IF(SUM(--ISNUMBER(SEARCH(M$1:Q$1,J101)))=L$1,J101,"")</f>
        <v/>
      </c>
    </row>
    <row r="102" spans="1:11" ht="17.25" x14ac:dyDescent="0.25">
      <c r="A102" s="1" t="s">
        <v>101</v>
      </c>
      <c r="B102">
        <f>SUM(B101,_xlfn.IFNA(IF(MATCH(puzzle!$B$2,$A102,0),1,0),0))</f>
        <v>29</v>
      </c>
      <c r="C102" t="str">
        <f>puzzle!B105</f>
        <v>dance</v>
      </c>
      <c r="D102" t="str">
        <f t="shared" si="5"/>
        <v>d</v>
      </c>
      <c r="E102" t="str">
        <f t="shared" si="6"/>
        <v>a</v>
      </c>
      <c r="F102" t="str">
        <f t="shared" si="7"/>
        <v>n</v>
      </c>
      <c r="G102" t="str">
        <f t="shared" si="8"/>
        <v>c</v>
      </c>
      <c r="H102" t="str">
        <f t="shared" si="9"/>
        <v>e</v>
      </c>
      <c r="I102" t="str">
        <f>IF(OR(D102=M$1,E102=N$1,F102=O$1,G102=P$1,H102=Q$1),"",C102)</f>
        <v>dance</v>
      </c>
      <c r="J102" t="str">
        <f t="array" ref="J102">IF(SUM(--ISNUMBER(SEARCH(S$1:AE$1,I102)))&gt;0,"",I102)</f>
        <v/>
      </c>
      <c r="K102" t="str">
        <f t="array" ref="K102">IF(SUM(--ISNUMBER(SEARCH(M$1:Q$1,J102)))=L$1,J102,"")</f>
        <v/>
      </c>
    </row>
    <row r="103" spans="1:11" ht="17.25" x14ac:dyDescent="0.25">
      <c r="A103" s="1" t="s">
        <v>102</v>
      </c>
      <c r="B103">
        <f>SUM(B102,_xlfn.IFNA(IF(MATCH(puzzle!$B$2,$A103,0),1,0),0))</f>
        <v>29</v>
      </c>
      <c r="C103" t="str">
        <f>puzzle!B106</f>
        <v>delve</v>
      </c>
      <c r="D103" t="str">
        <f t="shared" si="5"/>
        <v>d</v>
      </c>
      <c r="E103" t="str">
        <f t="shared" si="6"/>
        <v>e</v>
      </c>
      <c r="F103" t="str">
        <f t="shared" si="7"/>
        <v>l</v>
      </c>
      <c r="G103" t="str">
        <f t="shared" si="8"/>
        <v>v</v>
      </c>
      <c r="H103" t="str">
        <f t="shared" si="9"/>
        <v>e</v>
      </c>
      <c r="I103" t="str">
        <f>IF(OR(D103=M$1,E103=N$1,F103=O$1,G103=P$1,H103=Q$1),"",C103)</f>
        <v>delve</v>
      </c>
      <c r="J103" t="str">
        <f t="array" ref="J103">IF(SUM(--ISNUMBER(SEARCH(S$1:AE$1,I103)))&gt;0,"",I103)</f>
        <v/>
      </c>
      <c r="K103" t="str">
        <f t="array" ref="K103">IF(SUM(--ISNUMBER(SEARCH(M$1:Q$1,J103)))=L$1,J103,"")</f>
        <v/>
      </c>
    </row>
    <row r="104" spans="1:11" ht="17.25" x14ac:dyDescent="0.25">
      <c r="A104" s="1" t="s">
        <v>103</v>
      </c>
      <c r="B104">
        <f>SUM(B103,_xlfn.IFNA(IF(MATCH(puzzle!$B$2,$A104,0),1,0),0))</f>
        <v>30</v>
      </c>
      <c r="C104" t="str">
        <f>puzzle!B107</f>
        <v>dense</v>
      </c>
      <c r="D104" t="str">
        <f t="shared" si="5"/>
        <v>d</v>
      </c>
      <c r="E104" t="str">
        <f t="shared" si="6"/>
        <v>e</v>
      </c>
      <c r="F104" t="str">
        <f t="shared" si="7"/>
        <v>n</v>
      </c>
      <c r="G104" t="str">
        <f t="shared" si="8"/>
        <v>s</v>
      </c>
      <c r="H104" t="str">
        <f t="shared" si="9"/>
        <v>e</v>
      </c>
      <c r="I104" t="str">
        <f>IF(OR(D104=M$1,E104=N$1,F104=O$1,G104=P$1,H104=Q$1),"",C104)</f>
        <v>dense</v>
      </c>
      <c r="J104" t="str">
        <f t="array" ref="J104">IF(SUM(--ISNUMBER(SEARCH(S$1:AE$1,I104)))&gt;0,"",I104)</f>
        <v/>
      </c>
      <c r="K104" t="str">
        <f t="array" ref="K104">IF(SUM(--ISNUMBER(SEARCH(M$1:Q$1,J104)))=L$1,J104,"")</f>
        <v/>
      </c>
    </row>
    <row r="105" spans="1:11" ht="17.25" x14ac:dyDescent="0.25">
      <c r="A105" s="1" t="s">
        <v>104</v>
      </c>
      <c r="B105">
        <f>SUM(B104,_xlfn.IFNA(IF(MATCH(puzzle!$B$2,$A105,0),1,0),0))</f>
        <v>31</v>
      </c>
      <c r="C105" t="str">
        <f>puzzle!B108</f>
        <v>deuce</v>
      </c>
      <c r="D105" t="str">
        <f t="shared" si="5"/>
        <v>d</v>
      </c>
      <c r="E105" t="str">
        <f t="shared" si="6"/>
        <v>e</v>
      </c>
      <c r="F105" t="str">
        <f t="shared" si="7"/>
        <v>u</v>
      </c>
      <c r="G105" t="str">
        <f t="shared" si="8"/>
        <v>c</v>
      </c>
      <c r="H105" t="str">
        <f t="shared" si="9"/>
        <v>e</v>
      </c>
      <c r="I105" t="str">
        <f>IF(OR(D105=M$1,E105=N$1,F105=O$1,G105=P$1,H105=Q$1),"",C105)</f>
        <v>deuce</v>
      </c>
      <c r="J105" t="str">
        <f t="array" ref="J105">IF(SUM(--ISNUMBER(SEARCH(S$1:AE$1,I105)))&gt;0,"",I105)</f>
        <v/>
      </c>
      <c r="K105" t="str">
        <f t="array" ref="K105">IF(SUM(--ISNUMBER(SEARCH(M$1:Q$1,J105)))=L$1,J105,"")</f>
        <v/>
      </c>
    </row>
    <row r="106" spans="1:11" ht="17.25" x14ac:dyDescent="0.25">
      <c r="A106" s="1" t="s">
        <v>105</v>
      </c>
      <c r="B106">
        <f>SUM(B105,_xlfn.IFNA(IF(MATCH(puzzle!$B$2,$A106,0),1,0),0))</f>
        <v>31</v>
      </c>
      <c r="C106" t="str">
        <f>puzzle!B109</f>
        <v>diode</v>
      </c>
      <c r="D106" t="str">
        <f t="shared" si="5"/>
        <v>d</v>
      </c>
      <c r="E106" t="str">
        <f t="shared" si="6"/>
        <v>i</v>
      </c>
      <c r="F106" t="str">
        <f t="shared" si="7"/>
        <v>o</v>
      </c>
      <c r="G106" t="str">
        <f t="shared" si="8"/>
        <v>d</v>
      </c>
      <c r="H106" t="str">
        <f t="shared" si="9"/>
        <v>e</v>
      </c>
      <c r="I106" t="str">
        <f>IF(OR(D106=M$1,E106=N$1,F106=O$1,G106=P$1,H106=Q$1),"",C106)</f>
        <v>diode</v>
      </c>
      <c r="J106" t="str">
        <f t="array" ref="J106">IF(SUM(--ISNUMBER(SEARCH(S$1:AE$1,I106)))&gt;0,"",I106)</f>
        <v/>
      </c>
      <c r="K106" t="str">
        <f t="array" ref="K106">IF(SUM(--ISNUMBER(SEARCH(M$1:Q$1,J106)))=L$1,J106,"")</f>
        <v/>
      </c>
    </row>
    <row r="107" spans="1:11" ht="17.25" x14ac:dyDescent="0.25">
      <c r="A107" s="1" t="s">
        <v>106</v>
      </c>
      <c r="B107">
        <f>SUM(B106,_xlfn.IFNA(IF(MATCH(puzzle!$B$2,$A107,0),1,0),0))</f>
        <v>31</v>
      </c>
      <c r="C107" t="str">
        <f>puzzle!B110</f>
        <v>dirge</v>
      </c>
      <c r="D107" t="str">
        <f t="shared" si="5"/>
        <v>d</v>
      </c>
      <c r="E107" t="str">
        <f t="shared" si="6"/>
        <v>i</v>
      </c>
      <c r="F107" t="str">
        <f t="shared" si="7"/>
        <v>r</v>
      </c>
      <c r="G107" t="str">
        <f t="shared" si="8"/>
        <v>g</v>
      </c>
      <c r="H107" t="str">
        <f t="shared" si="9"/>
        <v>e</v>
      </c>
      <c r="I107" t="str">
        <f>IF(OR(D107=M$1,E107=N$1,F107=O$1,G107=P$1,H107=Q$1),"",C107)</f>
        <v>dirge</v>
      </c>
      <c r="J107" t="str">
        <f t="array" ref="J107">IF(SUM(--ISNUMBER(SEARCH(S$1:AE$1,I107)))&gt;0,"",I107)</f>
        <v/>
      </c>
      <c r="K107" t="str">
        <f t="array" ref="K107">IF(SUM(--ISNUMBER(SEARCH(M$1:Q$1,J107)))=L$1,J107,"")</f>
        <v/>
      </c>
    </row>
    <row r="108" spans="1:11" ht="17.25" x14ac:dyDescent="0.25">
      <c r="A108" s="1" t="s">
        <v>107</v>
      </c>
      <c r="B108">
        <f>SUM(B107,_xlfn.IFNA(IF(MATCH(puzzle!$B$2,$A108,0),1,0),0))</f>
        <v>32</v>
      </c>
      <c r="C108" t="str">
        <f>puzzle!B111</f>
        <v>dodge</v>
      </c>
      <c r="D108" t="str">
        <f t="shared" si="5"/>
        <v>d</v>
      </c>
      <c r="E108" t="str">
        <f t="shared" si="6"/>
        <v>o</v>
      </c>
      <c r="F108" t="str">
        <f t="shared" si="7"/>
        <v>d</v>
      </c>
      <c r="G108" t="str">
        <f t="shared" si="8"/>
        <v>g</v>
      </c>
      <c r="H108" t="str">
        <f t="shared" si="9"/>
        <v>e</v>
      </c>
      <c r="I108" t="str">
        <f>IF(OR(D108=M$1,E108=N$1,F108=O$1,G108=P$1,H108=Q$1),"",C108)</f>
        <v>dodge</v>
      </c>
      <c r="J108" t="str">
        <f t="array" ref="J108">IF(SUM(--ISNUMBER(SEARCH(S$1:AE$1,I108)))&gt;0,"",I108)</f>
        <v/>
      </c>
      <c r="K108" t="str">
        <f t="array" ref="K108">IF(SUM(--ISNUMBER(SEARCH(M$1:Q$1,J108)))=L$1,J108,"")</f>
        <v/>
      </c>
    </row>
    <row r="109" spans="1:11" ht="17.25" x14ac:dyDescent="0.25">
      <c r="A109" s="1" t="s">
        <v>108</v>
      </c>
      <c r="B109">
        <f>SUM(B108,_xlfn.IFNA(IF(MATCH(puzzle!$B$2,$A109,0),1,0),0))</f>
        <v>32</v>
      </c>
      <c r="C109" t="str">
        <f>puzzle!B112</f>
        <v>drake</v>
      </c>
      <c r="D109" t="str">
        <f t="shared" si="5"/>
        <v>d</v>
      </c>
      <c r="E109" t="str">
        <f t="shared" si="6"/>
        <v>r</v>
      </c>
      <c r="F109" t="str">
        <f t="shared" si="7"/>
        <v>a</v>
      </c>
      <c r="G109" t="str">
        <f t="shared" si="8"/>
        <v>k</v>
      </c>
      <c r="H109" t="str">
        <f t="shared" si="9"/>
        <v>e</v>
      </c>
      <c r="I109" t="str">
        <f>IF(OR(D109=M$1,E109=N$1,F109=O$1,G109=P$1,H109=Q$1),"",C109)</f>
        <v/>
      </c>
      <c r="J109" t="str">
        <f t="array" ref="J109">IF(SUM(--ISNUMBER(SEARCH(S$1:AE$1,I109)))&gt;0,"",I109)</f>
        <v/>
      </c>
      <c r="K109" t="str">
        <f t="array" ref="K109">IF(SUM(--ISNUMBER(SEARCH(M$1:Q$1,J109)))=L$1,J109,"")</f>
        <v/>
      </c>
    </row>
    <row r="110" spans="1:11" ht="17.25" x14ac:dyDescent="0.25">
      <c r="A110" s="1" t="s">
        <v>109</v>
      </c>
      <c r="B110">
        <f>SUM(B109,_xlfn.IFNA(IF(MATCH(puzzle!$B$2,$A110,0),1,0),0))</f>
        <v>32</v>
      </c>
      <c r="C110" t="str">
        <f>puzzle!B113</f>
        <v>drape</v>
      </c>
      <c r="D110" t="str">
        <f t="shared" si="5"/>
        <v>d</v>
      </c>
      <c r="E110" t="str">
        <f t="shared" si="6"/>
        <v>r</v>
      </c>
      <c r="F110" t="str">
        <f t="shared" si="7"/>
        <v>a</v>
      </c>
      <c r="G110" t="str">
        <f t="shared" si="8"/>
        <v>p</v>
      </c>
      <c r="H110" t="str">
        <f t="shared" si="9"/>
        <v>e</v>
      </c>
      <c r="I110" t="str">
        <f>IF(OR(D110=M$1,E110=N$1,F110=O$1,G110=P$1,H110=Q$1),"",C110)</f>
        <v/>
      </c>
      <c r="J110" t="str">
        <f t="array" ref="J110">IF(SUM(--ISNUMBER(SEARCH(S$1:AE$1,I110)))&gt;0,"",I110)</f>
        <v/>
      </c>
      <c r="K110" t="str">
        <f t="array" ref="K110">IF(SUM(--ISNUMBER(SEARCH(M$1:Q$1,J110)))=L$1,J110,"")</f>
        <v/>
      </c>
    </row>
    <row r="111" spans="1:11" ht="17.25" x14ac:dyDescent="0.25">
      <c r="A111" s="1" t="s">
        <v>110</v>
      </c>
      <c r="B111">
        <f>SUM(B110,_xlfn.IFNA(IF(MATCH(puzzle!$B$2,$A111,0),1,0),0))</f>
        <v>32</v>
      </c>
      <c r="C111" t="str">
        <f>puzzle!B114</f>
        <v>drive</v>
      </c>
      <c r="D111" t="str">
        <f t="shared" si="5"/>
        <v>d</v>
      </c>
      <c r="E111" t="str">
        <f t="shared" si="6"/>
        <v>r</v>
      </c>
      <c r="F111" t="str">
        <f t="shared" si="7"/>
        <v>i</v>
      </c>
      <c r="G111" t="str">
        <f t="shared" si="8"/>
        <v>v</v>
      </c>
      <c r="H111" t="str">
        <f t="shared" si="9"/>
        <v>e</v>
      </c>
      <c r="I111" t="str">
        <f>IF(OR(D111=M$1,E111=N$1,F111=O$1,G111=P$1,H111=Q$1),"",C111)</f>
        <v>drive</v>
      </c>
      <c r="J111" t="str">
        <f t="array" ref="J111">IF(SUM(--ISNUMBER(SEARCH(S$1:AE$1,I111)))&gt;0,"",I111)</f>
        <v/>
      </c>
      <c r="K111" t="str">
        <f t="array" ref="K111">IF(SUM(--ISNUMBER(SEARCH(M$1:Q$1,J111)))=L$1,J111,"")</f>
        <v/>
      </c>
    </row>
    <row r="112" spans="1:11" ht="17.25" x14ac:dyDescent="0.25">
      <c r="A112" s="1" t="s">
        <v>111</v>
      </c>
      <c r="B112">
        <f>SUM(B111,_xlfn.IFNA(IF(MATCH(puzzle!$B$2,$A112,0),1,0),0))</f>
        <v>32</v>
      </c>
      <c r="C112" t="str">
        <f>puzzle!B115</f>
        <v>drone</v>
      </c>
      <c r="D112" t="str">
        <f t="shared" si="5"/>
        <v>d</v>
      </c>
      <c r="E112" t="str">
        <f t="shared" si="6"/>
        <v>r</v>
      </c>
      <c r="F112" t="str">
        <f t="shared" si="7"/>
        <v>o</v>
      </c>
      <c r="G112" t="str">
        <f t="shared" si="8"/>
        <v>n</v>
      </c>
      <c r="H112" t="str">
        <f t="shared" si="9"/>
        <v>e</v>
      </c>
      <c r="I112" t="str">
        <f>IF(OR(D112=M$1,E112=N$1,F112=O$1,G112=P$1,H112=Q$1),"",C112)</f>
        <v>drone</v>
      </c>
      <c r="J112" t="str">
        <f t="array" ref="J112">IF(SUM(--ISNUMBER(SEARCH(S$1:AE$1,I112)))&gt;0,"",I112)</f>
        <v/>
      </c>
      <c r="K112" t="str">
        <f t="array" ref="K112">IF(SUM(--ISNUMBER(SEARCH(M$1:Q$1,J112)))=L$1,J112,"")</f>
        <v/>
      </c>
    </row>
    <row r="113" spans="1:11" ht="17.25" x14ac:dyDescent="0.25">
      <c r="A113" s="1" t="s">
        <v>112</v>
      </c>
      <c r="B113">
        <f>SUM(B112,_xlfn.IFNA(IF(MATCH(puzzle!$B$2,$A113,0),1,0),0))</f>
        <v>32</v>
      </c>
      <c r="C113" t="str">
        <f>puzzle!B116</f>
        <v>drove</v>
      </c>
      <c r="D113" t="str">
        <f t="shared" si="5"/>
        <v>d</v>
      </c>
      <c r="E113" t="str">
        <f t="shared" si="6"/>
        <v>r</v>
      </c>
      <c r="F113" t="str">
        <f t="shared" si="7"/>
        <v>o</v>
      </c>
      <c r="G113" t="str">
        <f t="shared" si="8"/>
        <v>v</v>
      </c>
      <c r="H113" t="str">
        <f t="shared" si="9"/>
        <v>e</v>
      </c>
      <c r="I113" t="str">
        <f>IF(OR(D113=M$1,E113=N$1,F113=O$1,G113=P$1,H113=Q$1),"",C113)</f>
        <v>drove</v>
      </c>
      <c r="J113" t="str">
        <f t="array" ref="J113">IF(SUM(--ISNUMBER(SEARCH(S$1:AE$1,I113)))&gt;0,"",I113)</f>
        <v/>
      </c>
      <c r="K113" t="str">
        <f t="array" ref="K113">IF(SUM(--ISNUMBER(SEARCH(M$1:Q$1,J113)))=L$1,J113,"")</f>
        <v/>
      </c>
    </row>
    <row r="114" spans="1:11" ht="17.25" x14ac:dyDescent="0.25">
      <c r="A114" s="1" t="s">
        <v>113</v>
      </c>
      <c r="B114">
        <f>SUM(B113,_xlfn.IFNA(IF(MATCH(puzzle!$B$2,$A114,0),1,0),0))</f>
        <v>32</v>
      </c>
      <c r="C114" t="str">
        <f>puzzle!B117</f>
        <v>dunce</v>
      </c>
      <c r="D114" t="str">
        <f t="shared" si="5"/>
        <v>d</v>
      </c>
      <c r="E114" t="str">
        <f t="shared" si="6"/>
        <v>u</v>
      </c>
      <c r="F114" t="str">
        <f t="shared" si="7"/>
        <v>n</v>
      </c>
      <c r="G114" t="str">
        <f t="shared" si="8"/>
        <v>c</v>
      </c>
      <c r="H114" t="str">
        <f t="shared" si="9"/>
        <v>e</v>
      </c>
      <c r="I114" t="str">
        <f>IF(OR(D114=M$1,E114=N$1,F114=O$1,G114=P$1,H114=Q$1),"",C114)</f>
        <v>dunce</v>
      </c>
      <c r="J114" t="str">
        <f t="array" ref="J114">IF(SUM(--ISNUMBER(SEARCH(S$1:AE$1,I114)))&gt;0,"",I114)</f>
        <v/>
      </c>
      <c r="K114" t="str">
        <f t="array" ref="K114">IF(SUM(--ISNUMBER(SEARCH(M$1:Q$1,J114)))=L$1,J114,"")</f>
        <v/>
      </c>
    </row>
    <row r="115" spans="1:11" ht="17.25" x14ac:dyDescent="0.25">
      <c r="A115" s="1" t="s">
        <v>114</v>
      </c>
      <c r="B115">
        <f>SUM(B114,_xlfn.IFNA(IF(MATCH(puzzle!$B$2,$A115,0),1,0),0))</f>
        <v>33</v>
      </c>
      <c r="C115" t="str">
        <f>puzzle!B118</f>
        <v>eagle</v>
      </c>
      <c r="D115" t="str">
        <f t="shared" si="5"/>
        <v>e</v>
      </c>
      <c r="E115" t="str">
        <f t="shared" si="6"/>
        <v>a</v>
      </c>
      <c r="F115" t="str">
        <f t="shared" si="7"/>
        <v>g</v>
      </c>
      <c r="G115" t="str">
        <f t="shared" si="8"/>
        <v>l</v>
      </c>
      <c r="H115" t="str">
        <f t="shared" si="9"/>
        <v>e</v>
      </c>
      <c r="I115" t="str">
        <f>IF(OR(D115=M$1,E115=N$1,F115=O$1,G115=P$1,H115=Q$1),"",C115)</f>
        <v>eagle</v>
      </c>
      <c r="J115" t="str">
        <f t="array" ref="J115">IF(SUM(--ISNUMBER(SEARCH(S$1:AE$1,I115)))&gt;0,"",I115)</f>
        <v/>
      </c>
      <c r="K115" t="str">
        <f t="array" ref="K115">IF(SUM(--ISNUMBER(SEARCH(M$1:Q$1,J115)))=L$1,J115,"")</f>
        <v/>
      </c>
    </row>
    <row r="116" spans="1:11" ht="17.25" x14ac:dyDescent="0.25">
      <c r="A116" s="1" t="s">
        <v>115</v>
      </c>
      <c r="B116">
        <f>SUM(B115,_xlfn.IFNA(IF(MATCH(puzzle!$B$2,$A116,0),1,0),0))</f>
        <v>33</v>
      </c>
      <c r="C116" t="str">
        <f>puzzle!B119</f>
        <v>eerie</v>
      </c>
      <c r="D116" t="str">
        <f t="shared" si="5"/>
        <v>e</v>
      </c>
      <c r="E116" t="str">
        <f t="shared" si="6"/>
        <v>e</v>
      </c>
      <c r="F116" t="str">
        <f t="shared" si="7"/>
        <v>r</v>
      </c>
      <c r="G116" t="str">
        <f t="shared" si="8"/>
        <v>i</v>
      </c>
      <c r="H116" t="str">
        <f t="shared" si="9"/>
        <v>e</v>
      </c>
      <c r="I116" t="str">
        <f>IF(OR(D116=M$1,E116=N$1,F116=O$1,G116=P$1,H116=Q$1),"",C116)</f>
        <v>eerie</v>
      </c>
      <c r="J116" t="str">
        <f t="array" ref="J116">IF(SUM(--ISNUMBER(SEARCH(S$1:AE$1,I116)))&gt;0,"",I116)</f>
        <v/>
      </c>
      <c r="K116" t="str">
        <f t="array" ref="K116">IF(SUM(--ISNUMBER(SEARCH(M$1:Q$1,J116)))=L$1,J116,"")</f>
        <v/>
      </c>
    </row>
    <row r="117" spans="1:11" ht="17.25" x14ac:dyDescent="0.25">
      <c r="A117" s="1" t="s">
        <v>116</v>
      </c>
      <c r="B117">
        <f>SUM(B116,_xlfn.IFNA(IF(MATCH(puzzle!$B$2,$A117,0),1,0),0))</f>
        <v>33</v>
      </c>
      <c r="C117" t="str">
        <f>puzzle!B120</f>
        <v>elate</v>
      </c>
      <c r="D117" t="str">
        <f t="shared" si="5"/>
        <v>e</v>
      </c>
      <c r="E117" t="str">
        <f t="shared" si="6"/>
        <v>l</v>
      </c>
      <c r="F117" t="str">
        <f t="shared" si="7"/>
        <v>a</v>
      </c>
      <c r="G117" t="str">
        <f t="shared" si="8"/>
        <v>t</v>
      </c>
      <c r="H117" t="str">
        <f t="shared" si="9"/>
        <v>e</v>
      </c>
      <c r="I117" t="str">
        <f>IF(OR(D117=M$1,E117=N$1,F117=O$1,G117=P$1,H117=Q$1),"",C117)</f>
        <v/>
      </c>
      <c r="J117" t="str">
        <f t="array" ref="J117">IF(SUM(--ISNUMBER(SEARCH(S$1:AE$1,I117)))&gt;0,"",I117)</f>
        <v/>
      </c>
      <c r="K117" t="str">
        <f t="array" ref="K117">IF(SUM(--ISNUMBER(SEARCH(M$1:Q$1,J117)))=L$1,J117,"")</f>
        <v/>
      </c>
    </row>
    <row r="118" spans="1:11" ht="17.25" x14ac:dyDescent="0.25">
      <c r="A118" s="1" t="s">
        <v>117</v>
      </c>
      <c r="B118">
        <f>SUM(B117,_xlfn.IFNA(IF(MATCH(puzzle!$B$2,$A118,0),1,0),0))</f>
        <v>33</v>
      </c>
      <c r="C118" t="str">
        <f>puzzle!B121</f>
        <v>elide</v>
      </c>
      <c r="D118" t="str">
        <f t="shared" si="5"/>
        <v>e</v>
      </c>
      <c r="E118" t="str">
        <f t="shared" si="6"/>
        <v>l</v>
      </c>
      <c r="F118" t="str">
        <f t="shared" si="7"/>
        <v>i</v>
      </c>
      <c r="G118" t="str">
        <f t="shared" si="8"/>
        <v>d</v>
      </c>
      <c r="H118" t="str">
        <f t="shared" si="9"/>
        <v>e</v>
      </c>
      <c r="I118" t="str">
        <f>IF(OR(D118=M$1,E118=N$1,F118=O$1,G118=P$1,H118=Q$1),"",C118)</f>
        <v>elide</v>
      </c>
      <c r="J118" t="str">
        <f t="array" ref="J118">IF(SUM(--ISNUMBER(SEARCH(S$1:AE$1,I118)))&gt;0,"",I118)</f>
        <v/>
      </c>
      <c r="K118" t="str">
        <f t="array" ref="K118">IF(SUM(--ISNUMBER(SEARCH(M$1:Q$1,J118)))=L$1,J118,"")</f>
        <v/>
      </c>
    </row>
    <row r="119" spans="1:11" ht="17.25" x14ac:dyDescent="0.25">
      <c r="A119" s="1" t="s">
        <v>118</v>
      </c>
      <c r="B119">
        <f>SUM(B118,_xlfn.IFNA(IF(MATCH(puzzle!$B$2,$A119,0),1,0),0))</f>
        <v>33</v>
      </c>
      <c r="C119" t="str">
        <f>puzzle!B122</f>
        <v>elite</v>
      </c>
      <c r="D119" t="str">
        <f t="shared" si="5"/>
        <v>e</v>
      </c>
      <c r="E119" t="str">
        <f t="shared" si="6"/>
        <v>l</v>
      </c>
      <c r="F119" t="str">
        <f t="shared" si="7"/>
        <v>i</v>
      </c>
      <c r="G119" t="str">
        <f t="shared" si="8"/>
        <v>t</v>
      </c>
      <c r="H119" t="str">
        <f t="shared" si="9"/>
        <v>e</v>
      </c>
      <c r="I119" t="str">
        <f>IF(OR(D119=M$1,E119=N$1,F119=O$1,G119=P$1,H119=Q$1),"",C119)</f>
        <v>elite</v>
      </c>
      <c r="J119" t="str">
        <f t="array" ref="J119">IF(SUM(--ISNUMBER(SEARCH(S$1:AE$1,I119)))&gt;0,"",I119)</f>
        <v/>
      </c>
      <c r="K119" t="str">
        <f t="array" ref="K119">IF(SUM(--ISNUMBER(SEARCH(M$1:Q$1,J119)))=L$1,J119,"")</f>
        <v/>
      </c>
    </row>
    <row r="120" spans="1:11" ht="17.25" x14ac:dyDescent="0.25">
      <c r="A120" s="1" t="s">
        <v>119</v>
      </c>
      <c r="B120">
        <f>SUM(B119,_xlfn.IFNA(IF(MATCH(puzzle!$B$2,$A120,0),1,0),0))</f>
        <v>34</v>
      </c>
      <c r="C120" t="str">
        <f>puzzle!B123</f>
        <v>elope</v>
      </c>
      <c r="D120" t="str">
        <f t="shared" si="5"/>
        <v>e</v>
      </c>
      <c r="E120" t="str">
        <f t="shared" si="6"/>
        <v>l</v>
      </c>
      <c r="F120" t="str">
        <f t="shared" si="7"/>
        <v>o</v>
      </c>
      <c r="G120" t="str">
        <f t="shared" si="8"/>
        <v>p</v>
      </c>
      <c r="H120" t="str">
        <f t="shared" si="9"/>
        <v>e</v>
      </c>
      <c r="I120" t="str">
        <f>IF(OR(D120=M$1,E120=N$1,F120=O$1,G120=P$1,H120=Q$1),"",C120)</f>
        <v>elope</v>
      </c>
      <c r="J120" t="str">
        <f t="array" ref="J120">IF(SUM(--ISNUMBER(SEARCH(S$1:AE$1,I120)))&gt;0,"",I120)</f>
        <v/>
      </c>
      <c r="K120" t="str">
        <f t="array" ref="K120">IF(SUM(--ISNUMBER(SEARCH(M$1:Q$1,J120)))=L$1,J120,"")</f>
        <v/>
      </c>
    </row>
    <row r="121" spans="1:11" ht="17.25" x14ac:dyDescent="0.25">
      <c r="A121" s="1" t="s">
        <v>120</v>
      </c>
      <c r="B121">
        <f>SUM(B120,_xlfn.IFNA(IF(MATCH(puzzle!$B$2,$A121,0),1,0),0))</f>
        <v>34</v>
      </c>
      <c r="C121" t="str">
        <f>puzzle!B124</f>
        <v>elude</v>
      </c>
      <c r="D121" t="str">
        <f t="shared" si="5"/>
        <v>e</v>
      </c>
      <c r="E121" t="str">
        <f t="shared" si="6"/>
        <v>l</v>
      </c>
      <c r="F121" t="str">
        <f t="shared" si="7"/>
        <v>u</v>
      </c>
      <c r="G121" t="str">
        <f t="shared" si="8"/>
        <v>d</v>
      </c>
      <c r="H121" t="str">
        <f t="shared" si="9"/>
        <v>e</v>
      </c>
      <c r="I121" t="str">
        <f>IF(OR(D121=M$1,E121=N$1,F121=O$1,G121=P$1,H121=Q$1),"",C121)</f>
        <v>elude</v>
      </c>
      <c r="J121" t="str">
        <f t="array" ref="J121">IF(SUM(--ISNUMBER(SEARCH(S$1:AE$1,I121)))&gt;0,"",I121)</f>
        <v/>
      </c>
      <c r="K121" t="str">
        <f t="array" ref="K121">IF(SUM(--ISNUMBER(SEARCH(M$1:Q$1,J121)))=L$1,J121,"")</f>
        <v/>
      </c>
    </row>
    <row r="122" spans="1:11" ht="17.25" x14ac:dyDescent="0.25">
      <c r="A122" s="1" t="s">
        <v>121</v>
      </c>
      <c r="B122">
        <f>SUM(B121,_xlfn.IFNA(IF(MATCH(puzzle!$B$2,$A122,0),1,0),0))</f>
        <v>34</v>
      </c>
      <c r="C122" t="str">
        <f>puzzle!B125</f>
        <v>emcee</v>
      </c>
      <c r="D122" t="str">
        <f t="shared" si="5"/>
        <v>e</v>
      </c>
      <c r="E122" t="str">
        <f t="shared" si="6"/>
        <v>m</v>
      </c>
      <c r="F122" t="str">
        <f t="shared" si="7"/>
        <v>c</v>
      </c>
      <c r="G122" t="str">
        <f t="shared" si="8"/>
        <v>e</v>
      </c>
      <c r="H122" t="str">
        <f t="shared" si="9"/>
        <v>e</v>
      </c>
      <c r="I122" t="str">
        <f>IF(OR(D122=M$1,E122=N$1,F122=O$1,G122=P$1,H122=Q$1),"",C122)</f>
        <v>emcee</v>
      </c>
      <c r="J122" t="str">
        <f t="array" ref="J122">IF(SUM(--ISNUMBER(SEARCH(S$1:AE$1,I122)))&gt;0,"",I122)</f>
        <v/>
      </c>
      <c r="K122" t="str">
        <f t="array" ref="K122">IF(SUM(--ISNUMBER(SEARCH(M$1:Q$1,J122)))=L$1,J122,"")</f>
        <v/>
      </c>
    </row>
    <row r="123" spans="1:11" ht="17.25" x14ac:dyDescent="0.25">
      <c r="A123" s="1" t="s">
        <v>122</v>
      </c>
      <c r="B123">
        <f>SUM(B122,_xlfn.IFNA(IF(MATCH(puzzle!$B$2,$A123,0),1,0),0))</f>
        <v>34</v>
      </c>
      <c r="C123" t="str">
        <f>puzzle!B126</f>
        <v>ensue</v>
      </c>
      <c r="D123" t="str">
        <f t="shared" si="5"/>
        <v>e</v>
      </c>
      <c r="E123" t="str">
        <f t="shared" si="6"/>
        <v>n</v>
      </c>
      <c r="F123" t="str">
        <f t="shared" si="7"/>
        <v>s</v>
      </c>
      <c r="G123" t="str">
        <f t="shared" si="8"/>
        <v>u</v>
      </c>
      <c r="H123" t="str">
        <f t="shared" si="9"/>
        <v>e</v>
      </c>
      <c r="I123" t="str">
        <f>IF(OR(D123=M$1,E123=N$1,F123=O$1,G123=P$1,H123=Q$1),"",C123)</f>
        <v>ensue</v>
      </c>
      <c r="J123" t="str">
        <f t="array" ref="J123">IF(SUM(--ISNUMBER(SEARCH(S$1:AE$1,I123)))&gt;0,"",I123)</f>
        <v/>
      </c>
      <c r="K123" t="str">
        <f t="array" ref="K123">IF(SUM(--ISNUMBER(SEARCH(M$1:Q$1,J123)))=L$1,J123,"")</f>
        <v/>
      </c>
    </row>
    <row r="124" spans="1:11" ht="17.25" x14ac:dyDescent="0.25">
      <c r="A124" s="1" t="s">
        <v>123</v>
      </c>
      <c r="B124">
        <f>SUM(B123,_xlfn.IFNA(IF(MATCH(puzzle!$B$2,$A124,0),1,0),0))</f>
        <v>34</v>
      </c>
      <c r="C124" t="str">
        <f>puzzle!B127</f>
        <v>erase</v>
      </c>
      <c r="D124" t="str">
        <f t="shared" si="5"/>
        <v>e</v>
      </c>
      <c r="E124" t="str">
        <f t="shared" si="6"/>
        <v>r</v>
      </c>
      <c r="F124" t="str">
        <f t="shared" si="7"/>
        <v>a</v>
      </c>
      <c r="G124" t="str">
        <f t="shared" si="8"/>
        <v>s</v>
      </c>
      <c r="H124" t="str">
        <f t="shared" si="9"/>
        <v>e</v>
      </c>
      <c r="I124" t="str">
        <f>IF(OR(D124=M$1,E124=N$1,F124=O$1,G124=P$1,H124=Q$1),"",C124)</f>
        <v/>
      </c>
      <c r="J124" t="str">
        <f t="array" ref="J124">IF(SUM(--ISNUMBER(SEARCH(S$1:AE$1,I124)))&gt;0,"",I124)</f>
        <v/>
      </c>
      <c r="K124" t="str">
        <f t="array" ref="K124">IF(SUM(--ISNUMBER(SEARCH(M$1:Q$1,J124)))=L$1,J124,"")</f>
        <v/>
      </c>
    </row>
    <row r="125" spans="1:11" ht="17.25" x14ac:dyDescent="0.25">
      <c r="A125" s="1" t="s">
        <v>124</v>
      </c>
      <c r="B125">
        <f>SUM(B124,_xlfn.IFNA(IF(MATCH(puzzle!$B$2,$A125,0),1,0),0))</f>
        <v>34</v>
      </c>
      <c r="C125" t="str">
        <f>puzzle!B128</f>
        <v>erode</v>
      </c>
      <c r="D125" t="str">
        <f t="shared" si="5"/>
        <v>e</v>
      </c>
      <c r="E125" t="str">
        <f t="shared" si="6"/>
        <v>r</v>
      </c>
      <c r="F125" t="str">
        <f t="shared" si="7"/>
        <v>o</v>
      </c>
      <c r="G125" t="str">
        <f t="shared" si="8"/>
        <v>d</v>
      </c>
      <c r="H125" t="str">
        <f t="shared" si="9"/>
        <v>e</v>
      </c>
      <c r="I125" t="str">
        <f>IF(OR(D125=M$1,E125=N$1,F125=O$1,G125=P$1,H125=Q$1),"",C125)</f>
        <v>erode</v>
      </c>
      <c r="J125" t="str">
        <f t="array" ref="J125">IF(SUM(--ISNUMBER(SEARCH(S$1:AE$1,I125)))&gt;0,"",I125)</f>
        <v/>
      </c>
      <c r="K125" t="str">
        <f t="array" ref="K125">IF(SUM(--ISNUMBER(SEARCH(M$1:Q$1,J125)))=L$1,J125,"")</f>
        <v/>
      </c>
    </row>
    <row r="126" spans="1:11" ht="17.25" x14ac:dyDescent="0.25">
      <c r="A126" s="1" t="s">
        <v>125</v>
      </c>
      <c r="B126">
        <f>SUM(B125,_xlfn.IFNA(IF(MATCH(puzzle!$B$2,$A126,0),1,0),0))</f>
        <v>34</v>
      </c>
      <c r="C126" t="str">
        <f>puzzle!B129</f>
        <v>etude</v>
      </c>
      <c r="D126" t="str">
        <f t="shared" si="5"/>
        <v>e</v>
      </c>
      <c r="E126" t="str">
        <f t="shared" si="6"/>
        <v>t</v>
      </c>
      <c r="F126" t="str">
        <f t="shared" si="7"/>
        <v>u</v>
      </c>
      <c r="G126" t="str">
        <f t="shared" si="8"/>
        <v>d</v>
      </c>
      <c r="H126" t="str">
        <f t="shared" si="9"/>
        <v>e</v>
      </c>
      <c r="I126" t="str">
        <f>IF(OR(D126=M$1,E126=N$1,F126=O$1,G126=P$1,H126=Q$1),"",C126)</f>
        <v>etude</v>
      </c>
      <c r="J126" t="str">
        <f t="array" ref="J126">IF(SUM(--ISNUMBER(SEARCH(S$1:AE$1,I126)))&gt;0,"",I126)</f>
        <v/>
      </c>
      <c r="K126" t="str">
        <f t="array" ref="K126">IF(SUM(--ISNUMBER(SEARCH(M$1:Q$1,J126)))=L$1,J126,"")</f>
        <v/>
      </c>
    </row>
    <row r="127" spans="1:11" ht="17.25" x14ac:dyDescent="0.25">
      <c r="A127" s="1" t="s">
        <v>126</v>
      </c>
      <c r="B127">
        <f>SUM(B126,_xlfn.IFNA(IF(MATCH(puzzle!$B$2,$A127,0),1,0),0))</f>
        <v>34</v>
      </c>
      <c r="C127" t="str">
        <f>puzzle!B130</f>
        <v>evade</v>
      </c>
      <c r="D127" t="str">
        <f t="shared" si="5"/>
        <v>e</v>
      </c>
      <c r="E127" t="str">
        <f t="shared" si="6"/>
        <v>v</v>
      </c>
      <c r="F127" t="str">
        <f t="shared" si="7"/>
        <v>a</v>
      </c>
      <c r="G127" t="str">
        <f t="shared" si="8"/>
        <v>d</v>
      </c>
      <c r="H127" t="str">
        <f t="shared" si="9"/>
        <v>e</v>
      </c>
      <c r="I127" t="str">
        <f>IF(OR(D127=M$1,E127=N$1,F127=O$1,G127=P$1,H127=Q$1),"",C127)</f>
        <v/>
      </c>
      <c r="J127" t="str">
        <f t="array" ref="J127">IF(SUM(--ISNUMBER(SEARCH(S$1:AE$1,I127)))&gt;0,"",I127)</f>
        <v/>
      </c>
      <c r="K127" t="str">
        <f t="array" ref="K127">IF(SUM(--ISNUMBER(SEARCH(M$1:Q$1,J127)))=L$1,J127,"")</f>
        <v/>
      </c>
    </row>
    <row r="128" spans="1:11" ht="17.25" x14ac:dyDescent="0.25">
      <c r="A128" s="1" t="s">
        <v>127</v>
      </c>
      <c r="B128">
        <f>SUM(B127,_xlfn.IFNA(IF(MATCH(puzzle!$B$2,$A128,0),1,0),0))</f>
        <v>34</v>
      </c>
      <c r="C128" t="str">
        <f>puzzle!B131</f>
        <v>evoke</v>
      </c>
      <c r="D128" t="str">
        <f t="shared" si="5"/>
        <v>e</v>
      </c>
      <c r="E128" t="str">
        <f t="shared" si="6"/>
        <v>v</v>
      </c>
      <c r="F128" t="str">
        <f t="shared" si="7"/>
        <v>o</v>
      </c>
      <c r="G128" t="str">
        <f t="shared" si="8"/>
        <v>k</v>
      </c>
      <c r="H128" t="str">
        <f t="shared" si="9"/>
        <v>e</v>
      </c>
      <c r="I128" t="str">
        <f>IF(OR(D128=M$1,E128=N$1,F128=O$1,G128=P$1,H128=Q$1),"",C128)</f>
        <v>evoke</v>
      </c>
      <c r="J128" t="str">
        <f t="array" ref="J128">IF(SUM(--ISNUMBER(SEARCH(S$1:AE$1,I128)))&gt;0,"",I128)</f>
        <v/>
      </c>
      <c r="K128" t="str">
        <f t="array" ref="K128">IF(SUM(--ISNUMBER(SEARCH(M$1:Q$1,J128)))=L$1,J128,"")</f>
        <v/>
      </c>
    </row>
    <row r="129" spans="1:11" ht="17.25" x14ac:dyDescent="0.25">
      <c r="A129" s="1" t="s">
        <v>128</v>
      </c>
      <c r="B129">
        <f>SUM(B128,_xlfn.IFNA(IF(MATCH(puzzle!$B$2,$A129,0),1,0),0))</f>
        <v>34</v>
      </c>
      <c r="C129" t="str">
        <f>puzzle!B132</f>
        <v>exile</v>
      </c>
      <c r="D129" t="str">
        <f t="shared" si="5"/>
        <v>e</v>
      </c>
      <c r="E129" t="str">
        <f t="shared" si="6"/>
        <v>x</v>
      </c>
      <c r="F129" t="str">
        <f t="shared" si="7"/>
        <v>i</v>
      </c>
      <c r="G129" t="str">
        <f t="shared" si="8"/>
        <v>l</v>
      </c>
      <c r="H129" t="str">
        <f t="shared" si="9"/>
        <v>e</v>
      </c>
      <c r="I129" t="str">
        <f>IF(OR(D129=M$1,E129=N$1,F129=O$1,G129=P$1,H129=Q$1),"",C129)</f>
        <v>exile</v>
      </c>
      <c r="J129" t="str">
        <f t="array" ref="J129">IF(SUM(--ISNUMBER(SEARCH(S$1:AE$1,I129)))&gt;0,"",I129)</f>
        <v/>
      </c>
      <c r="K129" t="str">
        <f t="array" ref="K129">IF(SUM(--ISNUMBER(SEARCH(M$1:Q$1,J129)))=L$1,J129,"")</f>
        <v/>
      </c>
    </row>
    <row r="130" spans="1:11" ht="17.25" x14ac:dyDescent="0.25">
      <c r="A130" s="1" t="s">
        <v>129</v>
      </c>
      <c r="B130">
        <f>SUM(B129,_xlfn.IFNA(IF(MATCH(puzzle!$B$2,$A130,0),1,0),0))</f>
        <v>34</v>
      </c>
      <c r="C130" t="str">
        <f>puzzle!B133</f>
        <v>fable</v>
      </c>
      <c r="D130" t="str">
        <f t="shared" ref="D130:D193" si="10">LEFT(C130,1)</f>
        <v>f</v>
      </c>
      <c r="E130" t="str">
        <f t="shared" ref="E130:E193" si="11">MID($C130,2,1)</f>
        <v>a</v>
      </c>
      <c r="F130" t="str">
        <f t="shared" ref="F130:F193" si="12">MID($C130,3,1)</f>
        <v>b</v>
      </c>
      <c r="G130" t="str">
        <f t="shared" ref="G130:G193" si="13">MID($C130,4,1)</f>
        <v>l</v>
      </c>
      <c r="H130" t="str">
        <f t="shared" ref="H130:H193" si="14">MID($C130,5,1)</f>
        <v>e</v>
      </c>
      <c r="I130" t="str">
        <f>IF(OR(D130=M$1,E130=N$1,F130=O$1,G130=P$1,H130=Q$1),"",C130)</f>
        <v>fable</v>
      </c>
      <c r="J130" t="str">
        <f t="array" ref="J130">IF(SUM(--ISNUMBER(SEARCH(S$1:AE$1,I130)))&gt;0,"",I130)</f>
        <v/>
      </c>
      <c r="K130" t="str">
        <f t="array" ref="K130">IF(SUM(--ISNUMBER(SEARCH(M$1:Q$1,J130)))=L$1,J130,"")</f>
        <v/>
      </c>
    </row>
    <row r="131" spans="1:11" ht="17.25" x14ac:dyDescent="0.25">
      <c r="A131" s="1" t="s">
        <v>130</v>
      </c>
      <c r="B131">
        <f>SUM(B130,_xlfn.IFNA(IF(MATCH(puzzle!$B$2,$A131,0),1,0),0))</f>
        <v>35</v>
      </c>
      <c r="C131" t="str">
        <f>puzzle!B134</f>
        <v>false</v>
      </c>
      <c r="D131" t="str">
        <f t="shared" si="10"/>
        <v>f</v>
      </c>
      <c r="E131" t="str">
        <f t="shared" si="11"/>
        <v>a</v>
      </c>
      <c r="F131" t="str">
        <f t="shared" si="12"/>
        <v>l</v>
      </c>
      <c r="G131" t="str">
        <f t="shared" si="13"/>
        <v>s</v>
      </c>
      <c r="H131" t="str">
        <f t="shared" si="14"/>
        <v>e</v>
      </c>
      <c r="I131" t="str">
        <f>IF(OR(D131=M$1,E131=N$1,F131=O$1,G131=P$1,H131=Q$1),"",C131)</f>
        <v>false</v>
      </c>
      <c r="J131" t="str">
        <f t="array" ref="J131">IF(SUM(--ISNUMBER(SEARCH(S$1:AE$1,I131)))&gt;0,"",I131)</f>
        <v/>
      </c>
      <c r="K131" t="str">
        <f t="array" ref="K131">IF(SUM(--ISNUMBER(SEARCH(M$1:Q$1,J131)))=L$1,J131,"")</f>
        <v/>
      </c>
    </row>
    <row r="132" spans="1:11" ht="17.25" x14ac:dyDescent="0.25">
      <c r="A132" s="1" t="s">
        <v>131</v>
      </c>
      <c r="B132">
        <f>SUM(B131,_xlfn.IFNA(IF(MATCH(puzzle!$B$2,$A132,0),1,0),0))</f>
        <v>35</v>
      </c>
      <c r="C132" t="str">
        <f>puzzle!B135</f>
        <v>farce</v>
      </c>
      <c r="D132" t="str">
        <f t="shared" si="10"/>
        <v>f</v>
      </c>
      <c r="E132" t="str">
        <f t="shared" si="11"/>
        <v>a</v>
      </c>
      <c r="F132" t="str">
        <f t="shared" si="12"/>
        <v>r</v>
      </c>
      <c r="G132" t="str">
        <f t="shared" si="13"/>
        <v>c</v>
      </c>
      <c r="H132" t="str">
        <f t="shared" si="14"/>
        <v>e</v>
      </c>
      <c r="I132" t="str">
        <f>IF(OR(D132=M$1,E132=N$1,F132=O$1,G132=P$1,H132=Q$1),"",C132)</f>
        <v>farce</v>
      </c>
      <c r="J132" t="str">
        <f t="array" ref="J132">IF(SUM(--ISNUMBER(SEARCH(S$1:AE$1,I132)))&gt;0,"",I132)</f>
        <v/>
      </c>
      <c r="K132" t="str">
        <f t="array" ref="K132">IF(SUM(--ISNUMBER(SEARCH(M$1:Q$1,J132)))=L$1,J132,"")</f>
        <v/>
      </c>
    </row>
    <row r="133" spans="1:11" ht="17.25" x14ac:dyDescent="0.25">
      <c r="A133" s="1" t="s">
        <v>132</v>
      </c>
      <c r="B133">
        <f>SUM(B132,_xlfn.IFNA(IF(MATCH(puzzle!$B$2,$A133,0),1,0),0))</f>
        <v>36</v>
      </c>
      <c r="C133" t="str">
        <f>puzzle!B136</f>
        <v>femme</v>
      </c>
      <c r="D133" t="str">
        <f t="shared" si="10"/>
        <v>f</v>
      </c>
      <c r="E133" t="str">
        <f t="shared" si="11"/>
        <v>e</v>
      </c>
      <c r="F133" t="str">
        <f t="shared" si="12"/>
        <v>m</v>
      </c>
      <c r="G133" t="str">
        <f t="shared" si="13"/>
        <v>m</v>
      </c>
      <c r="H133" t="str">
        <f t="shared" si="14"/>
        <v>e</v>
      </c>
      <c r="I133" t="str">
        <f>IF(OR(D133=M$1,E133=N$1,F133=O$1,G133=P$1,H133=Q$1),"",C133)</f>
        <v>femme</v>
      </c>
      <c r="J133" t="str">
        <f t="array" ref="J133">IF(SUM(--ISNUMBER(SEARCH(S$1:AE$1,I133)))&gt;0,"",I133)</f>
        <v/>
      </c>
      <c r="K133" t="str">
        <f t="array" ref="K133">IF(SUM(--ISNUMBER(SEARCH(M$1:Q$1,J133)))=L$1,J133,"")</f>
        <v/>
      </c>
    </row>
    <row r="134" spans="1:11" ht="17.25" x14ac:dyDescent="0.25">
      <c r="A134" s="1" t="s">
        <v>133</v>
      </c>
      <c r="B134">
        <f>SUM(B133,_xlfn.IFNA(IF(MATCH(puzzle!$B$2,$A134,0),1,0),0))</f>
        <v>36</v>
      </c>
      <c r="C134" t="str">
        <f>puzzle!B137</f>
        <v>fence</v>
      </c>
      <c r="D134" t="str">
        <f t="shared" si="10"/>
        <v>f</v>
      </c>
      <c r="E134" t="str">
        <f t="shared" si="11"/>
        <v>e</v>
      </c>
      <c r="F134" t="str">
        <f t="shared" si="12"/>
        <v>n</v>
      </c>
      <c r="G134" t="str">
        <f t="shared" si="13"/>
        <v>c</v>
      </c>
      <c r="H134" t="str">
        <f t="shared" si="14"/>
        <v>e</v>
      </c>
      <c r="I134" t="str">
        <f>IF(OR(D134=M$1,E134=N$1,F134=O$1,G134=P$1,H134=Q$1),"",C134)</f>
        <v>fence</v>
      </c>
      <c r="J134" t="str">
        <f t="array" ref="J134">IF(SUM(--ISNUMBER(SEARCH(S$1:AE$1,I134)))&gt;0,"",I134)</f>
        <v/>
      </c>
      <c r="K134" t="str">
        <f t="array" ref="K134">IF(SUM(--ISNUMBER(SEARCH(M$1:Q$1,J134)))=L$1,J134,"")</f>
        <v/>
      </c>
    </row>
    <row r="135" spans="1:11" ht="17.25" x14ac:dyDescent="0.25">
      <c r="A135" s="1" t="s">
        <v>134</v>
      </c>
      <c r="B135">
        <f>SUM(B134,_xlfn.IFNA(IF(MATCH(puzzle!$B$2,$A135,0),1,0),0))</f>
        <v>36</v>
      </c>
      <c r="C135" t="str">
        <f>puzzle!B138</f>
        <v>flake</v>
      </c>
      <c r="D135" t="str">
        <f t="shared" si="10"/>
        <v>f</v>
      </c>
      <c r="E135" t="str">
        <f t="shared" si="11"/>
        <v>l</v>
      </c>
      <c r="F135" t="str">
        <f t="shared" si="12"/>
        <v>a</v>
      </c>
      <c r="G135" t="str">
        <f t="shared" si="13"/>
        <v>k</v>
      </c>
      <c r="H135" t="str">
        <f t="shared" si="14"/>
        <v>e</v>
      </c>
      <c r="I135" t="str">
        <f>IF(OR(D135=M$1,E135=N$1,F135=O$1,G135=P$1,H135=Q$1),"",C135)</f>
        <v/>
      </c>
      <c r="J135" t="str">
        <f t="array" ref="J135">IF(SUM(--ISNUMBER(SEARCH(S$1:AE$1,I135)))&gt;0,"",I135)</f>
        <v/>
      </c>
      <c r="K135" t="str">
        <f t="array" ref="K135">IF(SUM(--ISNUMBER(SEARCH(M$1:Q$1,J135)))=L$1,J135,"")</f>
        <v/>
      </c>
    </row>
    <row r="136" spans="1:11" ht="17.25" x14ac:dyDescent="0.25">
      <c r="A136" s="1" t="s">
        <v>135</v>
      </c>
      <c r="B136">
        <f>SUM(B135,_xlfn.IFNA(IF(MATCH(puzzle!$B$2,$A136,0),1,0),0))</f>
        <v>37</v>
      </c>
      <c r="C136" t="str">
        <f>puzzle!B139</f>
        <v>flame</v>
      </c>
      <c r="D136" t="str">
        <f t="shared" si="10"/>
        <v>f</v>
      </c>
      <c r="E136" t="str">
        <f t="shared" si="11"/>
        <v>l</v>
      </c>
      <c r="F136" t="str">
        <f t="shared" si="12"/>
        <v>a</v>
      </c>
      <c r="G136" t="str">
        <f t="shared" si="13"/>
        <v>m</v>
      </c>
      <c r="H136" t="str">
        <f t="shared" si="14"/>
        <v>e</v>
      </c>
      <c r="I136" t="str">
        <f>IF(OR(D136=M$1,E136=N$1,F136=O$1,G136=P$1,H136=Q$1),"",C136)</f>
        <v/>
      </c>
      <c r="J136" t="str">
        <f t="array" ref="J136">IF(SUM(--ISNUMBER(SEARCH(S$1:AE$1,I136)))&gt;0,"",I136)</f>
        <v/>
      </c>
      <c r="K136" t="str">
        <f t="array" ref="K136">IF(SUM(--ISNUMBER(SEARCH(M$1:Q$1,J136)))=L$1,J136,"")</f>
        <v/>
      </c>
    </row>
    <row r="137" spans="1:11" ht="17.25" x14ac:dyDescent="0.25">
      <c r="A137" s="1" t="s">
        <v>136</v>
      </c>
      <c r="B137">
        <f>SUM(B136,_xlfn.IFNA(IF(MATCH(puzzle!$B$2,$A137,0),1,0),0))</f>
        <v>37</v>
      </c>
      <c r="C137" t="str">
        <f>puzzle!B140</f>
        <v>flare</v>
      </c>
      <c r="D137" t="str">
        <f t="shared" si="10"/>
        <v>f</v>
      </c>
      <c r="E137" t="str">
        <f t="shared" si="11"/>
        <v>l</v>
      </c>
      <c r="F137" t="str">
        <f t="shared" si="12"/>
        <v>a</v>
      </c>
      <c r="G137" t="str">
        <f t="shared" si="13"/>
        <v>r</v>
      </c>
      <c r="H137" t="str">
        <f t="shared" si="14"/>
        <v>e</v>
      </c>
      <c r="I137" t="str">
        <f>IF(OR(D137=M$1,E137=N$1,F137=O$1,G137=P$1,H137=Q$1),"",C137)</f>
        <v/>
      </c>
      <c r="J137" t="str">
        <f t="array" ref="J137">IF(SUM(--ISNUMBER(SEARCH(S$1:AE$1,I137)))&gt;0,"",I137)</f>
        <v/>
      </c>
      <c r="K137" t="str">
        <f t="array" ref="K137">IF(SUM(--ISNUMBER(SEARCH(M$1:Q$1,J137)))=L$1,J137,"")</f>
        <v/>
      </c>
    </row>
    <row r="138" spans="1:11" ht="17.25" x14ac:dyDescent="0.25">
      <c r="A138" s="1" t="s">
        <v>137</v>
      </c>
      <c r="B138">
        <f>SUM(B137,_xlfn.IFNA(IF(MATCH(puzzle!$B$2,$A138,0),1,0),0))</f>
        <v>37</v>
      </c>
      <c r="C138" t="str">
        <f>puzzle!B141</f>
        <v>fluke</v>
      </c>
      <c r="D138" t="str">
        <f t="shared" si="10"/>
        <v>f</v>
      </c>
      <c r="E138" t="str">
        <f t="shared" si="11"/>
        <v>l</v>
      </c>
      <c r="F138" t="str">
        <f t="shared" si="12"/>
        <v>u</v>
      </c>
      <c r="G138" t="str">
        <f t="shared" si="13"/>
        <v>k</v>
      </c>
      <c r="H138" t="str">
        <f t="shared" si="14"/>
        <v>e</v>
      </c>
      <c r="I138" t="str">
        <f>IF(OR(D138=M$1,E138=N$1,F138=O$1,G138=P$1,H138=Q$1),"",C138)</f>
        <v>fluke</v>
      </c>
      <c r="J138" t="str">
        <f t="array" ref="J138">IF(SUM(--ISNUMBER(SEARCH(S$1:AE$1,I138)))&gt;0,"",I138)</f>
        <v/>
      </c>
      <c r="K138" t="str">
        <f t="array" ref="K138">IF(SUM(--ISNUMBER(SEARCH(M$1:Q$1,J138)))=L$1,J138,"")</f>
        <v/>
      </c>
    </row>
    <row r="139" spans="1:11" ht="17.25" x14ac:dyDescent="0.25">
      <c r="A139" s="1" t="s">
        <v>138</v>
      </c>
      <c r="B139">
        <f>SUM(B138,_xlfn.IFNA(IF(MATCH(puzzle!$B$2,$A139,0),1,0),0))</f>
        <v>37</v>
      </c>
      <c r="C139" t="str">
        <f>puzzle!B142</f>
        <v>flume</v>
      </c>
      <c r="D139" t="str">
        <f t="shared" si="10"/>
        <v>f</v>
      </c>
      <c r="E139" t="str">
        <f t="shared" si="11"/>
        <v>l</v>
      </c>
      <c r="F139" t="str">
        <f t="shared" si="12"/>
        <v>u</v>
      </c>
      <c r="G139" t="str">
        <f t="shared" si="13"/>
        <v>m</v>
      </c>
      <c r="H139" t="str">
        <f t="shared" si="14"/>
        <v>e</v>
      </c>
      <c r="I139" t="str">
        <f>IF(OR(D139=M$1,E139=N$1,F139=O$1,G139=P$1,H139=Q$1),"",C139)</f>
        <v>flume</v>
      </c>
      <c r="J139" t="str">
        <f t="array" ref="J139">IF(SUM(--ISNUMBER(SEARCH(S$1:AE$1,I139)))&gt;0,"",I139)</f>
        <v/>
      </c>
      <c r="K139" t="str">
        <f t="array" ref="K139">IF(SUM(--ISNUMBER(SEARCH(M$1:Q$1,J139)))=L$1,J139,"")</f>
        <v/>
      </c>
    </row>
    <row r="140" spans="1:11" ht="17.25" x14ac:dyDescent="0.25">
      <c r="A140" s="1" t="s">
        <v>139</v>
      </c>
      <c r="B140">
        <f>SUM(B139,_xlfn.IFNA(IF(MATCH(puzzle!$B$2,$A140,0),1,0),0))</f>
        <v>38</v>
      </c>
      <c r="C140" t="str">
        <f>puzzle!B143</f>
        <v>flute</v>
      </c>
      <c r="D140" t="str">
        <f t="shared" si="10"/>
        <v>f</v>
      </c>
      <c r="E140" t="str">
        <f t="shared" si="11"/>
        <v>l</v>
      </c>
      <c r="F140" t="str">
        <f t="shared" si="12"/>
        <v>u</v>
      </c>
      <c r="G140" t="str">
        <f t="shared" si="13"/>
        <v>t</v>
      </c>
      <c r="H140" t="str">
        <f t="shared" si="14"/>
        <v>e</v>
      </c>
      <c r="I140" t="str">
        <f>IF(OR(D140=M$1,E140=N$1,F140=O$1,G140=P$1,H140=Q$1),"",C140)</f>
        <v>flute</v>
      </c>
      <c r="J140" t="str">
        <f t="array" ref="J140">IF(SUM(--ISNUMBER(SEARCH(S$1:AE$1,I140)))&gt;0,"",I140)</f>
        <v/>
      </c>
      <c r="K140" t="str">
        <f t="array" ref="K140">IF(SUM(--ISNUMBER(SEARCH(M$1:Q$1,J140)))=L$1,J140,"")</f>
        <v/>
      </c>
    </row>
    <row r="141" spans="1:11" ht="17.25" x14ac:dyDescent="0.25">
      <c r="A141" s="1" t="s">
        <v>140</v>
      </c>
      <c r="B141">
        <f>SUM(B140,_xlfn.IFNA(IF(MATCH(puzzle!$B$2,$A141,0),1,0),0))</f>
        <v>38</v>
      </c>
      <c r="C141" t="str">
        <f>puzzle!B144</f>
        <v>force</v>
      </c>
      <c r="D141" t="str">
        <f t="shared" si="10"/>
        <v>f</v>
      </c>
      <c r="E141" t="str">
        <f t="shared" si="11"/>
        <v>o</v>
      </c>
      <c r="F141" t="str">
        <f t="shared" si="12"/>
        <v>r</v>
      </c>
      <c r="G141" t="str">
        <f t="shared" si="13"/>
        <v>c</v>
      </c>
      <c r="H141" t="str">
        <f t="shared" si="14"/>
        <v>e</v>
      </c>
      <c r="I141" t="str">
        <f>IF(OR(D141=M$1,E141=N$1,F141=O$1,G141=P$1,H141=Q$1),"",C141)</f>
        <v>force</v>
      </c>
      <c r="J141" t="str">
        <f t="array" ref="J141">IF(SUM(--ISNUMBER(SEARCH(S$1:AE$1,I141)))&gt;0,"",I141)</f>
        <v/>
      </c>
      <c r="K141" t="str">
        <f t="array" ref="K141">IF(SUM(--ISNUMBER(SEARCH(M$1:Q$1,J141)))=L$1,J141,"")</f>
        <v/>
      </c>
    </row>
    <row r="142" spans="1:11" ht="17.25" x14ac:dyDescent="0.25">
      <c r="A142" s="1" t="s">
        <v>141</v>
      </c>
      <c r="B142">
        <f>SUM(B141,_xlfn.IFNA(IF(MATCH(puzzle!$B$2,$A142,0),1,0),0))</f>
        <v>39</v>
      </c>
      <c r="C142" t="str">
        <f>puzzle!B145</f>
        <v>forge</v>
      </c>
      <c r="D142" t="str">
        <f t="shared" si="10"/>
        <v>f</v>
      </c>
      <c r="E142" t="str">
        <f t="shared" si="11"/>
        <v>o</v>
      </c>
      <c r="F142" t="str">
        <f t="shared" si="12"/>
        <v>r</v>
      </c>
      <c r="G142" t="str">
        <f t="shared" si="13"/>
        <v>g</v>
      </c>
      <c r="H142" t="str">
        <f t="shared" si="14"/>
        <v>e</v>
      </c>
      <c r="I142" t="str">
        <f>IF(OR(D142=M$1,E142=N$1,F142=O$1,G142=P$1,H142=Q$1),"",C142)</f>
        <v>forge</v>
      </c>
      <c r="J142" t="str">
        <f t="array" ref="J142">IF(SUM(--ISNUMBER(SEARCH(S$1:AE$1,I142)))&gt;0,"",I142)</f>
        <v/>
      </c>
      <c r="K142" t="str">
        <f t="array" ref="K142">IF(SUM(--ISNUMBER(SEARCH(M$1:Q$1,J142)))=L$1,J142,"")</f>
        <v/>
      </c>
    </row>
    <row r="143" spans="1:11" ht="17.25" x14ac:dyDescent="0.25">
      <c r="A143" s="1" t="s">
        <v>142</v>
      </c>
      <c r="B143">
        <f>SUM(B142,_xlfn.IFNA(IF(MATCH(puzzle!$B$2,$A143,0),1,0),0))</f>
        <v>39</v>
      </c>
      <c r="C143" t="str">
        <f>puzzle!B146</f>
        <v>forte</v>
      </c>
      <c r="D143" t="str">
        <f t="shared" si="10"/>
        <v>f</v>
      </c>
      <c r="E143" t="str">
        <f t="shared" si="11"/>
        <v>o</v>
      </c>
      <c r="F143" t="str">
        <f t="shared" si="12"/>
        <v>r</v>
      </c>
      <c r="G143" t="str">
        <f t="shared" si="13"/>
        <v>t</v>
      </c>
      <c r="H143" t="str">
        <f t="shared" si="14"/>
        <v>e</v>
      </c>
      <c r="I143" t="str">
        <f>IF(OR(D143=M$1,E143=N$1,F143=O$1,G143=P$1,H143=Q$1),"",C143)</f>
        <v>forte</v>
      </c>
      <c r="J143" t="str">
        <f t="array" ref="J143">IF(SUM(--ISNUMBER(SEARCH(S$1:AE$1,I143)))&gt;0,"",I143)</f>
        <v/>
      </c>
      <c r="K143" t="str">
        <f t="array" ref="K143">IF(SUM(--ISNUMBER(SEARCH(M$1:Q$1,J143)))=L$1,J143,"")</f>
        <v/>
      </c>
    </row>
    <row r="144" spans="1:11" ht="17.25" x14ac:dyDescent="0.25">
      <c r="A144" s="1" t="s">
        <v>143</v>
      </c>
      <c r="B144">
        <f>SUM(B143,_xlfn.IFNA(IF(MATCH(puzzle!$B$2,$A144,0),1,0),0))</f>
        <v>39</v>
      </c>
      <c r="C144" t="str">
        <f>puzzle!B147</f>
        <v>frame</v>
      </c>
      <c r="D144" t="str">
        <f t="shared" si="10"/>
        <v>f</v>
      </c>
      <c r="E144" t="str">
        <f t="shared" si="11"/>
        <v>r</v>
      </c>
      <c r="F144" t="str">
        <f t="shared" si="12"/>
        <v>a</v>
      </c>
      <c r="G144" t="str">
        <f t="shared" si="13"/>
        <v>m</v>
      </c>
      <c r="H144" t="str">
        <f t="shared" si="14"/>
        <v>e</v>
      </c>
      <c r="I144" t="str">
        <f>IF(OR(D144=M$1,E144=N$1,F144=O$1,G144=P$1,H144=Q$1),"",C144)</f>
        <v/>
      </c>
      <c r="J144" t="str">
        <f t="array" ref="J144">IF(SUM(--ISNUMBER(SEARCH(S$1:AE$1,I144)))&gt;0,"",I144)</f>
        <v/>
      </c>
      <c r="K144" t="str">
        <f t="array" ref="K144">IF(SUM(--ISNUMBER(SEARCH(M$1:Q$1,J144)))=L$1,J144,"")</f>
        <v/>
      </c>
    </row>
    <row r="145" spans="1:11" ht="17.25" x14ac:dyDescent="0.25">
      <c r="A145" s="1" t="s">
        <v>144</v>
      </c>
      <c r="B145">
        <f>SUM(B144,_xlfn.IFNA(IF(MATCH(puzzle!$B$2,$A145,0),1,0),0))</f>
        <v>39</v>
      </c>
      <c r="C145" t="str">
        <f>puzzle!B148</f>
        <v>froze</v>
      </c>
      <c r="D145" t="str">
        <f t="shared" si="10"/>
        <v>f</v>
      </c>
      <c r="E145" t="str">
        <f t="shared" si="11"/>
        <v>r</v>
      </c>
      <c r="F145" t="str">
        <f t="shared" si="12"/>
        <v>o</v>
      </c>
      <c r="G145" t="str">
        <f t="shared" si="13"/>
        <v>z</v>
      </c>
      <c r="H145" t="str">
        <f t="shared" si="14"/>
        <v>e</v>
      </c>
      <c r="I145" t="str">
        <f>IF(OR(D145=M$1,E145=N$1,F145=O$1,G145=P$1,H145=Q$1),"",C145)</f>
        <v>froze</v>
      </c>
      <c r="J145" t="str">
        <f t="array" ref="J145">IF(SUM(--ISNUMBER(SEARCH(S$1:AE$1,I145)))&gt;0,"",I145)</f>
        <v/>
      </c>
      <c r="K145" t="str">
        <f t="array" ref="K145">IF(SUM(--ISNUMBER(SEARCH(M$1:Q$1,J145)))=L$1,J145,"")</f>
        <v/>
      </c>
    </row>
    <row r="146" spans="1:11" ht="17.25" x14ac:dyDescent="0.25">
      <c r="A146" s="1" t="s">
        <v>145</v>
      </c>
      <c r="B146">
        <f>SUM(B145,_xlfn.IFNA(IF(MATCH(puzzle!$B$2,$A146,0),1,0),0))</f>
        <v>39</v>
      </c>
      <c r="C146" t="str">
        <f>puzzle!B149</f>
        <v>fudge</v>
      </c>
      <c r="D146" t="str">
        <f t="shared" si="10"/>
        <v>f</v>
      </c>
      <c r="E146" t="str">
        <f t="shared" si="11"/>
        <v>u</v>
      </c>
      <c r="F146" t="str">
        <f t="shared" si="12"/>
        <v>d</v>
      </c>
      <c r="G146" t="str">
        <f t="shared" si="13"/>
        <v>g</v>
      </c>
      <c r="H146" t="str">
        <f t="shared" si="14"/>
        <v>e</v>
      </c>
      <c r="I146" t="str">
        <f>IF(OR(D146=M$1,E146=N$1,F146=O$1,G146=P$1,H146=Q$1),"",C146)</f>
        <v>fudge</v>
      </c>
      <c r="J146" t="str">
        <f t="array" ref="J146">IF(SUM(--ISNUMBER(SEARCH(S$1:AE$1,I146)))&gt;0,"",I146)</f>
        <v/>
      </c>
      <c r="K146" t="str">
        <f t="array" ref="K146">IF(SUM(--ISNUMBER(SEARCH(M$1:Q$1,J146)))=L$1,J146,"")</f>
        <v/>
      </c>
    </row>
    <row r="147" spans="1:11" ht="17.25" x14ac:dyDescent="0.25">
      <c r="A147" s="1" t="s">
        <v>146</v>
      </c>
      <c r="B147">
        <f>SUM(B146,_xlfn.IFNA(IF(MATCH(puzzle!$B$2,$A147,0),1,0),0))</f>
        <v>39</v>
      </c>
      <c r="C147" t="str">
        <f>puzzle!B150</f>
        <v>fugue</v>
      </c>
      <c r="D147" t="str">
        <f t="shared" si="10"/>
        <v>f</v>
      </c>
      <c r="E147" t="str">
        <f t="shared" si="11"/>
        <v>u</v>
      </c>
      <c r="F147" t="str">
        <f t="shared" si="12"/>
        <v>g</v>
      </c>
      <c r="G147" t="str">
        <f t="shared" si="13"/>
        <v>u</v>
      </c>
      <c r="H147" t="str">
        <f t="shared" si="14"/>
        <v>e</v>
      </c>
      <c r="I147" t="str">
        <f>IF(OR(D147=M$1,E147=N$1,F147=O$1,G147=P$1,H147=Q$1),"",C147)</f>
        <v>fugue</v>
      </c>
      <c r="J147" t="str">
        <f t="array" ref="J147">IF(SUM(--ISNUMBER(SEARCH(S$1:AE$1,I147)))&gt;0,"",I147)</f>
        <v/>
      </c>
      <c r="K147" t="str">
        <f t="array" ref="K147">IF(SUM(--ISNUMBER(SEARCH(M$1:Q$1,J147)))=L$1,J147,"")</f>
        <v/>
      </c>
    </row>
    <row r="148" spans="1:11" ht="17.25" x14ac:dyDescent="0.25">
      <c r="A148" s="1" t="s">
        <v>147</v>
      </c>
      <c r="B148">
        <f>SUM(B147,_xlfn.IFNA(IF(MATCH(puzzle!$B$2,$A148,0),1,0),0))</f>
        <v>39</v>
      </c>
      <c r="C148" t="str">
        <f>puzzle!B151</f>
        <v>gaffe</v>
      </c>
      <c r="D148" t="str">
        <f t="shared" si="10"/>
        <v>g</v>
      </c>
      <c r="E148" t="str">
        <f t="shared" si="11"/>
        <v>a</v>
      </c>
      <c r="F148" t="str">
        <f t="shared" si="12"/>
        <v>f</v>
      </c>
      <c r="G148" t="str">
        <f t="shared" si="13"/>
        <v>f</v>
      </c>
      <c r="H148" t="str">
        <f t="shared" si="14"/>
        <v>e</v>
      </c>
      <c r="I148" t="str">
        <f>IF(OR(D148=M$1,E148=N$1,F148=O$1,G148=P$1,H148=Q$1),"",C148)</f>
        <v>gaffe</v>
      </c>
      <c r="J148" t="str">
        <f t="array" ref="J148">IF(SUM(--ISNUMBER(SEARCH(S$1:AE$1,I148)))&gt;0,"",I148)</f>
        <v/>
      </c>
      <c r="K148" t="str">
        <f t="array" ref="K148">IF(SUM(--ISNUMBER(SEARCH(M$1:Q$1,J148)))=L$1,J148,"")</f>
        <v/>
      </c>
    </row>
    <row r="149" spans="1:11" ht="17.25" x14ac:dyDescent="0.25">
      <c r="A149" s="1" t="s">
        <v>148</v>
      </c>
      <c r="B149">
        <f>SUM(B148,_xlfn.IFNA(IF(MATCH(puzzle!$B$2,$A149,0),1,0),0))</f>
        <v>39</v>
      </c>
      <c r="C149" t="str">
        <f>puzzle!B152</f>
        <v>gauge</v>
      </c>
      <c r="D149" t="str">
        <f t="shared" si="10"/>
        <v>g</v>
      </c>
      <c r="E149" t="str">
        <f t="shared" si="11"/>
        <v>a</v>
      </c>
      <c r="F149" t="str">
        <f t="shared" si="12"/>
        <v>u</v>
      </c>
      <c r="G149" t="str">
        <f t="shared" si="13"/>
        <v>g</v>
      </c>
      <c r="H149" t="str">
        <f t="shared" si="14"/>
        <v>e</v>
      </c>
      <c r="I149" t="str">
        <f>IF(OR(D149=M$1,E149=N$1,F149=O$1,G149=P$1,H149=Q$1),"",C149)</f>
        <v>gauge</v>
      </c>
      <c r="J149" t="str">
        <f t="array" ref="J149">IF(SUM(--ISNUMBER(SEARCH(S$1:AE$1,I149)))&gt;0,"",I149)</f>
        <v/>
      </c>
      <c r="K149" t="str">
        <f t="array" ref="K149">IF(SUM(--ISNUMBER(SEARCH(M$1:Q$1,J149)))=L$1,J149,"")</f>
        <v/>
      </c>
    </row>
    <row r="150" spans="1:11" ht="17.25" x14ac:dyDescent="0.25">
      <c r="A150" s="1" t="s">
        <v>149</v>
      </c>
      <c r="B150">
        <f>SUM(B149,_xlfn.IFNA(IF(MATCH(puzzle!$B$2,$A150,0),1,0),0))</f>
        <v>39</v>
      </c>
      <c r="C150" t="str">
        <f>puzzle!B153</f>
        <v>gauze</v>
      </c>
      <c r="D150" t="str">
        <f t="shared" si="10"/>
        <v>g</v>
      </c>
      <c r="E150" t="str">
        <f t="shared" si="11"/>
        <v>a</v>
      </c>
      <c r="F150" t="str">
        <f t="shared" si="12"/>
        <v>u</v>
      </c>
      <c r="G150" t="str">
        <f t="shared" si="13"/>
        <v>z</v>
      </c>
      <c r="H150" t="str">
        <f t="shared" si="14"/>
        <v>e</v>
      </c>
      <c r="I150" t="str">
        <f>IF(OR(D150=M$1,E150=N$1,F150=O$1,G150=P$1,H150=Q$1),"",C150)</f>
        <v>gauze</v>
      </c>
      <c r="J150" t="str">
        <f t="array" ref="J150">IF(SUM(--ISNUMBER(SEARCH(S$1:AE$1,I150)))&gt;0,"",I150)</f>
        <v/>
      </c>
      <c r="K150" t="str">
        <f t="array" ref="K150">IF(SUM(--ISNUMBER(SEARCH(M$1:Q$1,J150)))=L$1,J150,"")</f>
        <v/>
      </c>
    </row>
    <row r="151" spans="1:11" ht="17.25" x14ac:dyDescent="0.25">
      <c r="A151" s="1" t="s">
        <v>150</v>
      </c>
      <c r="B151">
        <f>SUM(B150,_xlfn.IFNA(IF(MATCH(puzzle!$B$2,$A151,0),1,0),0))</f>
        <v>40</v>
      </c>
      <c r="C151" t="str">
        <f>puzzle!B154</f>
        <v>geese</v>
      </c>
      <c r="D151" t="str">
        <f t="shared" si="10"/>
        <v>g</v>
      </c>
      <c r="E151" t="str">
        <f t="shared" si="11"/>
        <v>e</v>
      </c>
      <c r="F151" t="str">
        <f t="shared" si="12"/>
        <v>e</v>
      </c>
      <c r="G151" t="str">
        <f t="shared" si="13"/>
        <v>s</v>
      </c>
      <c r="H151" t="str">
        <f t="shared" si="14"/>
        <v>e</v>
      </c>
      <c r="I151" t="str">
        <f>IF(OR(D151=M$1,E151=N$1,F151=O$1,G151=P$1,H151=Q$1),"",C151)</f>
        <v>geese</v>
      </c>
      <c r="J151" t="str">
        <f t="array" ref="J151">IF(SUM(--ISNUMBER(SEARCH(S$1:AE$1,I151)))&gt;0,"",I151)</f>
        <v/>
      </c>
      <c r="K151" t="str">
        <f t="array" ref="K151">IF(SUM(--ISNUMBER(SEARCH(M$1:Q$1,J151)))=L$1,J151,"")</f>
        <v/>
      </c>
    </row>
    <row r="152" spans="1:11" ht="17.25" x14ac:dyDescent="0.25">
      <c r="A152" s="1" t="s">
        <v>151</v>
      </c>
      <c r="B152">
        <f>SUM(B151,_xlfn.IFNA(IF(MATCH(puzzle!$B$2,$A152,0),1,0),0))</f>
        <v>40</v>
      </c>
      <c r="C152" t="str">
        <f>puzzle!B155</f>
        <v>genie</v>
      </c>
      <c r="D152" t="str">
        <f t="shared" si="10"/>
        <v>g</v>
      </c>
      <c r="E152" t="str">
        <f t="shared" si="11"/>
        <v>e</v>
      </c>
      <c r="F152" t="str">
        <f t="shared" si="12"/>
        <v>n</v>
      </c>
      <c r="G152" t="str">
        <f t="shared" si="13"/>
        <v>i</v>
      </c>
      <c r="H152" t="str">
        <f t="shared" si="14"/>
        <v>e</v>
      </c>
      <c r="I152" t="str">
        <f>IF(OR(D152=M$1,E152=N$1,F152=O$1,G152=P$1,H152=Q$1),"",C152)</f>
        <v>genie</v>
      </c>
      <c r="J152" t="str">
        <f t="array" ref="J152">IF(SUM(--ISNUMBER(SEARCH(S$1:AE$1,I152)))&gt;0,"",I152)</f>
        <v/>
      </c>
      <c r="K152" t="str">
        <f t="array" ref="K152">IF(SUM(--ISNUMBER(SEARCH(M$1:Q$1,J152)))=L$1,J152,"")</f>
        <v/>
      </c>
    </row>
    <row r="153" spans="1:11" ht="17.25" x14ac:dyDescent="0.25">
      <c r="A153" s="1" t="s">
        <v>152</v>
      </c>
      <c r="B153">
        <f>SUM(B152,_xlfn.IFNA(IF(MATCH(puzzle!$B$2,$A153,0),1,0),0))</f>
        <v>40</v>
      </c>
      <c r="C153" t="str">
        <f>puzzle!B156</f>
        <v>genre</v>
      </c>
      <c r="D153" t="str">
        <f t="shared" si="10"/>
        <v>g</v>
      </c>
      <c r="E153" t="str">
        <f t="shared" si="11"/>
        <v>e</v>
      </c>
      <c r="F153" t="str">
        <f t="shared" si="12"/>
        <v>n</v>
      </c>
      <c r="G153" t="str">
        <f t="shared" si="13"/>
        <v>r</v>
      </c>
      <c r="H153" t="str">
        <f t="shared" si="14"/>
        <v>e</v>
      </c>
      <c r="I153" t="str">
        <f>IF(OR(D153=M$1,E153=N$1,F153=O$1,G153=P$1,H153=Q$1),"",C153)</f>
        <v>genre</v>
      </c>
      <c r="J153" t="str">
        <f t="array" ref="J153">IF(SUM(--ISNUMBER(SEARCH(S$1:AE$1,I153)))&gt;0,"",I153)</f>
        <v/>
      </c>
      <c r="K153" t="str">
        <f t="array" ref="K153">IF(SUM(--ISNUMBER(SEARCH(M$1:Q$1,J153)))=L$1,J153,"")</f>
        <v/>
      </c>
    </row>
    <row r="154" spans="1:11" ht="17.25" x14ac:dyDescent="0.25">
      <c r="A154" s="1" t="s">
        <v>153</v>
      </c>
      <c r="B154">
        <f>SUM(B153,_xlfn.IFNA(IF(MATCH(puzzle!$B$2,$A154,0),1,0),0))</f>
        <v>40</v>
      </c>
      <c r="C154" t="str">
        <f>puzzle!B157</f>
        <v>glade</v>
      </c>
      <c r="D154" t="str">
        <f t="shared" si="10"/>
        <v>g</v>
      </c>
      <c r="E154" t="str">
        <f t="shared" si="11"/>
        <v>l</v>
      </c>
      <c r="F154" t="str">
        <f t="shared" si="12"/>
        <v>a</v>
      </c>
      <c r="G154" t="str">
        <f t="shared" si="13"/>
        <v>d</v>
      </c>
      <c r="H154" t="str">
        <f t="shared" si="14"/>
        <v>e</v>
      </c>
      <c r="I154" t="str">
        <f>IF(OR(D154=M$1,E154=N$1,F154=O$1,G154=P$1,H154=Q$1),"",C154)</f>
        <v/>
      </c>
      <c r="J154" t="str">
        <f t="array" ref="J154">IF(SUM(--ISNUMBER(SEARCH(S$1:AE$1,I154)))&gt;0,"",I154)</f>
        <v/>
      </c>
      <c r="K154" t="str">
        <f t="array" ref="K154">IF(SUM(--ISNUMBER(SEARCH(M$1:Q$1,J154)))=L$1,J154,"")</f>
        <v/>
      </c>
    </row>
    <row r="155" spans="1:11" ht="17.25" x14ac:dyDescent="0.25">
      <c r="A155" s="1" t="s">
        <v>154</v>
      </c>
      <c r="B155">
        <f>SUM(B154,_xlfn.IFNA(IF(MATCH(puzzle!$B$2,$A155,0),1,0),0))</f>
        <v>40</v>
      </c>
      <c r="C155" t="str">
        <f>puzzle!B158</f>
        <v>glare</v>
      </c>
      <c r="D155" t="str">
        <f t="shared" si="10"/>
        <v>g</v>
      </c>
      <c r="E155" t="str">
        <f t="shared" si="11"/>
        <v>l</v>
      </c>
      <c r="F155" t="str">
        <f t="shared" si="12"/>
        <v>a</v>
      </c>
      <c r="G155" t="str">
        <f t="shared" si="13"/>
        <v>r</v>
      </c>
      <c r="H155" t="str">
        <f t="shared" si="14"/>
        <v>e</v>
      </c>
      <c r="I155" t="str">
        <f>IF(OR(D155=M$1,E155=N$1,F155=O$1,G155=P$1,H155=Q$1),"",C155)</f>
        <v/>
      </c>
      <c r="J155" t="str">
        <f t="array" ref="J155">IF(SUM(--ISNUMBER(SEARCH(S$1:AE$1,I155)))&gt;0,"",I155)</f>
        <v/>
      </c>
      <c r="K155" t="str">
        <f t="array" ref="K155">IF(SUM(--ISNUMBER(SEARCH(M$1:Q$1,J155)))=L$1,J155,"")</f>
        <v/>
      </c>
    </row>
    <row r="156" spans="1:11" ht="17.25" x14ac:dyDescent="0.25">
      <c r="A156" s="1" t="s">
        <v>155</v>
      </c>
      <c r="B156">
        <f>SUM(B155,_xlfn.IFNA(IF(MATCH(puzzle!$B$2,$A156,0),1,0),0))</f>
        <v>40</v>
      </c>
      <c r="C156" t="str">
        <f>puzzle!B159</f>
        <v>glaze</v>
      </c>
      <c r="D156" t="str">
        <f t="shared" si="10"/>
        <v>g</v>
      </c>
      <c r="E156" t="str">
        <f t="shared" si="11"/>
        <v>l</v>
      </c>
      <c r="F156" t="str">
        <f t="shared" si="12"/>
        <v>a</v>
      </c>
      <c r="G156" t="str">
        <f t="shared" si="13"/>
        <v>z</v>
      </c>
      <c r="H156" t="str">
        <f t="shared" si="14"/>
        <v>e</v>
      </c>
      <c r="I156" t="str">
        <f>IF(OR(D156=M$1,E156=N$1,F156=O$1,G156=P$1,H156=Q$1),"",C156)</f>
        <v/>
      </c>
      <c r="J156" t="str">
        <f t="array" ref="J156">IF(SUM(--ISNUMBER(SEARCH(S$1:AE$1,I156)))&gt;0,"",I156)</f>
        <v/>
      </c>
      <c r="K156" t="str">
        <f t="array" ref="K156">IF(SUM(--ISNUMBER(SEARCH(M$1:Q$1,J156)))=L$1,J156,"")</f>
        <v/>
      </c>
    </row>
    <row r="157" spans="1:11" ht="17.25" x14ac:dyDescent="0.25">
      <c r="A157" s="1" t="s">
        <v>156</v>
      </c>
      <c r="B157">
        <f>SUM(B156,_xlfn.IFNA(IF(MATCH(puzzle!$B$2,$A157,0),1,0),0))</f>
        <v>40</v>
      </c>
      <c r="C157" t="str">
        <f>puzzle!B160</f>
        <v>glide</v>
      </c>
      <c r="D157" t="str">
        <f t="shared" si="10"/>
        <v>g</v>
      </c>
      <c r="E157" t="str">
        <f t="shared" si="11"/>
        <v>l</v>
      </c>
      <c r="F157" t="str">
        <f t="shared" si="12"/>
        <v>i</v>
      </c>
      <c r="G157" t="str">
        <f t="shared" si="13"/>
        <v>d</v>
      </c>
      <c r="H157" t="str">
        <f t="shared" si="14"/>
        <v>e</v>
      </c>
      <c r="I157" t="str">
        <f>IF(OR(D157=M$1,E157=N$1,F157=O$1,G157=P$1,H157=Q$1),"",C157)</f>
        <v>glide</v>
      </c>
      <c r="J157" t="str">
        <f t="array" ref="J157">IF(SUM(--ISNUMBER(SEARCH(S$1:AE$1,I157)))&gt;0,"",I157)</f>
        <v/>
      </c>
      <c r="K157" t="str">
        <f t="array" ref="K157">IF(SUM(--ISNUMBER(SEARCH(M$1:Q$1,J157)))=L$1,J157,"")</f>
        <v/>
      </c>
    </row>
    <row r="158" spans="1:11" ht="17.25" x14ac:dyDescent="0.25">
      <c r="A158" s="1" t="s">
        <v>157</v>
      </c>
      <c r="B158">
        <f>SUM(B157,_xlfn.IFNA(IF(MATCH(puzzle!$B$2,$A158,0),1,0),0))</f>
        <v>41</v>
      </c>
      <c r="C158" t="str">
        <f>puzzle!B161</f>
        <v>globe</v>
      </c>
      <c r="D158" t="str">
        <f t="shared" si="10"/>
        <v>g</v>
      </c>
      <c r="E158" t="str">
        <f t="shared" si="11"/>
        <v>l</v>
      </c>
      <c r="F158" t="str">
        <f t="shared" si="12"/>
        <v>o</v>
      </c>
      <c r="G158" t="str">
        <f t="shared" si="13"/>
        <v>b</v>
      </c>
      <c r="H158" t="str">
        <f t="shared" si="14"/>
        <v>e</v>
      </c>
      <c r="I158" t="str">
        <f>IF(OR(D158=M$1,E158=N$1,F158=O$1,G158=P$1,H158=Q$1),"",C158)</f>
        <v>globe</v>
      </c>
      <c r="J158" t="str">
        <f t="array" ref="J158">IF(SUM(--ISNUMBER(SEARCH(S$1:AE$1,I158)))&gt;0,"",I158)</f>
        <v/>
      </c>
      <c r="K158" t="str">
        <f t="array" ref="K158">IF(SUM(--ISNUMBER(SEARCH(M$1:Q$1,J158)))=L$1,J158,"")</f>
        <v/>
      </c>
    </row>
    <row r="159" spans="1:11" ht="17.25" x14ac:dyDescent="0.25">
      <c r="A159" s="1" t="s">
        <v>158</v>
      </c>
      <c r="B159">
        <f>SUM(B158,_xlfn.IFNA(IF(MATCH(puzzle!$B$2,$A159,0),1,0),0))</f>
        <v>41</v>
      </c>
      <c r="C159" t="str">
        <f>puzzle!B162</f>
        <v>glove</v>
      </c>
      <c r="D159" t="str">
        <f t="shared" si="10"/>
        <v>g</v>
      </c>
      <c r="E159" t="str">
        <f t="shared" si="11"/>
        <v>l</v>
      </c>
      <c r="F159" t="str">
        <f t="shared" si="12"/>
        <v>o</v>
      </c>
      <c r="G159" t="str">
        <f t="shared" si="13"/>
        <v>v</v>
      </c>
      <c r="H159" t="str">
        <f t="shared" si="14"/>
        <v>e</v>
      </c>
      <c r="I159" t="str">
        <f>IF(OR(D159=M$1,E159=N$1,F159=O$1,G159=P$1,H159=Q$1),"",C159)</f>
        <v>glove</v>
      </c>
      <c r="J159" t="str">
        <f t="array" ref="J159">IF(SUM(--ISNUMBER(SEARCH(S$1:AE$1,I159)))&gt;0,"",I159)</f>
        <v/>
      </c>
      <c r="K159" t="str">
        <f t="array" ref="K159">IF(SUM(--ISNUMBER(SEARCH(M$1:Q$1,J159)))=L$1,J159,"")</f>
        <v/>
      </c>
    </row>
    <row r="160" spans="1:11" ht="17.25" x14ac:dyDescent="0.25">
      <c r="A160" s="1" t="s">
        <v>159</v>
      </c>
      <c r="B160">
        <f>SUM(B159,_xlfn.IFNA(IF(MATCH(puzzle!$B$2,$A160,0),1,0),0))</f>
        <v>42</v>
      </c>
      <c r="C160" t="str">
        <f>puzzle!B163</f>
        <v>gnome</v>
      </c>
      <c r="D160" t="str">
        <f t="shared" si="10"/>
        <v>g</v>
      </c>
      <c r="E160" t="str">
        <f t="shared" si="11"/>
        <v>n</v>
      </c>
      <c r="F160" t="str">
        <f t="shared" si="12"/>
        <v>o</v>
      </c>
      <c r="G160" t="str">
        <f t="shared" si="13"/>
        <v>m</v>
      </c>
      <c r="H160" t="str">
        <f t="shared" si="14"/>
        <v>e</v>
      </c>
      <c r="I160" t="str">
        <f>IF(OR(D160=M$1,E160=N$1,F160=O$1,G160=P$1,H160=Q$1),"",C160)</f>
        <v>gnome</v>
      </c>
      <c r="J160" t="str">
        <f t="array" ref="J160">IF(SUM(--ISNUMBER(SEARCH(S$1:AE$1,I160)))&gt;0,"",I160)</f>
        <v/>
      </c>
      <c r="K160" t="str">
        <f t="array" ref="K160">IF(SUM(--ISNUMBER(SEARCH(M$1:Q$1,J160)))=L$1,J160,"")</f>
        <v/>
      </c>
    </row>
    <row r="161" spans="1:11" ht="17.25" x14ac:dyDescent="0.25">
      <c r="A161" s="1" t="s">
        <v>160</v>
      </c>
      <c r="B161">
        <f>SUM(B160,_xlfn.IFNA(IF(MATCH(puzzle!$B$2,$A161,0),1,0),0))</f>
        <v>42</v>
      </c>
      <c r="C161" t="str">
        <f>puzzle!B164</f>
        <v>goose</v>
      </c>
      <c r="D161" t="str">
        <f t="shared" si="10"/>
        <v>g</v>
      </c>
      <c r="E161" t="str">
        <f t="shared" si="11"/>
        <v>o</v>
      </c>
      <c r="F161" t="str">
        <f t="shared" si="12"/>
        <v>o</v>
      </c>
      <c r="G161" t="str">
        <f t="shared" si="13"/>
        <v>s</v>
      </c>
      <c r="H161" t="str">
        <f t="shared" si="14"/>
        <v>e</v>
      </c>
      <c r="I161" t="str">
        <f>IF(OR(D161=M$1,E161=N$1,F161=O$1,G161=P$1,H161=Q$1),"",C161)</f>
        <v>goose</v>
      </c>
      <c r="J161" t="str">
        <f t="array" ref="J161">IF(SUM(--ISNUMBER(SEARCH(S$1:AE$1,I161)))&gt;0,"",I161)</f>
        <v/>
      </c>
      <c r="K161" t="str">
        <f t="array" ref="K161">IF(SUM(--ISNUMBER(SEARCH(M$1:Q$1,J161)))=L$1,J161,"")</f>
        <v/>
      </c>
    </row>
    <row r="162" spans="1:11" ht="17.25" x14ac:dyDescent="0.25">
      <c r="A162" s="1" t="s">
        <v>161</v>
      </c>
      <c r="B162">
        <f>SUM(B161,_xlfn.IFNA(IF(MATCH(puzzle!$B$2,$A162,0),1,0),0))</f>
        <v>42</v>
      </c>
      <c r="C162" t="str">
        <f>puzzle!B165</f>
        <v>gorge</v>
      </c>
      <c r="D162" t="str">
        <f t="shared" si="10"/>
        <v>g</v>
      </c>
      <c r="E162" t="str">
        <f t="shared" si="11"/>
        <v>o</v>
      </c>
      <c r="F162" t="str">
        <f t="shared" si="12"/>
        <v>r</v>
      </c>
      <c r="G162" t="str">
        <f t="shared" si="13"/>
        <v>g</v>
      </c>
      <c r="H162" t="str">
        <f t="shared" si="14"/>
        <v>e</v>
      </c>
      <c r="I162" t="str">
        <f>IF(OR(D162=M$1,E162=N$1,F162=O$1,G162=P$1,H162=Q$1),"",C162)</f>
        <v>gorge</v>
      </c>
      <c r="J162" t="str">
        <f t="array" ref="J162">IF(SUM(--ISNUMBER(SEARCH(S$1:AE$1,I162)))&gt;0,"",I162)</f>
        <v/>
      </c>
      <c r="K162" t="str">
        <f t="array" ref="K162">IF(SUM(--ISNUMBER(SEARCH(M$1:Q$1,J162)))=L$1,J162,"")</f>
        <v/>
      </c>
    </row>
    <row r="163" spans="1:11" ht="17.25" x14ac:dyDescent="0.25">
      <c r="A163" s="1" t="s">
        <v>162</v>
      </c>
      <c r="B163">
        <f>SUM(B162,_xlfn.IFNA(IF(MATCH(puzzle!$B$2,$A163,0),1,0),0))</f>
        <v>42</v>
      </c>
      <c r="C163" t="str">
        <f>puzzle!B166</f>
        <v>gouge</v>
      </c>
      <c r="D163" t="str">
        <f t="shared" si="10"/>
        <v>g</v>
      </c>
      <c r="E163" t="str">
        <f t="shared" si="11"/>
        <v>o</v>
      </c>
      <c r="F163" t="str">
        <f t="shared" si="12"/>
        <v>u</v>
      </c>
      <c r="G163" t="str">
        <f t="shared" si="13"/>
        <v>g</v>
      </c>
      <c r="H163" t="str">
        <f t="shared" si="14"/>
        <v>e</v>
      </c>
      <c r="I163" t="str">
        <f>IF(OR(D163=M$1,E163=N$1,F163=O$1,G163=P$1,H163=Q$1),"",C163)</f>
        <v>gouge</v>
      </c>
      <c r="J163" t="str">
        <f t="array" ref="J163">IF(SUM(--ISNUMBER(SEARCH(S$1:AE$1,I163)))&gt;0,"",I163)</f>
        <v/>
      </c>
      <c r="K163" t="str">
        <f t="array" ref="K163">IF(SUM(--ISNUMBER(SEARCH(M$1:Q$1,J163)))=L$1,J163,"")</f>
        <v/>
      </c>
    </row>
    <row r="164" spans="1:11" ht="17.25" x14ac:dyDescent="0.25">
      <c r="A164" s="1" t="s">
        <v>163</v>
      </c>
      <c r="B164">
        <f>SUM(B163,_xlfn.IFNA(IF(MATCH(puzzle!$B$2,$A164,0),1,0),0))</f>
        <v>42</v>
      </c>
      <c r="C164" t="str">
        <f>puzzle!B167</f>
        <v>grace</v>
      </c>
      <c r="D164" t="str">
        <f t="shared" si="10"/>
        <v>g</v>
      </c>
      <c r="E164" t="str">
        <f t="shared" si="11"/>
        <v>r</v>
      </c>
      <c r="F164" t="str">
        <f t="shared" si="12"/>
        <v>a</v>
      </c>
      <c r="G164" t="str">
        <f t="shared" si="13"/>
        <v>c</v>
      </c>
      <c r="H164" t="str">
        <f t="shared" si="14"/>
        <v>e</v>
      </c>
      <c r="I164" t="str">
        <f>IF(OR(D164=M$1,E164=N$1,F164=O$1,G164=P$1,H164=Q$1),"",C164)</f>
        <v/>
      </c>
      <c r="J164" t="str">
        <f t="array" ref="J164">IF(SUM(--ISNUMBER(SEARCH(S$1:AE$1,I164)))&gt;0,"",I164)</f>
        <v/>
      </c>
      <c r="K164" t="str">
        <f t="array" ref="K164">IF(SUM(--ISNUMBER(SEARCH(M$1:Q$1,J164)))=L$1,J164,"")</f>
        <v/>
      </c>
    </row>
    <row r="165" spans="1:11" ht="17.25" x14ac:dyDescent="0.25">
      <c r="A165" s="1" t="s">
        <v>164</v>
      </c>
      <c r="B165">
        <f>SUM(B164,_xlfn.IFNA(IF(MATCH(puzzle!$B$2,$A165,0),1,0),0))</f>
        <v>42</v>
      </c>
      <c r="C165" t="str">
        <f>puzzle!B168</f>
        <v>grade</v>
      </c>
      <c r="D165" t="str">
        <f t="shared" si="10"/>
        <v>g</v>
      </c>
      <c r="E165" t="str">
        <f t="shared" si="11"/>
        <v>r</v>
      </c>
      <c r="F165" t="str">
        <f t="shared" si="12"/>
        <v>a</v>
      </c>
      <c r="G165" t="str">
        <f t="shared" si="13"/>
        <v>d</v>
      </c>
      <c r="H165" t="str">
        <f t="shared" si="14"/>
        <v>e</v>
      </c>
      <c r="I165" t="str">
        <f>IF(OR(D165=M$1,E165=N$1,F165=O$1,G165=P$1,H165=Q$1),"",C165)</f>
        <v/>
      </c>
      <c r="J165" t="str">
        <f t="array" ref="J165">IF(SUM(--ISNUMBER(SEARCH(S$1:AE$1,I165)))&gt;0,"",I165)</f>
        <v/>
      </c>
      <c r="K165" t="str">
        <f t="array" ref="K165">IF(SUM(--ISNUMBER(SEARCH(M$1:Q$1,J165)))=L$1,J165,"")</f>
        <v/>
      </c>
    </row>
    <row r="166" spans="1:11" ht="17.25" x14ac:dyDescent="0.25">
      <c r="A166" s="1" t="s">
        <v>165</v>
      </c>
      <c r="B166">
        <f>SUM(B165,_xlfn.IFNA(IF(MATCH(puzzle!$B$2,$A166,0),1,0),0))</f>
        <v>42</v>
      </c>
      <c r="C166" t="str">
        <f>puzzle!B169</f>
        <v>grape</v>
      </c>
      <c r="D166" t="str">
        <f t="shared" si="10"/>
        <v>g</v>
      </c>
      <c r="E166" t="str">
        <f t="shared" si="11"/>
        <v>r</v>
      </c>
      <c r="F166" t="str">
        <f t="shared" si="12"/>
        <v>a</v>
      </c>
      <c r="G166" t="str">
        <f t="shared" si="13"/>
        <v>p</v>
      </c>
      <c r="H166" t="str">
        <f t="shared" si="14"/>
        <v>e</v>
      </c>
      <c r="I166" t="str">
        <f>IF(OR(D166=M$1,E166=N$1,F166=O$1,G166=P$1,H166=Q$1),"",C166)</f>
        <v/>
      </c>
      <c r="J166" t="str">
        <f t="array" ref="J166">IF(SUM(--ISNUMBER(SEARCH(S$1:AE$1,I166)))&gt;0,"",I166)</f>
        <v/>
      </c>
      <c r="K166" t="str">
        <f t="array" ref="K166">IF(SUM(--ISNUMBER(SEARCH(M$1:Q$1,J166)))=L$1,J166,"")</f>
        <v/>
      </c>
    </row>
    <row r="167" spans="1:11" ht="17.25" x14ac:dyDescent="0.25">
      <c r="A167" s="1" t="s">
        <v>166</v>
      </c>
      <c r="B167">
        <f>SUM(B166,_xlfn.IFNA(IF(MATCH(puzzle!$B$2,$A167,0),1,0),0))</f>
        <v>42</v>
      </c>
      <c r="C167" t="str">
        <f>puzzle!B170</f>
        <v>grate</v>
      </c>
      <c r="D167" t="str">
        <f t="shared" si="10"/>
        <v>g</v>
      </c>
      <c r="E167" t="str">
        <f t="shared" si="11"/>
        <v>r</v>
      </c>
      <c r="F167" t="str">
        <f t="shared" si="12"/>
        <v>a</v>
      </c>
      <c r="G167" t="str">
        <f t="shared" si="13"/>
        <v>t</v>
      </c>
      <c r="H167" t="str">
        <f t="shared" si="14"/>
        <v>e</v>
      </c>
      <c r="I167" t="str">
        <f>IF(OR(D167=M$1,E167=N$1,F167=O$1,G167=P$1,H167=Q$1),"",C167)</f>
        <v/>
      </c>
      <c r="J167" t="str">
        <f t="array" ref="J167">IF(SUM(--ISNUMBER(SEARCH(S$1:AE$1,I167)))&gt;0,"",I167)</f>
        <v/>
      </c>
      <c r="K167" t="str">
        <f t="array" ref="K167">IF(SUM(--ISNUMBER(SEARCH(M$1:Q$1,J167)))=L$1,J167,"")</f>
        <v/>
      </c>
    </row>
    <row r="168" spans="1:11" ht="17.25" x14ac:dyDescent="0.25">
      <c r="A168" s="1" t="s">
        <v>167</v>
      </c>
      <c r="B168">
        <f>SUM(B167,_xlfn.IFNA(IF(MATCH(puzzle!$B$2,$A168,0),1,0),0))</f>
        <v>42</v>
      </c>
      <c r="C168" t="str">
        <f>puzzle!B171</f>
        <v>grave</v>
      </c>
      <c r="D168" t="str">
        <f t="shared" si="10"/>
        <v>g</v>
      </c>
      <c r="E168" t="str">
        <f t="shared" si="11"/>
        <v>r</v>
      </c>
      <c r="F168" t="str">
        <f t="shared" si="12"/>
        <v>a</v>
      </c>
      <c r="G168" t="str">
        <f t="shared" si="13"/>
        <v>v</v>
      </c>
      <c r="H168" t="str">
        <f t="shared" si="14"/>
        <v>e</v>
      </c>
      <c r="I168" t="str">
        <f>IF(OR(D168=M$1,E168=N$1,F168=O$1,G168=P$1,H168=Q$1),"",C168)</f>
        <v/>
      </c>
      <c r="J168" t="str">
        <f t="array" ref="J168">IF(SUM(--ISNUMBER(SEARCH(S$1:AE$1,I168)))&gt;0,"",I168)</f>
        <v/>
      </c>
      <c r="K168" t="str">
        <f t="array" ref="K168">IF(SUM(--ISNUMBER(SEARCH(M$1:Q$1,J168)))=L$1,J168,"")</f>
        <v/>
      </c>
    </row>
    <row r="169" spans="1:11" ht="17.25" x14ac:dyDescent="0.25">
      <c r="A169" s="1" t="s">
        <v>168</v>
      </c>
      <c r="B169">
        <f>SUM(B168,_xlfn.IFNA(IF(MATCH(puzzle!$B$2,$A169,0),1,0),0))</f>
        <v>42</v>
      </c>
      <c r="C169" t="str">
        <f>puzzle!B172</f>
        <v>graze</v>
      </c>
      <c r="D169" t="str">
        <f t="shared" si="10"/>
        <v>g</v>
      </c>
      <c r="E169" t="str">
        <f t="shared" si="11"/>
        <v>r</v>
      </c>
      <c r="F169" t="str">
        <f t="shared" si="12"/>
        <v>a</v>
      </c>
      <c r="G169" t="str">
        <f t="shared" si="13"/>
        <v>z</v>
      </c>
      <c r="H169" t="str">
        <f t="shared" si="14"/>
        <v>e</v>
      </c>
      <c r="I169" t="str">
        <f>IF(OR(D169=M$1,E169=N$1,F169=O$1,G169=P$1,H169=Q$1),"",C169)</f>
        <v/>
      </c>
      <c r="J169" t="str">
        <f t="array" ref="J169">IF(SUM(--ISNUMBER(SEARCH(S$1:AE$1,I169)))&gt;0,"",I169)</f>
        <v/>
      </c>
      <c r="K169" t="str">
        <f t="array" ref="K169">IF(SUM(--ISNUMBER(SEARCH(M$1:Q$1,J169)))=L$1,J169,"")</f>
        <v/>
      </c>
    </row>
    <row r="170" spans="1:11" ht="17.25" x14ac:dyDescent="0.25">
      <c r="A170" s="1" t="s">
        <v>169</v>
      </c>
      <c r="B170">
        <f>SUM(B169,_xlfn.IFNA(IF(MATCH(puzzle!$B$2,$A170,0),1,0),0))</f>
        <v>42</v>
      </c>
      <c r="C170" t="str">
        <f>puzzle!B173</f>
        <v>grime</v>
      </c>
      <c r="D170" t="str">
        <f t="shared" si="10"/>
        <v>g</v>
      </c>
      <c r="E170" t="str">
        <f t="shared" si="11"/>
        <v>r</v>
      </c>
      <c r="F170" t="str">
        <f t="shared" si="12"/>
        <v>i</v>
      </c>
      <c r="G170" t="str">
        <f t="shared" si="13"/>
        <v>m</v>
      </c>
      <c r="H170" t="str">
        <f t="shared" si="14"/>
        <v>e</v>
      </c>
      <c r="I170" t="str">
        <f>IF(OR(D170=M$1,E170=N$1,F170=O$1,G170=P$1,H170=Q$1),"",C170)</f>
        <v>grime</v>
      </c>
      <c r="J170" t="str">
        <f t="array" ref="J170">IF(SUM(--ISNUMBER(SEARCH(S$1:AE$1,I170)))&gt;0,"",I170)</f>
        <v/>
      </c>
      <c r="K170" t="str">
        <f t="array" ref="K170">IF(SUM(--ISNUMBER(SEARCH(M$1:Q$1,J170)))=L$1,J170,"")</f>
        <v/>
      </c>
    </row>
    <row r="171" spans="1:11" ht="17.25" x14ac:dyDescent="0.25">
      <c r="A171" s="1" t="s">
        <v>170</v>
      </c>
      <c r="B171">
        <f>SUM(B170,_xlfn.IFNA(IF(MATCH(puzzle!$B$2,$A171,0),1,0),0))</f>
        <v>42</v>
      </c>
      <c r="C171" t="str">
        <f>puzzle!B174</f>
        <v>gripe</v>
      </c>
      <c r="D171" t="str">
        <f t="shared" si="10"/>
        <v>g</v>
      </c>
      <c r="E171" t="str">
        <f t="shared" si="11"/>
        <v>r</v>
      </c>
      <c r="F171" t="str">
        <f t="shared" si="12"/>
        <v>i</v>
      </c>
      <c r="G171" t="str">
        <f t="shared" si="13"/>
        <v>p</v>
      </c>
      <c r="H171" t="str">
        <f t="shared" si="14"/>
        <v>e</v>
      </c>
      <c r="I171" t="str">
        <f>IF(OR(D171=M$1,E171=N$1,F171=O$1,G171=P$1,H171=Q$1),"",C171)</f>
        <v>gripe</v>
      </c>
      <c r="J171" t="str">
        <f t="array" ref="J171">IF(SUM(--ISNUMBER(SEARCH(S$1:AE$1,I171)))&gt;0,"",I171)</f>
        <v/>
      </c>
      <c r="K171" t="str">
        <f t="array" ref="K171">IF(SUM(--ISNUMBER(SEARCH(M$1:Q$1,J171)))=L$1,J171,"")</f>
        <v/>
      </c>
    </row>
    <row r="172" spans="1:11" ht="17.25" x14ac:dyDescent="0.25">
      <c r="A172" s="1" t="s">
        <v>171</v>
      </c>
      <c r="B172">
        <f>SUM(B171,_xlfn.IFNA(IF(MATCH(puzzle!$B$2,$A172,0),1,0),0))</f>
        <v>42</v>
      </c>
      <c r="C172" t="str">
        <f>puzzle!B175</f>
        <v>grope</v>
      </c>
      <c r="D172" t="str">
        <f t="shared" si="10"/>
        <v>g</v>
      </c>
      <c r="E172" t="str">
        <f t="shared" si="11"/>
        <v>r</v>
      </c>
      <c r="F172" t="str">
        <f t="shared" si="12"/>
        <v>o</v>
      </c>
      <c r="G172" t="str">
        <f t="shared" si="13"/>
        <v>p</v>
      </c>
      <c r="H172" t="str">
        <f t="shared" si="14"/>
        <v>e</v>
      </c>
      <c r="I172" t="str">
        <f>IF(OR(D172=M$1,E172=N$1,F172=O$1,G172=P$1,H172=Q$1),"",C172)</f>
        <v>grope</v>
      </c>
      <c r="J172" t="str">
        <f t="array" ref="J172">IF(SUM(--ISNUMBER(SEARCH(S$1:AE$1,I172)))&gt;0,"",I172)</f>
        <v/>
      </c>
      <c r="K172" t="str">
        <f t="array" ref="K172">IF(SUM(--ISNUMBER(SEARCH(M$1:Q$1,J172)))=L$1,J172,"")</f>
        <v/>
      </c>
    </row>
    <row r="173" spans="1:11" ht="17.25" x14ac:dyDescent="0.25">
      <c r="A173" s="1" t="s">
        <v>172</v>
      </c>
      <c r="B173">
        <f>SUM(B172,_xlfn.IFNA(IF(MATCH(puzzle!$B$2,$A173,0),1,0),0))</f>
        <v>42</v>
      </c>
      <c r="C173" t="str">
        <f>puzzle!B176</f>
        <v>grove</v>
      </c>
      <c r="D173" t="str">
        <f t="shared" si="10"/>
        <v>g</v>
      </c>
      <c r="E173" t="str">
        <f t="shared" si="11"/>
        <v>r</v>
      </c>
      <c r="F173" t="str">
        <f t="shared" si="12"/>
        <v>o</v>
      </c>
      <c r="G173" t="str">
        <f t="shared" si="13"/>
        <v>v</v>
      </c>
      <c r="H173" t="str">
        <f t="shared" si="14"/>
        <v>e</v>
      </c>
      <c r="I173" t="str">
        <f>IF(OR(D173=M$1,E173=N$1,F173=O$1,G173=P$1,H173=Q$1),"",C173)</f>
        <v>grove</v>
      </c>
      <c r="J173" t="str">
        <f t="array" ref="J173">IF(SUM(--ISNUMBER(SEARCH(S$1:AE$1,I173)))&gt;0,"",I173)</f>
        <v/>
      </c>
      <c r="K173" t="str">
        <f t="array" ref="K173">IF(SUM(--ISNUMBER(SEARCH(M$1:Q$1,J173)))=L$1,J173,"")</f>
        <v/>
      </c>
    </row>
    <row r="174" spans="1:11" ht="17.25" x14ac:dyDescent="0.25">
      <c r="A174" s="1" t="s">
        <v>173</v>
      </c>
      <c r="B174">
        <f>SUM(B173,_xlfn.IFNA(IF(MATCH(puzzle!$B$2,$A174,0),1,0),0))</f>
        <v>42</v>
      </c>
      <c r="C174" t="str">
        <f>puzzle!B177</f>
        <v>guide</v>
      </c>
      <c r="D174" t="str">
        <f t="shared" si="10"/>
        <v>g</v>
      </c>
      <c r="E174" t="str">
        <f t="shared" si="11"/>
        <v>u</v>
      </c>
      <c r="F174" t="str">
        <f t="shared" si="12"/>
        <v>i</v>
      </c>
      <c r="G174" t="str">
        <f t="shared" si="13"/>
        <v>d</v>
      </c>
      <c r="H174" t="str">
        <f t="shared" si="14"/>
        <v>e</v>
      </c>
      <c r="I174" t="str">
        <f>IF(OR(D174=M$1,E174=N$1,F174=O$1,G174=P$1,H174=Q$1),"",C174)</f>
        <v>guide</v>
      </c>
      <c r="J174" t="str">
        <f t="array" ref="J174">IF(SUM(--ISNUMBER(SEARCH(S$1:AE$1,I174)))&gt;0,"",I174)</f>
        <v/>
      </c>
      <c r="K174" t="str">
        <f t="array" ref="K174">IF(SUM(--ISNUMBER(SEARCH(M$1:Q$1,J174)))=L$1,J174,"")</f>
        <v/>
      </c>
    </row>
    <row r="175" spans="1:11" ht="17.25" x14ac:dyDescent="0.25">
      <c r="A175" s="1" t="s">
        <v>174</v>
      </c>
      <c r="B175">
        <f>SUM(B174,_xlfn.IFNA(IF(MATCH(puzzle!$B$2,$A175,0),1,0),0))</f>
        <v>42</v>
      </c>
      <c r="C175" t="str">
        <f>puzzle!B178</f>
        <v>guile</v>
      </c>
      <c r="D175" t="str">
        <f t="shared" si="10"/>
        <v>g</v>
      </c>
      <c r="E175" t="str">
        <f t="shared" si="11"/>
        <v>u</v>
      </c>
      <c r="F175" t="str">
        <f t="shared" si="12"/>
        <v>i</v>
      </c>
      <c r="G175" t="str">
        <f t="shared" si="13"/>
        <v>l</v>
      </c>
      <c r="H175" t="str">
        <f t="shared" si="14"/>
        <v>e</v>
      </c>
      <c r="I175" t="str">
        <f>IF(OR(D175=M$1,E175=N$1,F175=O$1,G175=P$1,H175=Q$1),"",C175)</f>
        <v>guile</v>
      </c>
      <c r="J175" t="str">
        <f t="array" ref="J175">IF(SUM(--ISNUMBER(SEARCH(S$1:AE$1,I175)))&gt;0,"",I175)</f>
        <v/>
      </c>
      <c r="K175" t="str">
        <f t="array" ref="K175">IF(SUM(--ISNUMBER(SEARCH(M$1:Q$1,J175)))=L$1,J175,"")</f>
        <v/>
      </c>
    </row>
    <row r="176" spans="1:11" ht="17.25" x14ac:dyDescent="0.25">
      <c r="A176" s="1" t="s">
        <v>175</v>
      </c>
      <c r="B176">
        <f>SUM(B175,_xlfn.IFNA(IF(MATCH(puzzle!$B$2,$A176,0),1,0),0))</f>
        <v>42</v>
      </c>
      <c r="C176" t="str">
        <f>puzzle!B179</f>
        <v>guise</v>
      </c>
      <c r="D176" t="str">
        <f t="shared" si="10"/>
        <v>g</v>
      </c>
      <c r="E176" t="str">
        <f t="shared" si="11"/>
        <v>u</v>
      </c>
      <c r="F176" t="str">
        <f t="shared" si="12"/>
        <v>i</v>
      </c>
      <c r="G176" t="str">
        <f t="shared" si="13"/>
        <v>s</v>
      </c>
      <c r="H176" t="str">
        <f t="shared" si="14"/>
        <v>e</v>
      </c>
      <c r="I176" t="str">
        <f>IF(OR(D176=M$1,E176=N$1,F176=O$1,G176=P$1,H176=Q$1),"",C176)</f>
        <v>guise</v>
      </c>
      <c r="J176" t="str">
        <f t="array" ref="J176">IF(SUM(--ISNUMBER(SEARCH(S$1:AE$1,I176)))&gt;0,"",I176)</f>
        <v/>
      </c>
      <c r="K176" t="str">
        <f t="array" ref="K176">IF(SUM(--ISNUMBER(SEARCH(M$1:Q$1,J176)))=L$1,J176,"")</f>
        <v/>
      </c>
    </row>
    <row r="177" spans="1:11" ht="17.25" x14ac:dyDescent="0.25">
      <c r="A177" s="1" t="s">
        <v>176</v>
      </c>
      <c r="B177">
        <f>SUM(B176,_xlfn.IFNA(IF(MATCH(puzzle!$B$2,$A177,0),1,0),0))</f>
        <v>42</v>
      </c>
      <c r="C177" t="str">
        <f>puzzle!B180</f>
        <v>halve</v>
      </c>
      <c r="D177" t="str">
        <f t="shared" si="10"/>
        <v>h</v>
      </c>
      <c r="E177" t="str">
        <f t="shared" si="11"/>
        <v>a</v>
      </c>
      <c r="F177" t="str">
        <f t="shared" si="12"/>
        <v>l</v>
      </c>
      <c r="G177" t="str">
        <f t="shared" si="13"/>
        <v>v</v>
      </c>
      <c r="H177" t="str">
        <f t="shared" si="14"/>
        <v>e</v>
      </c>
      <c r="I177" t="str">
        <f>IF(OR(D177=M$1,E177=N$1,F177=O$1,G177=P$1,H177=Q$1),"",C177)</f>
        <v>halve</v>
      </c>
      <c r="J177" t="str">
        <f t="array" ref="J177">IF(SUM(--ISNUMBER(SEARCH(S$1:AE$1,I177)))&gt;0,"",I177)</f>
        <v/>
      </c>
      <c r="K177" t="str">
        <f t="array" ref="K177">IF(SUM(--ISNUMBER(SEARCH(M$1:Q$1,J177)))=L$1,J177,"")</f>
        <v/>
      </c>
    </row>
    <row r="178" spans="1:11" ht="17.25" x14ac:dyDescent="0.25">
      <c r="A178" s="1" t="s">
        <v>177</v>
      </c>
      <c r="B178">
        <f>SUM(B177,_xlfn.IFNA(IF(MATCH(puzzle!$B$2,$A178,0),1,0),0))</f>
        <v>42</v>
      </c>
      <c r="C178" t="str">
        <f>puzzle!B181</f>
        <v>haste</v>
      </c>
      <c r="D178" t="str">
        <f t="shared" si="10"/>
        <v>h</v>
      </c>
      <c r="E178" t="str">
        <f t="shared" si="11"/>
        <v>a</v>
      </c>
      <c r="F178" t="str">
        <f t="shared" si="12"/>
        <v>s</v>
      </c>
      <c r="G178" t="str">
        <f t="shared" si="13"/>
        <v>t</v>
      </c>
      <c r="H178" t="str">
        <f t="shared" si="14"/>
        <v>e</v>
      </c>
      <c r="I178" t="str">
        <f>IF(OR(D178=M$1,E178=N$1,F178=O$1,G178=P$1,H178=Q$1),"",C178)</f>
        <v>haste</v>
      </c>
      <c r="J178" t="str">
        <f t="array" ref="J178">IF(SUM(--ISNUMBER(SEARCH(S$1:AE$1,I178)))&gt;0,"",I178)</f>
        <v/>
      </c>
      <c r="K178" t="str">
        <f t="array" ref="K178">IF(SUM(--ISNUMBER(SEARCH(M$1:Q$1,J178)))=L$1,J178,"")</f>
        <v/>
      </c>
    </row>
    <row r="179" spans="1:11" ht="17.25" x14ac:dyDescent="0.25">
      <c r="A179" s="1" t="s">
        <v>178</v>
      </c>
      <c r="B179">
        <f>SUM(B178,_xlfn.IFNA(IF(MATCH(puzzle!$B$2,$A179,0),1,0),0))</f>
        <v>43</v>
      </c>
      <c r="C179" t="str">
        <f>puzzle!B182</f>
        <v>haute</v>
      </c>
      <c r="D179" t="str">
        <f t="shared" si="10"/>
        <v>h</v>
      </c>
      <c r="E179" t="str">
        <f t="shared" si="11"/>
        <v>a</v>
      </c>
      <c r="F179" t="str">
        <f t="shared" si="12"/>
        <v>u</v>
      </c>
      <c r="G179" t="str">
        <f t="shared" si="13"/>
        <v>t</v>
      </c>
      <c r="H179" t="str">
        <f t="shared" si="14"/>
        <v>e</v>
      </c>
      <c r="I179" t="str">
        <f>IF(OR(D179=M$1,E179=N$1,F179=O$1,G179=P$1,H179=Q$1),"",C179)</f>
        <v>haute</v>
      </c>
      <c r="J179" t="str">
        <f t="array" ref="J179">IF(SUM(--ISNUMBER(SEARCH(S$1:AE$1,I179)))&gt;0,"",I179)</f>
        <v/>
      </c>
      <c r="K179" t="str">
        <f t="array" ref="K179">IF(SUM(--ISNUMBER(SEARCH(M$1:Q$1,J179)))=L$1,J179,"")</f>
        <v/>
      </c>
    </row>
    <row r="180" spans="1:11" ht="17.25" x14ac:dyDescent="0.25">
      <c r="A180" s="1" t="s">
        <v>179</v>
      </c>
      <c r="B180">
        <f>SUM(B179,_xlfn.IFNA(IF(MATCH(puzzle!$B$2,$A180,0),1,0),0))</f>
        <v>44</v>
      </c>
      <c r="C180" t="str">
        <f>puzzle!B183</f>
        <v>heave</v>
      </c>
      <c r="D180" t="str">
        <f t="shared" si="10"/>
        <v>h</v>
      </c>
      <c r="E180" t="str">
        <f t="shared" si="11"/>
        <v>e</v>
      </c>
      <c r="F180" t="str">
        <f t="shared" si="12"/>
        <v>a</v>
      </c>
      <c r="G180" t="str">
        <f t="shared" si="13"/>
        <v>v</v>
      </c>
      <c r="H180" t="str">
        <f t="shared" si="14"/>
        <v>e</v>
      </c>
      <c r="I180" t="str">
        <f>IF(OR(D180=M$1,E180=N$1,F180=O$1,G180=P$1,H180=Q$1),"",C180)</f>
        <v/>
      </c>
      <c r="J180" t="str">
        <f t="array" ref="J180">IF(SUM(--ISNUMBER(SEARCH(S$1:AE$1,I180)))&gt;0,"",I180)</f>
        <v/>
      </c>
      <c r="K180" t="str">
        <f t="array" ref="K180">IF(SUM(--ISNUMBER(SEARCH(M$1:Q$1,J180)))=L$1,J180,"")</f>
        <v/>
      </c>
    </row>
    <row r="181" spans="1:11" ht="17.25" x14ac:dyDescent="0.25">
      <c r="A181" s="1" t="s">
        <v>180</v>
      </c>
      <c r="B181">
        <f>SUM(B180,_xlfn.IFNA(IF(MATCH(puzzle!$B$2,$A181,0),1,0),0))</f>
        <v>44</v>
      </c>
      <c r="C181" t="str">
        <f>puzzle!B184</f>
        <v>hedge</v>
      </c>
      <c r="D181" t="str">
        <f t="shared" si="10"/>
        <v>h</v>
      </c>
      <c r="E181" t="str">
        <f t="shared" si="11"/>
        <v>e</v>
      </c>
      <c r="F181" t="str">
        <f t="shared" si="12"/>
        <v>d</v>
      </c>
      <c r="G181" t="str">
        <f t="shared" si="13"/>
        <v>g</v>
      </c>
      <c r="H181" t="str">
        <f t="shared" si="14"/>
        <v>e</v>
      </c>
      <c r="I181" t="str">
        <f>IF(OR(D181=M$1,E181=N$1,F181=O$1,G181=P$1,H181=Q$1),"",C181)</f>
        <v>hedge</v>
      </c>
      <c r="J181" t="str">
        <f t="array" ref="J181">IF(SUM(--ISNUMBER(SEARCH(S$1:AE$1,I181)))&gt;0,"",I181)</f>
        <v/>
      </c>
      <c r="K181" t="str">
        <f t="array" ref="K181">IF(SUM(--ISNUMBER(SEARCH(M$1:Q$1,J181)))=L$1,J181,"")</f>
        <v/>
      </c>
    </row>
    <row r="182" spans="1:11" ht="17.25" x14ac:dyDescent="0.25">
      <c r="A182" s="1" t="s">
        <v>181</v>
      </c>
      <c r="B182">
        <f>SUM(B181,_xlfn.IFNA(IF(MATCH(puzzle!$B$2,$A182,0),1,0),0))</f>
        <v>44</v>
      </c>
      <c r="C182" t="str">
        <f>puzzle!B185</f>
        <v>hence</v>
      </c>
      <c r="D182" t="str">
        <f t="shared" si="10"/>
        <v>h</v>
      </c>
      <c r="E182" t="str">
        <f t="shared" si="11"/>
        <v>e</v>
      </c>
      <c r="F182" t="str">
        <f t="shared" si="12"/>
        <v>n</v>
      </c>
      <c r="G182" t="str">
        <f t="shared" si="13"/>
        <v>c</v>
      </c>
      <c r="H182" t="str">
        <f t="shared" si="14"/>
        <v>e</v>
      </c>
      <c r="I182" t="str">
        <f>IF(OR(D182=M$1,E182=N$1,F182=O$1,G182=P$1,H182=Q$1),"",C182)</f>
        <v>hence</v>
      </c>
      <c r="J182" t="str">
        <f t="array" ref="J182">IF(SUM(--ISNUMBER(SEARCH(S$1:AE$1,I182)))&gt;0,"",I182)</f>
        <v/>
      </c>
      <c r="K182" t="str">
        <f t="array" ref="K182">IF(SUM(--ISNUMBER(SEARCH(M$1:Q$1,J182)))=L$1,J182,"")</f>
        <v/>
      </c>
    </row>
    <row r="183" spans="1:11" ht="17.25" x14ac:dyDescent="0.25">
      <c r="A183" s="1" t="s">
        <v>182</v>
      </c>
      <c r="B183">
        <f>SUM(B182,_xlfn.IFNA(IF(MATCH(puzzle!$B$2,$A183,0),1,0),0))</f>
        <v>44</v>
      </c>
      <c r="C183" t="str">
        <f>puzzle!B186</f>
        <v>hinge</v>
      </c>
      <c r="D183" t="str">
        <f t="shared" si="10"/>
        <v>h</v>
      </c>
      <c r="E183" t="str">
        <f t="shared" si="11"/>
        <v>i</v>
      </c>
      <c r="F183" t="str">
        <f t="shared" si="12"/>
        <v>n</v>
      </c>
      <c r="G183" t="str">
        <f t="shared" si="13"/>
        <v>g</v>
      </c>
      <c r="H183" t="str">
        <f t="shared" si="14"/>
        <v>e</v>
      </c>
      <c r="I183" t="str">
        <f>IF(OR(D183=M$1,E183=N$1,F183=O$1,G183=P$1,H183=Q$1),"",C183)</f>
        <v>hinge</v>
      </c>
      <c r="J183" t="str">
        <f t="array" ref="J183">IF(SUM(--ISNUMBER(SEARCH(S$1:AE$1,I183)))&gt;0,"",I183)</f>
        <v/>
      </c>
      <c r="K183" t="str">
        <f t="array" ref="K183">IF(SUM(--ISNUMBER(SEARCH(M$1:Q$1,J183)))=L$1,J183,"")</f>
        <v/>
      </c>
    </row>
    <row r="184" spans="1:11" ht="17.25" x14ac:dyDescent="0.25">
      <c r="A184" s="1" t="s">
        <v>183</v>
      </c>
      <c r="B184">
        <f>SUM(B183,_xlfn.IFNA(IF(MATCH(puzzle!$B$2,$A184,0),1,0),0))</f>
        <v>44</v>
      </c>
      <c r="C184" t="str">
        <f>puzzle!B187</f>
        <v>horde</v>
      </c>
      <c r="D184" t="str">
        <f t="shared" si="10"/>
        <v>h</v>
      </c>
      <c r="E184" t="str">
        <f t="shared" si="11"/>
        <v>o</v>
      </c>
      <c r="F184" t="str">
        <f t="shared" si="12"/>
        <v>r</v>
      </c>
      <c r="G184" t="str">
        <f t="shared" si="13"/>
        <v>d</v>
      </c>
      <c r="H184" t="str">
        <f t="shared" si="14"/>
        <v>e</v>
      </c>
      <c r="I184" t="str">
        <f>IF(OR(D184=M$1,E184=N$1,F184=O$1,G184=P$1,H184=Q$1),"",C184)</f>
        <v>horde</v>
      </c>
      <c r="J184" t="str">
        <f t="array" ref="J184">IF(SUM(--ISNUMBER(SEARCH(S$1:AE$1,I184)))&gt;0,"",I184)</f>
        <v/>
      </c>
      <c r="K184" t="str">
        <f t="array" ref="K184">IF(SUM(--ISNUMBER(SEARCH(M$1:Q$1,J184)))=L$1,J184,"")</f>
        <v/>
      </c>
    </row>
    <row r="185" spans="1:11" ht="17.25" x14ac:dyDescent="0.25">
      <c r="A185" s="1" t="s">
        <v>184</v>
      </c>
      <c r="B185">
        <f>SUM(B184,_xlfn.IFNA(IF(MATCH(puzzle!$B$2,$A185,0),1,0),0))</f>
        <v>44</v>
      </c>
      <c r="C185" t="str">
        <f>puzzle!B188</f>
        <v>horse</v>
      </c>
      <c r="D185" t="str">
        <f t="shared" si="10"/>
        <v>h</v>
      </c>
      <c r="E185" t="str">
        <f t="shared" si="11"/>
        <v>o</v>
      </c>
      <c r="F185" t="str">
        <f t="shared" si="12"/>
        <v>r</v>
      </c>
      <c r="G185" t="str">
        <f t="shared" si="13"/>
        <v>s</v>
      </c>
      <c r="H185" t="str">
        <f t="shared" si="14"/>
        <v>e</v>
      </c>
      <c r="I185" t="str">
        <f>IF(OR(D185=M$1,E185=N$1,F185=O$1,G185=P$1,H185=Q$1),"",C185)</f>
        <v>horse</v>
      </c>
      <c r="J185" t="str">
        <f t="array" ref="J185">IF(SUM(--ISNUMBER(SEARCH(S$1:AE$1,I185)))&gt;0,"",I185)</f>
        <v/>
      </c>
      <c r="K185" t="str">
        <f t="array" ref="K185">IF(SUM(--ISNUMBER(SEARCH(M$1:Q$1,J185)))=L$1,J185,"")</f>
        <v/>
      </c>
    </row>
    <row r="186" spans="1:11" ht="17.25" x14ac:dyDescent="0.25">
      <c r="A186" s="1" t="s">
        <v>185</v>
      </c>
      <c r="B186">
        <f>SUM(B185,_xlfn.IFNA(IF(MATCH(puzzle!$B$2,$A186,0),1,0),0))</f>
        <v>44</v>
      </c>
      <c r="C186" t="str">
        <f>puzzle!B189</f>
        <v>house</v>
      </c>
      <c r="D186" t="str">
        <f t="shared" si="10"/>
        <v>h</v>
      </c>
      <c r="E186" t="str">
        <f t="shared" si="11"/>
        <v>o</v>
      </c>
      <c r="F186" t="str">
        <f t="shared" si="12"/>
        <v>u</v>
      </c>
      <c r="G186" t="str">
        <f t="shared" si="13"/>
        <v>s</v>
      </c>
      <c r="H186" t="str">
        <f t="shared" si="14"/>
        <v>e</v>
      </c>
      <c r="I186" t="str">
        <f>IF(OR(D186=M$1,E186=N$1,F186=O$1,G186=P$1,H186=Q$1),"",C186)</f>
        <v>house</v>
      </c>
      <c r="J186" t="str">
        <f t="array" ref="J186">IF(SUM(--ISNUMBER(SEARCH(S$1:AE$1,I186)))&gt;0,"",I186)</f>
        <v/>
      </c>
      <c r="K186" t="str">
        <f t="array" ref="K186">IF(SUM(--ISNUMBER(SEARCH(M$1:Q$1,J186)))=L$1,J186,"")</f>
        <v/>
      </c>
    </row>
    <row r="187" spans="1:11" ht="17.25" x14ac:dyDescent="0.25">
      <c r="A187" s="1" t="s">
        <v>186</v>
      </c>
      <c r="B187">
        <f>SUM(B186,_xlfn.IFNA(IF(MATCH(puzzle!$B$2,$A187,0),1,0),0))</f>
        <v>44</v>
      </c>
      <c r="C187" t="str">
        <f>puzzle!B190</f>
        <v>image</v>
      </c>
      <c r="D187" t="str">
        <f t="shared" si="10"/>
        <v>i</v>
      </c>
      <c r="E187" t="str">
        <f t="shared" si="11"/>
        <v>m</v>
      </c>
      <c r="F187" t="str">
        <f t="shared" si="12"/>
        <v>a</v>
      </c>
      <c r="G187" t="str">
        <f t="shared" si="13"/>
        <v>g</v>
      </c>
      <c r="H187" t="str">
        <f t="shared" si="14"/>
        <v>e</v>
      </c>
      <c r="I187" t="str">
        <f>IF(OR(D187=M$1,E187=N$1,F187=O$1,G187=P$1,H187=Q$1),"",C187)</f>
        <v/>
      </c>
      <c r="J187" t="str">
        <f t="array" ref="J187">IF(SUM(--ISNUMBER(SEARCH(S$1:AE$1,I187)))&gt;0,"",I187)</f>
        <v/>
      </c>
      <c r="K187" t="str">
        <f t="array" ref="K187">IF(SUM(--ISNUMBER(SEARCH(M$1:Q$1,J187)))=L$1,J187,"")</f>
        <v/>
      </c>
    </row>
    <row r="188" spans="1:11" ht="17.25" x14ac:dyDescent="0.25">
      <c r="A188" s="1" t="s">
        <v>187</v>
      </c>
      <c r="B188">
        <f>SUM(B187,_xlfn.IFNA(IF(MATCH(puzzle!$B$2,$A188,0),1,0),0))</f>
        <v>44</v>
      </c>
      <c r="C188" t="str">
        <f>puzzle!B191</f>
        <v>imbue</v>
      </c>
      <c r="D188" t="str">
        <f t="shared" si="10"/>
        <v>i</v>
      </c>
      <c r="E188" t="str">
        <f t="shared" si="11"/>
        <v>m</v>
      </c>
      <c r="F188" t="str">
        <f t="shared" si="12"/>
        <v>b</v>
      </c>
      <c r="G188" t="str">
        <f t="shared" si="13"/>
        <v>u</v>
      </c>
      <c r="H188" t="str">
        <f t="shared" si="14"/>
        <v>e</v>
      </c>
      <c r="I188" t="str">
        <f>IF(OR(D188=M$1,E188=N$1,F188=O$1,G188=P$1,H188=Q$1),"",C188)</f>
        <v>imbue</v>
      </c>
      <c r="J188" t="str">
        <f t="array" ref="J188">IF(SUM(--ISNUMBER(SEARCH(S$1:AE$1,I188)))&gt;0,"",I188)</f>
        <v/>
      </c>
      <c r="K188" t="str">
        <f t="array" ref="K188">IF(SUM(--ISNUMBER(SEARCH(M$1:Q$1,J188)))=L$1,J188,"")</f>
        <v/>
      </c>
    </row>
    <row r="189" spans="1:11" ht="17.25" x14ac:dyDescent="0.25">
      <c r="A189" s="1" t="s">
        <v>188</v>
      </c>
      <c r="B189">
        <f>SUM(B188,_xlfn.IFNA(IF(MATCH(puzzle!$B$2,$A189,0),1,0),0))</f>
        <v>44</v>
      </c>
      <c r="C189" t="str">
        <f>puzzle!B192</f>
        <v>inane</v>
      </c>
      <c r="D189" t="str">
        <f t="shared" si="10"/>
        <v>i</v>
      </c>
      <c r="E189" t="str">
        <f t="shared" si="11"/>
        <v>n</v>
      </c>
      <c r="F189" t="str">
        <f t="shared" si="12"/>
        <v>a</v>
      </c>
      <c r="G189" t="str">
        <f t="shared" si="13"/>
        <v>n</v>
      </c>
      <c r="H189" t="str">
        <f t="shared" si="14"/>
        <v>e</v>
      </c>
      <c r="I189" t="str">
        <f>IF(OR(D189=M$1,E189=N$1,F189=O$1,G189=P$1,H189=Q$1),"",C189)</f>
        <v/>
      </c>
      <c r="J189" t="str">
        <f t="array" ref="J189">IF(SUM(--ISNUMBER(SEARCH(S$1:AE$1,I189)))&gt;0,"",I189)</f>
        <v/>
      </c>
      <c r="K189" t="str">
        <f t="array" ref="K189">IF(SUM(--ISNUMBER(SEARCH(M$1:Q$1,J189)))=L$1,J189,"")</f>
        <v/>
      </c>
    </row>
    <row r="190" spans="1:11" ht="17.25" x14ac:dyDescent="0.25">
      <c r="A190" s="1" t="s">
        <v>189</v>
      </c>
      <c r="B190">
        <f>SUM(B189,_xlfn.IFNA(IF(MATCH(puzzle!$B$2,$A190,0),1,0),0))</f>
        <v>44</v>
      </c>
      <c r="C190" t="str">
        <f>puzzle!B193</f>
        <v>irate</v>
      </c>
      <c r="D190" t="str">
        <f t="shared" si="10"/>
        <v>i</v>
      </c>
      <c r="E190" t="str">
        <f t="shared" si="11"/>
        <v>r</v>
      </c>
      <c r="F190" t="str">
        <f t="shared" si="12"/>
        <v>a</v>
      </c>
      <c r="G190" t="str">
        <f t="shared" si="13"/>
        <v>t</v>
      </c>
      <c r="H190" t="str">
        <f t="shared" si="14"/>
        <v>e</v>
      </c>
      <c r="I190" t="str">
        <f>IF(OR(D190=M$1,E190=N$1,F190=O$1,G190=P$1,H190=Q$1),"",C190)</f>
        <v/>
      </c>
      <c r="J190" t="str">
        <f t="array" ref="J190">IF(SUM(--ISNUMBER(SEARCH(S$1:AE$1,I190)))&gt;0,"",I190)</f>
        <v/>
      </c>
      <c r="K190" t="str">
        <f t="array" ref="K190">IF(SUM(--ISNUMBER(SEARCH(M$1:Q$1,J190)))=L$1,J190,"")</f>
        <v/>
      </c>
    </row>
    <row r="191" spans="1:11" ht="17.25" x14ac:dyDescent="0.25">
      <c r="A191" s="1" t="s">
        <v>190</v>
      </c>
      <c r="B191">
        <f>SUM(B190,_xlfn.IFNA(IF(MATCH(puzzle!$B$2,$A191,0),1,0),0))</f>
        <v>45</v>
      </c>
      <c r="C191" t="str">
        <f>puzzle!B194</f>
        <v>issue</v>
      </c>
      <c r="D191" t="str">
        <f t="shared" si="10"/>
        <v>i</v>
      </c>
      <c r="E191" t="str">
        <f t="shared" si="11"/>
        <v>s</v>
      </c>
      <c r="F191" t="str">
        <f t="shared" si="12"/>
        <v>s</v>
      </c>
      <c r="G191" t="str">
        <f t="shared" si="13"/>
        <v>u</v>
      </c>
      <c r="H191" t="str">
        <f t="shared" si="14"/>
        <v>e</v>
      </c>
      <c r="I191" t="str">
        <f>IF(OR(D191=M$1,E191=N$1,F191=O$1,G191=P$1,H191=Q$1),"",C191)</f>
        <v>issue</v>
      </c>
      <c r="J191" t="str">
        <f t="array" ref="J191">IF(SUM(--ISNUMBER(SEARCH(S$1:AE$1,I191)))&gt;0,"",I191)</f>
        <v/>
      </c>
      <c r="K191" t="str">
        <f t="array" ref="K191">IF(SUM(--ISNUMBER(SEARCH(M$1:Q$1,J191)))=L$1,J191,"")</f>
        <v/>
      </c>
    </row>
    <row r="192" spans="1:11" ht="17.25" x14ac:dyDescent="0.25">
      <c r="A192" s="1" t="s">
        <v>191</v>
      </c>
      <c r="B192">
        <f>SUM(B191,_xlfn.IFNA(IF(MATCH(puzzle!$B$2,$A192,0),1,0),0))</f>
        <v>45</v>
      </c>
      <c r="C192" t="str">
        <f>puzzle!B195</f>
        <v>judge</v>
      </c>
      <c r="D192" t="str">
        <f t="shared" si="10"/>
        <v>j</v>
      </c>
      <c r="E192" t="str">
        <f t="shared" si="11"/>
        <v>u</v>
      </c>
      <c r="F192" t="str">
        <f t="shared" si="12"/>
        <v>d</v>
      </c>
      <c r="G192" t="str">
        <f t="shared" si="13"/>
        <v>g</v>
      </c>
      <c r="H192" t="str">
        <f t="shared" si="14"/>
        <v>e</v>
      </c>
      <c r="I192" t="str">
        <f>IF(OR(D192=M$1,E192=N$1,F192=O$1,G192=P$1,H192=Q$1),"",C192)</f>
        <v>judge</v>
      </c>
      <c r="J192" t="str">
        <f t="array" ref="J192">IF(SUM(--ISNUMBER(SEARCH(S$1:AE$1,I192)))&gt;0,"",I192)</f>
        <v/>
      </c>
      <c r="K192" t="str">
        <f t="array" ref="K192">IF(SUM(--ISNUMBER(SEARCH(M$1:Q$1,J192)))=L$1,J192,"")</f>
        <v/>
      </c>
    </row>
    <row r="193" spans="1:11" ht="17.25" x14ac:dyDescent="0.25">
      <c r="A193" s="1" t="s">
        <v>192</v>
      </c>
      <c r="B193">
        <f>SUM(B192,_xlfn.IFNA(IF(MATCH(puzzle!$B$2,$A193,0),1,0),0))</f>
        <v>45</v>
      </c>
      <c r="C193" t="str">
        <f>puzzle!B196</f>
        <v>juice</v>
      </c>
      <c r="D193" t="str">
        <f t="shared" si="10"/>
        <v>j</v>
      </c>
      <c r="E193" t="str">
        <f t="shared" si="11"/>
        <v>u</v>
      </c>
      <c r="F193" t="str">
        <f t="shared" si="12"/>
        <v>i</v>
      </c>
      <c r="G193" t="str">
        <f t="shared" si="13"/>
        <v>c</v>
      </c>
      <c r="H193" t="str">
        <f t="shared" si="14"/>
        <v>e</v>
      </c>
      <c r="I193" t="str">
        <f>IF(OR(D193=M$1,E193=N$1,F193=O$1,G193=P$1,H193=Q$1),"",C193)</f>
        <v>juice</v>
      </c>
      <c r="J193" t="str">
        <f t="array" ref="J193">IF(SUM(--ISNUMBER(SEARCH(S$1:AE$1,I193)))&gt;0,"",I193)</f>
        <v/>
      </c>
      <c r="K193" t="str">
        <f t="array" ref="K193">IF(SUM(--ISNUMBER(SEARCH(M$1:Q$1,J193)))=L$1,J193,"")</f>
        <v/>
      </c>
    </row>
    <row r="194" spans="1:11" ht="17.25" x14ac:dyDescent="0.25">
      <c r="A194" s="1" t="s">
        <v>193</v>
      </c>
      <c r="B194">
        <f>SUM(B193,_xlfn.IFNA(IF(MATCH(puzzle!$B$2,$A194,0),1,0),0))</f>
        <v>45</v>
      </c>
      <c r="C194" t="str">
        <f>puzzle!B197</f>
        <v>knave</v>
      </c>
      <c r="D194" t="str">
        <f t="shared" ref="D194:D257" si="15">LEFT(C194,1)</f>
        <v>k</v>
      </c>
      <c r="E194" t="str">
        <f t="shared" ref="E194:E257" si="16">MID($C194,2,1)</f>
        <v>n</v>
      </c>
      <c r="F194" t="str">
        <f t="shared" ref="F194:F257" si="17">MID($C194,3,1)</f>
        <v>a</v>
      </c>
      <c r="G194" t="str">
        <f t="shared" ref="G194:G257" si="18">MID($C194,4,1)</f>
        <v>v</v>
      </c>
      <c r="H194" t="str">
        <f t="shared" ref="H194:H257" si="19">MID($C194,5,1)</f>
        <v>e</v>
      </c>
      <c r="I194" t="str">
        <f>IF(OR(D194=M$1,E194=N$1,F194=O$1,G194=P$1,H194=Q$1),"",C194)</f>
        <v/>
      </c>
      <c r="J194" t="str">
        <f t="array" ref="J194">IF(SUM(--ISNUMBER(SEARCH(S$1:AE$1,I194)))&gt;0,"",I194)</f>
        <v/>
      </c>
      <c r="K194" t="str">
        <f t="array" ref="K194">IF(SUM(--ISNUMBER(SEARCH(M$1:Q$1,J194)))=L$1,J194,"")</f>
        <v/>
      </c>
    </row>
    <row r="195" spans="1:11" ht="17.25" x14ac:dyDescent="0.25">
      <c r="A195" s="1" t="s">
        <v>194</v>
      </c>
      <c r="B195">
        <f>SUM(B194,_xlfn.IFNA(IF(MATCH(puzzle!$B$2,$A195,0),1,0),0))</f>
        <v>46</v>
      </c>
      <c r="C195" t="str">
        <f>puzzle!B198</f>
        <v>knife</v>
      </c>
      <c r="D195" t="str">
        <f t="shared" si="15"/>
        <v>k</v>
      </c>
      <c r="E195" t="str">
        <f t="shared" si="16"/>
        <v>n</v>
      </c>
      <c r="F195" t="str">
        <f t="shared" si="17"/>
        <v>i</v>
      </c>
      <c r="G195" t="str">
        <f t="shared" si="18"/>
        <v>f</v>
      </c>
      <c r="H195" t="str">
        <f t="shared" si="19"/>
        <v>e</v>
      </c>
      <c r="I195" t="str">
        <f>IF(OR(D195=M$1,E195=N$1,F195=O$1,G195=P$1,H195=Q$1),"",C195)</f>
        <v>knife</v>
      </c>
      <c r="J195" t="str">
        <f t="array" ref="J195">IF(SUM(--ISNUMBER(SEARCH(S$1:AE$1,I195)))&gt;0,"",I195)</f>
        <v/>
      </c>
      <c r="K195" t="str">
        <f t="array" ref="K195">IF(SUM(--ISNUMBER(SEARCH(M$1:Q$1,J195)))=L$1,J195,"")</f>
        <v/>
      </c>
    </row>
    <row r="196" spans="1:11" ht="17.25" x14ac:dyDescent="0.25">
      <c r="A196" s="1" t="s">
        <v>195</v>
      </c>
      <c r="B196">
        <f>SUM(B195,_xlfn.IFNA(IF(MATCH(puzzle!$B$2,$A196,0),1,0),0))</f>
        <v>46</v>
      </c>
      <c r="C196" t="str">
        <f>puzzle!B199</f>
        <v>ladle</v>
      </c>
      <c r="D196" t="str">
        <f t="shared" si="15"/>
        <v>l</v>
      </c>
      <c r="E196" t="str">
        <f t="shared" si="16"/>
        <v>a</v>
      </c>
      <c r="F196" t="str">
        <f t="shared" si="17"/>
        <v>d</v>
      </c>
      <c r="G196" t="str">
        <f t="shared" si="18"/>
        <v>l</v>
      </c>
      <c r="H196" t="str">
        <f t="shared" si="19"/>
        <v>e</v>
      </c>
      <c r="I196" t="str">
        <f>IF(OR(D196=M$1,E196=N$1,F196=O$1,G196=P$1,H196=Q$1),"",C196)</f>
        <v>ladle</v>
      </c>
      <c r="J196" t="str">
        <f t="array" ref="J196">IF(SUM(--ISNUMBER(SEARCH(S$1:AE$1,I196)))&gt;0,"",I196)</f>
        <v/>
      </c>
      <c r="K196" t="str">
        <f t="array" ref="K196">IF(SUM(--ISNUMBER(SEARCH(M$1:Q$1,J196)))=L$1,J196,"")</f>
        <v/>
      </c>
    </row>
    <row r="197" spans="1:11" ht="17.25" x14ac:dyDescent="0.25">
      <c r="A197" s="1" t="s">
        <v>196</v>
      </c>
      <c r="B197">
        <f>SUM(B196,_xlfn.IFNA(IF(MATCH(puzzle!$B$2,$A197,0),1,0),0))</f>
        <v>47</v>
      </c>
      <c r="C197" t="str">
        <f>puzzle!B200</f>
        <v>lance</v>
      </c>
      <c r="D197" t="str">
        <f t="shared" si="15"/>
        <v>l</v>
      </c>
      <c r="E197" t="str">
        <f t="shared" si="16"/>
        <v>a</v>
      </c>
      <c r="F197" t="str">
        <f t="shared" si="17"/>
        <v>n</v>
      </c>
      <c r="G197" t="str">
        <f t="shared" si="18"/>
        <v>c</v>
      </c>
      <c r="H197" t="str">
        <f t="shared" si="19"/>
        <v>e</v>
      </c>
      <c r="I197" t="str">
        <f>IF(OR(D197=M$1,E197=N$1,F197=O$1,G197=P$1,H197=Q$1),"",C197)</f>
        <v>lance</v>
      </c>
      <c r="J197" t="str">
        <f t="array" ref="J197">IF(SUM(--ISNUMBER(SEARCH(S$1:AE$1,I197)))&gt;0,"",I197)</f>
        <v/>
      </c>
      <c r="K197" t="str">
        <f t="array" ref="K197">IF(SUM(--ISNUMBER(SEARCH(M$1:Q$1,J197)))=L$1,J197,"")</f>
        <v/>
      </c>
    </row>
    <row r="198" spans="1:11" ht="17.25" x14ac:dyDescent="0.25">
      <c r="A198" s="1" t="s">
        <v>197</v>
      </c>
      <c r="B198">
        <f>SUM(B197,_xlfn.IFNA(IF(MATCH(puzzle!$B$2,$A198,0),1,0),0))</f>
        <v>47</v>
      </c>
      <c r="C198" t="str">
        <f>puzzle!B201</f>
        <v>lapse</v>
      </c>
      <c r="D198" t="str">
        <f t="shared" si="15"/>
        <v>l</v>
      </c>
      <c r="E198" t="str">
        <f t="shared" si="16"/>
        <v>a</v>
      </c>
      <c r="F198" t="str">
        <f t="shared" si="17"/>
        <v>p</v>
      </c>
      <c r="G198" t="str">
        <f t="shared" si="18"/>
        <v>s</v>
      </c>
      <c r="H198" t="str">
        <f t="shared" si="19"/>
        <v>e</v>
      </c>
      <c r="I198" t="str">
        <f>IF(OR(D198=M$1,E198=N$1,F198=O$1,G198=P$1,H198=Q$1),"",C198)</f>
        <v>lapse</v>
      </c>
      <c r="J198" t="str">
        <f t="array" ref="J198">IF(SUM(--ISNUMBER(SEARCH(S$1:AE$1,I198)))&gt;0,"",I198)</f>
        <v/>
      </c>
      <c r="K198" t="str">
        <f t="array" ref="K198">IF(SUM(--ISNUMBER(SEARCH(M$1:Q$1,J198)))=L$1,J198,"")</f>
        <v/>
      </c>
    </row>
    <row r="199" spans="1:11" ht="17.25" x14ac:dyDescent="0.25">
      <c r="A199" s="1" t="s">
        <v>198</v>
      </c>
      <c r="B199">
        <f>SUM(B198,_xlfn.IFNA(IF(MATCH(puzzle!$B$2,$A199,0),1,0),0))</f>
        <v>48</v>
      </c>
      <c r="C199" t="str">
        <f>puzzle!B202</f>
        <v>large</v>
      </c>
      <c r="D199" t="str">
        <f t="shared" si="15"/>
        <v>l</v>
      </c>
      <c r="E199" t="str">
        <f t="shared" si="16"/>
        <v>a</v>
      </c>
      <c r="F199" t="str">
        <f t="shared" si="17"/>
        <v>r</v>
      </c>
      <c r="G199" t="str">
        <f t="shared" si="18"/>
        <v>g</v>
      </c>
      <c r="H199" t="str">
        <f t="shared" si="19"/>
        <v>e</v>
      </c>
      <c r="I199" t="str">
        <f>IF(OR(D199=M$1,E199=N$1,F199=O$1,G199=P$1,H199=Q$1),"",C199)</f>
        <v>large</v>
      </c>
      <c r="J199" t="str">
        <f t="array" ref="J199">IF(SUM(--ISNUMBER(SEARCH(S$1:AE$1,I199)))&gt;0,"",I199)</f>
        <v/>
      </c>
      <c r="K199" t="str">
        <f t="array" ref="K199">IF(SUM(--ISNUMBER(SEARCH(M$1:Q$1,J199)))=L$1,J199,"")</f>
        <v/>
      </c>
    </row>
    <row r="200" spans="1:11" ht="17.25" x14ac:dyDescent="0.25">
      <c r="A200" s="1" t="s">
        <v>199</v>
      </c>
      <c r="B200">
        <f>SUM(B199,_xlfn.IFNA(IF(MATCH(puzzle!$B$2,$A200,0),1,0),0))</f>
        <v>48</v>
      </c>
      <c r="C200" t="str">
        <f>puzzle!B203</f>
        <v>lathe</v>
      </c>
      <c r="D200" t="str">
        <f t="shared" si="15"/>
        <v>l</v>
      </c>
      <c r="E200" t="str">
        <f t="shared" si="16"/>
        <v>a</v>
      </c>
      <c r="F200" t="str">
        <f t="shared" si="17"/>
        <v>t</v>
      </c>
      <c r="G200" t="str">
        <f t="shared" si="18"/>
        <v>h</v>
      </c>
      <c r="H200" t="str">
        <f t="shared" si="19"/>
        <v>e</v>
      </c>
      <c r="I200" t="str">
        <f>IF(OR(D200=M$1,E200=N$1,F200=O$1,G200=P$1,H200=Q$1),"",C200)</f>
        <v>lathe</v>
      </c>
      <c r="J200" t="str">
        <f t="array" ref="J200">IF(SUM(--ISNUMBER(SEARCH(S$1:AE$1,I200)))&gt;0,"",I200)</f>
        <v/>
      </c>
      <c r="K200" t="str">
        <f t="array" ref="K200">IF(SUM(--ISNUMBER(SEARCH(M$1:Q$1,J200)))=L$1,J200,"")</f>
        <v/>
      </c>
    </row>
    <row r="201" spans="1:11" ht="17.25" x14ac:dyDescent="0.25">
      <c r="A201" s="1" t="s">
        <v>200</v>
      </c>
      <c r="B201">
        <f>SUM(B200,_xlfn.IFNA(IF(MATCH(puzzle!$B$2,$A201,0),1,0),0))</f>
        <v>48</v>
      </c>
      <c r="C201" t="str">
        <f>puzzle!B204</f>
        <v>latte</v>
      </c>
      <c r="D201" t="str">
        <f t="shared" si="15"/>
        <v>l</v>
      </c>
      <c r="E201" t="str">
        <f t="shared" si="16"/>
        <v>a</v>
      </c>
      <c r="F201" t="str">
        <f t="shared" si="17"/>
        <v>t</v>
      </c>
      <c r="G201" t="str">
        <f t="shared" si="18"/>
        <v>t</v>
      </c>
      <c r="H201" t="str">
        <f t="shared" si="19"/>
        <v>e</v>
      </c>
      <c r="I201" t="str">
        <f>IF(OR(D201=M$1,E201=N$1,F201=O$1,G201=P$1,H201=Q$1),"",C201)</f>
        <v>latte</v>
      </c>
      <c r="J201" t="str">
        <f t="array" ref="J201">IF(SUM(--ISNUMBER(SEARCH(S$1:AE$1,I201)))&gt;0,"",I201)</f>
        <v/>
      </c>
      <c r="K201" t="str">
        <f t="array" ref="K201">IF(SUM(--ISNUMBER(SEARCH(M$1:Q$1,J201)))=L$1,J201,"")</f>
        <v/>
      </c>
    </row>
    <row r="202" spans="1:11" ht="17.25" x14ac:dyDescent="0.25">
      <c r="A202" s="1" t="s">
        <v>201</v>
      </c>
      <c r="B202">
        <f>SUM(B201,_xlfn.IFNA(IF(MATCH(puzzle!$B$2,$A202,0),1,0),0))</f>
        <v>48</v>
      </c>
      <c r="C202" t="str">
        <f>puzzle!B205</f>
        <v>lease</v>
      </c>
      <c r="D202" t="str">
        <f t="shared" si="15"/>
        <v>l</v>
      </c>
      <c r="E202" t="str">
        <f t="shared" si="16"/>
        <v>e</v>
      </c>
      <c r="F202" t="str">
        <f t="shared" si="17"/>
        <v>a</v>
      </c>
      <c r="G202" t="str">
        <f t="shared" si="18"/>
        <v>s</v>
      </c>
      <c r="H202" t="str">
        <f t="shared" si="19"/>
        <v>e</v>
      </c>
      <c r="I202" t="str">
        <f>IF(OR(D202=M$1,E202=N$1,F202=O$1,G202=P$1,H202=Q$1),"",C202)</f>
        <v/>
      </c>
      <c r="J202" t="str">
        <f t="array" ref="J202">IF(SUM(--ISNUMBER(SEARCH(S$1:AE$1,I202)))&gt;0,"",I202)</f>
        <v/>
      </c>
      <c r="K202" t="str">
        <f t="array" ref="K202">IF(SUM(--ISNUMBER(SEARCH(M$1:Q$1,J202)))=L$1,J202,"")</f>
        <v/>
      </c>
    </row>
    <row r="203" spans="1:11" ht="17.25" x14ac:dyDescent="0.25">
      <c r="A203" s="1" t="s">
        <v>202</v>
      </c>
      <c r="B203">
        <f>SUM(B202,_xlfn.IFNA(IF(MATCH(puzzle!$B$2,$A203,0),1,0),0))</f>
        <v>48</v>
      </c>
      <c r="C203" t="str">
        <f>puzzle!B206</f>
        <v>leave</v>
      </c>
      <c r="D203" t="str">
        <f t="shared" si="15"/>
        <v>l</v>
      </c>
      <c r="E203" t="str">
        <f t="shared" si="16"/>
        <v>e</v>
      </c>
      <c r="F203" t="str">
        <f t="shared" si="17"/>
        <v>a</v>
      </c>
      <c r="G203" t="str">
        <f t="shared" si="18"/>
        <v>v</v>
      </c>
      <c r="H203" t="str">
        <f t="shared" si="19"/>
        <v>e</v>
      </c>
      <c r="I203" t="str">
        <f>IF(OR(D203=M$1,E203=N$1,F203=O$1,G203=P$1,H203=Q$1),"",C203)</f>
        <v/>
      </c>
      <c r="J203" t="str">
        <f t="array" ref="J203">IF(SUM(--ISNUMBER(SEARCH(S$1:AE$1,I203)))&gt;0,"",I203)</f>
        <v/>
      </c>
      <c r="K203" t="str">
        <f t="array" ref="K203">IF(SUM(--ISNUMBER(SEARCH(M$1:Q$1,J203)))=L$1,J203,"")</f>
        <v/>
      </c>
    </row>
    <row r="204" spans="1:11" ht="17.25" x14ac:dyDescent="0.25">
      <c r="A204" s="1" t="s">
        <v>203</v>
      </c>
      <c r="B204">
        <f>SUM(B203,_xlfn.IFNA(IF(MATCH(puzzle!$B$2,$A204,0),1,0),0))</f>
        <v>48</v>
      </c>
      <c r="C204" t="str">
        <f>puzzle!B207</f>
        <v>ledge</v>
      </c>
      <c r="D204" t="str">
        <f t="shared" si="15"/>
        <v>l</v>
      </c>
      <c r="E204" t="str">
        <f t="shared" si="16"/>
        <v>e</v>
      </c>
      <c r="F204" t="str">
        <f t="shared" si="17"/>
        <v>d</v>
      </c>
      <c r="G204" t="str">
        <f t="shared" si="18"/>
        <v>g</v>
      </c>
      <c r="H204" t="str">
        <f t="shared" si="19"/>
        <v>e</v>
      </c>
      <c r="I204" t="str">
        <f>IF(OR(D204=M$1,E204=N$1,F204=O$1,G204=P$1,H204=Q$1),"",C204)</f>
        <v>ledge</v>
      </c>
      <c r="J204" t="str">
        <f t="array" ref="J204">IF(SUM(--ISNUMBER(SEARCH(S$1:AE$1,I204)))&gt;0,"",I204)</f>
        <v/>
      </c>
      <c r="K204" t="str">
        <f t="array" ref="K204">IF(SUM(--ISNUMBER(SEARCH(M$1:Q$1,J204)))=L$1,J204,"")</f>
        <v/>
      </c>
    </row>
    <row r="205" spans="1:11" ht="17.25" x14ac:dyDescent="0.25">
      <c r="A205" s="1" t="s">
        <v>204</v>
      </c>
      <c r="B205">
        <f>SUM(B204,_xlfn.IFNA(IF(MATCH(puzzle!$B$2,$A205,0),1,0),0))</f>
        <v>49</v>
      </c>
      <c r="C205" t="str">
        <f>puzzle!B208</f>
        <v>liege</v>
      </c>
      <c r="D205" t="str">
        <f t="shared" si="15"/>
        <v>l</v>
      </c>
      <c r="E205" t="str">
        <f t="shared" si="16"/>
        <v>i</v>
      </c>
      <c r="F205" t="str">
        <f t="shared" si="17"/>
        <v>e</v>
      </c>
      <c r="G205" t="str">
        <f t="shared" si="18"/>
        <v>g</v>
      </c>
      <c r="H205" t="str">
        <f t="shared" si="19"/>
        <v>e</v>
      </c>
      <c r="I205" t="str">
        <f>IF(OR(D205=M$1,E205=N$1,F205=O$1,G205=P$1,H205=Q$1),"",C205)</f>
        <v>liege</v>
      </c>
      <c r="J205" t="str">
        <f t="array" ref="J205">IF(SUM(--ISNUMBER(SEARCH(S$1:AE$1,I205)))&gt;0,"",I205)</f>
        <v/>
      </c>
      <c r="K205" t="str">
        <f t="array" ref="K205">IF(SUM(--ISNUMBER(SEARCH(M$1:Q$1,J205)))=L$1,J205,"")</f>
        <v/>
      </c>
    </row>
    <row r="206" spans="1:11" ht="17.25" x14ac:dyDescent="0.25">
      <c r="A206" s="1" t="s">
        <v>205</v>
      </c>
      <c r="B206">
        <f>SUM(B205,_xlfn.IFNA(IF(MATCH(puzzle!$B$2,$A206,0),1,0),0))</f>
        <v>50</v>
      </c>
      <c r="C206" t="str">
        <f>puzzle!B209</f>
        <v>lithe</v>
      </c>
      <c r="D206" t="str">
        <f t="shared" si="15"/>
        <v>l</v>
      </c>
      <c r="E206" t="str">
        <f t="shared" si="16"/>
        <v>i</v>
      </c>
      <c r="F206" t="str">
        <f t="shared" si="17"/>
        <v>t</v>
      </c>
      <c r="G206" t="str">
        <f t="shared" si="18"/>
        <v>h</v>
      </c>
      <c r="H206" t="str">
        <f t="shared" si="19"/>
        <v>e</v>
      </c>
      <c r="I206" t="str">
        <f>IF(OR(D206=M$1,E206=N$1,F206=O$1,G206=P$1,H206=Q$1),"",C206)</f>
        <v>lithe</v>
      </c>
      <c r="J206" t="str">
        <f t="array" ref="J206">IF(SUM(--ISNUMBER(SEARCH(S$1:AE$1,I206)))&gt;0,"",I206)</f>
        <v/>
      </c>
      <c r="K206" t="str">
        <f t="array" ref="K206">IF(SUM(--ISNUMBER(SEARCH(M$1:Q$1,J206)))=L$1,J206,"")</f>
        <v/>
      </c>
    </row>
    <row r="207" spans="1:11" ht="17.25" x14ac:dyDescent="0.25">
      <c r="A207" s="1" t="s">
        <v>206</v>
      </c>
      <c r="B207">
        <f>SUM(B206,_xlfn.IFNA(IF(MATCH(puzzle!$B$2,$A207,0),1,0),0))</f>
        <v>50</v>
      </c>
      <c r="C207" t="str">
        <f>puzzle!B210</f>
        <v>lodge</v>
      </c>
      <c r="D207" t="str">
        <f t="shared" si="15"/>
        <v>l</v>
      </c>
      <c r="E207" t="str">
        <f t="shared" si="16"/>
        <v>o</v>
      </c>
      <c r="F207" t="str">
        <f t="shared" si="17"/>
        <v>d</v>
      </c>
      <c r="G207" t="str">
        <f t="shared" si="18"/>
        <v>g</v>
      </c>
      <c r="H207" t="str">
        <f t="shared" si="19"/>
        <v>e</v>
      </c>
      <c r="I207" t="str">
        <f>IF(OR(D207=M$1,E207=N$1,F207=O$1,G207=P$1,H207=Q$1),"",C207)</f>
        <v>lodge</v>
      </c>
      <c r="J207" t="str">
        <f t="array" ref="J207">IF(SUM(--ISNUMBER(SEARCH(S$1:AE$1,I207)))&gt;0,"",I207)</f>
        <v/>
      </c>
      <c r="K207" t="str">
        <f t="array" ref="K207">IF(SUM(--ISNUMBER(SEARCH(M$1:Q$1,J207)))=L$1,J207,"")</f>
        <v/>
      </c>
    </row>
    <row r="208" spans="1:11" ht="17.25" x14ac:dyDescent="0.25">
      <c r="A208" s="1" t="s">
        <v>207</v>
      </c>
      <c r="B208">
        <f>SUM(B207,_xlfn.IFNA(IF(MATCH(puzzle!$B$2,$A208,0),1,0),0))</f>
        <v>50</v>
      </c>
      <c r="C208" t="str">
        <f>puzzle!B211</f>
        <v>loose</v>
      </c>
      <c r="D208" t="str">
        <f t="shared" si="15"/>
        <v>l</v>
      </c>
      <c r="E208" t="str">
        <f t="shared" si="16"/>
        <v>o</v>
      </c>
      <c r="F208" t="str">
        <f t="shared" si="17"/>
        <v>o</v>
      </c>
      <c r="G208" t="str">
        <f t="shared" si="18"/>
        <v>s</v>
      </c>
      <c r="H208" t="str">
        <f t="shared" si="19"/>
        <v>e</v>
      </c>
      <c r="I208" t="str">
        <f>IF(OR(D208=M$1,E208=N$1,F208=O$1,G208=P$1,H208=Q$1),"",C208)</f>
        <v>loose</v>
      </c>
      <c r="J208" t="str">
        <f t="array" ref="J208">IF(SUM(--ISNUMBER(SEARCH(S$1:AE$1,I208)))&gt;0,"",I208)</f>
        <v/>
      </c>
      <c r="K208" t="str">
        <f t="array" ref="K208">IF(SUM(--ISNUMBER(SEARCH(M$1:Q$1,J208)))=L$1,J208,"")</f>
        <v/>
      </c>
    </row>
    <row r="209" spans="1:11" ht="17.25" x14ac:dyDescent="0.25">
      <c r="A209" s="1" t="s">
        <v>208</v>
      </c>
      <c r="B209">
        <f>SUM(B208,_xlfn.IFNA(IF(MATCH(puzzle!$B$2,$A209,0),1,0),0))</f>
        <v>51</v>
      </c>
      <c r="C209" t="str">
        <f>puzzle!B212</f>
        <v>louse</v>
      </c>
      <c r="D209" t="str">
        <f t="shared" si="15"/>
        <v>l</v>
      </c>
      <c r="E209" t="str">
        <f t="shared" si="16"/>
        <v>o</v>
      </c>
      <c r="F209" t="str">
        <f t="shared" si="17"/>
        <v>u</v>
      </c>
      <c r="G209" t="str">
        <f t="shared" si="18"/>
        <v>s</v>
      </c>
      <c r="H209" t="str">
        <f t="shared" si="19"/>
        <v>e</v>
      </c>
      <c r="I209" t="str">
        <f>IF(OR(D209=M$1,E209=N$1,F209=O$1,G209=P$1,H209=Q$1),"",C209)</f>
        <v>louse</v>
      </c>
      <c r="J209" t="str">
        <f t="array" ref="J209">IF(SUM(--ISNUMBER(SEARCH(S$1:AE$1,I209)))&gt;0,"",I209)</f>
        <v/>
      </c>
      <c r="K209" t="str">
        <f t="array" ref="K209">IF(SUM(--ISNUMBER(SEARCH(M$1:Q$1,J209)))=L$1,J209,"")</f>
        <v/>
      </c>
    </row>
    <row r="210" spans="1:11" ht="17.25" x14ac:dyDescent="0.25">
      <c r="A210" s="1" t="s">
        <v>209</v>
      </c>
      <c r="B210">
        <f>SUM(B209,_xlfn.IFNA(IF(MATCH(puzzle!$B$2,$A210,0),1,0),0))</f>
        <v>51</v>
      </c>
      <c r="C210" t="str">
        <f>puzzle!B213</f>
        <v>lunge</v>
      </c>
      <c r="D210" t="str">
        <f t="shared" si="15"/>
        <v>l</v>
      </c>
      <c r="E210" t="str">
        <f t="shared" si="16"/>
        <v>u</v>
      </c>
      <c r="F210" t="str">
        <f t="shared" si="17"/>
        <v>n</v>
      </c>
      <c r="G210" t="str">
        <f t="shared" si="18"/>
        <v>g</v>
      </c>
      <c r="H210" t="str">
        <f t="shared" si="19"/>
        <v>e</v>
      </c>
      <c r="I210" t="str">
        <f>IF(OR(D210=M$1,E210=N$1,F210=O$1,G210=P$1,H210=Q$1),"",C210)</f>
        <v>lunge</v>
      </c>
      <c r="J210" t="str">
        <f t="array" ref="J210">IF(SUM(--ISNUMBER(SEARCH(S$1:AE$1,I210)))&gt;0,"",I210)</f>
        <v/>
      </c>
      <c r="K210" t="str">
        <f t="array" ref="K210">IF(SUM(--ISNUMBER(SEARCH(M$1:Q$1,J210)))=L$1,J210,"")</f>
        <v/>
      </c>
    </row>
    <row r="211" spans="1:11" ht="17.25" x14ac:dyDescent="0.25">
      <c r="A211" s="1" t="s">
        <v>210</v>
      </c>
      <c r="B211">
        <f>SUM(B210,_xlfn.IFNA(IF(MATCH(puzzle!$B$2,$A211,0),1,0),0))</f>
        <v>52</v>
      </c>
      <c r="C211" t="str">
        <f>puzzle!B214</f>
        <v>maize</v>
      </c>
      <c r="D211" t="str">
        <f t="shared" si="15"/>
        <v>m</v>
      </c>
      <c r="E211" t="str">
        <f t="shared" si="16"/>
        <v>a</v>
      </c>
      <c r="F211" t="str">
        <f t="shared" si="17"/>
        <v>i</v>
      </c>
      <c r="G211" t="str">
        <f t="shared" si="18"/>
        <v>z</v>
      </c>
      <c r="H211" t="str">
        <f t="shared" si="19"/>
        <v>e</v>
      </c>
      <c r="I211" t="str">
        <f>IF(OR(D211=M$1,E211=N$1,F211=O$1,G211=P$1,H211=Q$1),"",C211)</f>
        <v>maize</v>
      </c>
      <c r="J211" t="str">
        <f t="array" ref="J211">IF(SUM(--ISNUMBER(SEARCH(S$1:AE$1,I211)))&gt;0,"",I211)</f>
        <v/>
      </c>
      <c r="K211" t="str">
        <f t="array" ref="K211">IF(SUM(--ISNUMBER(SEARCH(M$1:Q$1,J211)))=L$1,J211,"")</f>
        <v/>
      </c>
    </row>
    <row r="212" spans="1:11" ht="17.25" x14ac:dyDescent="0.25">
      <c r="A212" s="1" t="s">
        <v>211</v>
      </c>
      <c r="B212">
        <f>SUM(B211,_xlfn.IFNA(IF(MATCH(puzzle!$B$2,$A212,0),1,0),0))</f>
        <v>52</v>
      </c>
      <c r="C212" t="str">
        <f>puzzle!B215</f>
        <v>mange</v>
      </c>
      <c r="D212" t="str">
        <f t="shared" si="15"/>
        <v>m</v>
      </c>
      <c r="E212" t="str">
        <f t="shared" si="16"/>
        <v>a</v>
      </c>
      <c r="F212" t="str">
        <f t="shared" si="17"/>
        <v>n</v>
      </c>
      <c r="G212" t="str">
        <f t="shared" si="18"/>
        <v>g</v>
      </c>
      <c r="H212" t="str">
        <f t="shared" si="19"/>
        <v>e</v>
      </c>
      <c r="I212" t="str">
        <f>IF(OR(D212=M$1,E212=N$1,F212=O$1,G212=P$1,H212=Q$1),"",C212)</f>
        <v>mange</v>
      </c>
      <c r="J212" t="str">
        <f t="array" ref="J212">IF(SUM(--ISNUMBER(SEARCH(S$1:AE$1,I212)))&gt;0,"",I212)</f>
        <v/>
      </c>
      <c r="K212" t="str">
        <f t="array" ref="K212">IF(SUM(--ISNUMBER(SEARCH(M$1:Q$1,J212)))=L$1,J212,"")</f>
        <v/>
      </c>
    </row>
    <row r="213" spans="1:11" ht="17.25" x14ac:dyDescent="0.25">
      <c r="A213" s="1" t="s">
        <v>212</v>
      </c>
      <c r="B213">
        <f>SUM(B212,_xlfn.IFNA(IF(MATCH(puzzle!$B$2,$A213,0),1,0),0))</f>
        <v>52</v>
      </c>
      <c r="C213" t="str">
        <f>puzzle!B216</f>
        <v>maple</v>
      </c>
      <c r="D213" t="str">
        <f t="shared" si="15"/>
        <v>m</v>
      </c>
      <c r="E213" t="str">
        <f t="shared" si="16"/>
        <v>a</v>
      </c>
      <c r="F213" t="str">
        <f t="shared" si="17"/>
        <v>p</v>
      </c>
      <c r="G213" t="str">
        <f t="shared" si="18"/>
        <v>l</v>
      </c>
      <c r="H213" t="str">
        <f t="shared" si="19"/>
        <v>e</v>
      </c>
      <c r="I213" t="str">
        <f>IF(OR(D213=M$1,E213=N$1,F213=O$1,G213=P$1,H213=Q$1),"",C213)</f>
        <v>maple</v>
      </c>
      <c r="J213" t="str">
        <f t="array" ref="J213">IF(SUM(--ISNUMBER(SEARCH(S$1:AE$1,I213)))&gt;0,"",I213)</f>
        <v/>
      </c>
      <c r="K213" t="str">
        <f t="array" ref="K213">IF(SUM(--ISNUMBER(SEARCH(M$1:Q$1,J213)))=L$1,J213,"")</f>
        <v/>
      </c>
    </row>
    <row r="214" spans="1:11" ht="17.25" x14ac:dyDescent="0.25">
      <c r="A214" s="1" t="s">
        <v>213</v>
      </c>
      <c r="B214">
        <f>SUM(B213,_xlfn.IFNA(IF(MATCH(puzzle!$B$2,$A214,0),1,0),0))</f>
        <v>52</v>
      </c>
      <c r="C214" t="str">
        <f>puzzle!B217</f>
        <v>masse</v>
      </c>
      <c r="D214" t="str">
        <f t="shared" si="15"/>
        <v>m</v>
      </c>
      <c r="E214" t="str">
        <f t="shared" si="16"/>
        <v>a</v>
      </c>
      <c r="F214" t="str">
        <f t="shared" si="17"/>
        <v>s</v>
      </c>
      <c r="G214" t="str">
        <f t="shared" si="18"/>
        <v>s</v>
      </c>
      <c r="H214" t="str">
        <f t="shared" si="19"/>
        <v>e</v>
      </c>
      <c r="I214" t="str">
        <f>IF(OR(D214=M$1,E214=N$1,F214=O$1,G214=P$1,H214=Q$1),"",C214)</f>
        <v>masse</v>
      </c>
      <c r="J214" t="str">
        <f t="array" ref="J214">IF(SUM(--ISNUMBER(SEARCH(S$1:AE$1,I214)))&gt;0,"",I214)</f>
        <v/>
      </c>
      <c r="K214" t="str">
        <f t="array" ref="K214">IF(SUM(--ISNUMBER(SEARCH(M$1:Q$1,J214)))=L$1,J214,"")</f>
        <v/>
      </c>
    </row>
    <row r="215" spans="1:11" ht="17.25" x14ac:dyDescent="0.25">
      <c r="A215" s="1" t="s">
        <v>214</v>
      </c>
      <c r="B215">
        <f>SUM(B214,_xlfn.IFNA(IF(MATCH(puzzle!$B$2,$A215,0),1,0),0))</f>
        <v>52</v>
      </c>
      <c r="C215" t="str">
        <f>puzzle!B218</f>
        <v>mauve</v>
      </c>
      <c r="D215" t="str">
        <f t="shared" si="15"/>
        <v>m</v>
      </c>
      <c r="E215" t="str">
        <f t="shared" si="16"/>
        <v>a</v>
      </c>
      <c r="F215" t="str">
        <f t="shared" si="17"/>
        <v>u</v>
      </c>
      <c r="G215" t="str">
        <f t="shared" si="18"/>
        <v>v</v>
      </c>
      <c r="H215" t="str">
        <f t="shared" si="19"/>
        <v>e</v>
      </c>
      <c r="I215" t="str">
        <f>IF(OR(D215=M$1,E215=N$1,F215=O$1,G215=P$1,H215=Q$1),"",C215)</f>
        <v>mauve</v>
      </c>
      <c r="J215" t="str">
        <f t="array" ref="J215">IF(SUM(--ISNUMBER(SEARCH(S$1:AE$1,I215)))&gt;0,"",I215)</f>
        <v/>
      </c>
      <c r="K215" t="str">
        <f t="array" ref="K215">IF(SUM(--ISNUMBER(SEARCH(M$1:Q$1,J215)))=L$1,J215,"")</f>
        <v/>
      </c>
    </row>
    <row r="216" spans="1:11" ht="17.25" x14ac:dyDescent="0.25">
      <c r="A216" s="1" t="s">
        <v>215</v>
      </c>
      <c r="B216">
        <f>SUM(B215,_xlfn.IFNA(IF(MATCH(puzzle!$B$2,$A216,0),1,0),0))</f>
        <v>52</v>
      </c>
      <c r="C216" t="str">
        <f>puzzle!B219</f>
        <v>maybe</v>
      </c>
      <c r="D216" t="str">
        <f t="shared" si="15"/>
        <v>m</v>
      </c>
      <c r="E216" t="str">
        <f t="shared" si="16"/>
        <v>a</v>
      </c>
      <c r="F216" t="str">
        <f t="shared" si="17"/>
        <v>y</v>
      </c>
      <c r="G216" t="str">
        <f t="shared" si="18"/>
        <v>b</v>
      </c>
      <c r="H216" t="str">
        <f t="shared" si="19"/>
        <v>e</v>
      </c>
      <c r="I216" t="str">
        <f>IF(OR(D216=M$1,E216=N$1,F216=O$1,G216=P$1,H216=Q$1),"",C216)</f>
        <v>maybe</v>
      </c>
      <c r="J216" t="str">
        <f t="array" ref="J216">IF(SUM(--ISNUMBER(SEARCH(S$1:AE$1,I216)))&gt;0,"",I216)</f>
        <v/>
      </c>
      <c r="K216" t="str">
        <f t="array" ref="K216">IF(SUM(--ISNUMBER(SEARCH(M$1:Q$1,J216)))=L$1,J216,"")</f>
        <v/>
      </c>
    </row>
    <row r="217" spans="1:11" ht="17.25" x14ac:dyDescent="0.25">
      <c r="A217" s="1" t="s">
        <v>216</v>
      </c>
      <c r="B217">
        <f>SUM(B216,_xlfn.IFNA(IF(MATCH(puzzle!$B$2,$A217,0),1,0),0))</f>
        <v>52</v>
      </c>
      <c r="C217" t="str">
        <f>puzzle!B220</f>
        <v>melee</v>
      </c>
      <c r="D217" t="str">
        <f t="shared" si="15"/>
        <v>m</v>
      </c>
      <c r="E217" t="str">
        <f t="shared" si="16"/>
        <v>e</v>
      </c>
      <c r="F217" t="str">
        <f t="shared" si="17"/>
        <v>l</v>
      </c>
      <c r="G217" t="str">
        <f t="shared" si="18"/>
        <v>e</v>
      </c>
      <c r="H217" t="str">
        <f t="shared" si="19"/>
        <v>e</v>
      </c>
      <c r="I217" t="str">
        <f>IF(OR(D217=M$1,E217=N$1,F217=O$1,G217=P$1,H217=Q$1),"",C217)</f>
        <v>melee</v>
      </c>
      <c r="J217" t="str">
        <f t="array" ref="J217">IF(SUM(--ISNUMBER(SEARCH(S$1:AE$1,I217)))&gt;0,"",I217)</f>
        <v/>
      </c>
      <c r="K217" t="str">
        <f t="array" ref="K217">IF(SUM(--ISNUMBER(SEARCH(M$1:Q$1,J217)))=L$1,J217,"")</f>
        <v/>
      </c>
    </row>
    <row r="218" spans="1:11" ht="17.25" x14ac:dyDescent="0.25">
      <c r="A218" s="1" t="s">
        <v>217</v>
      </c>
      <c r="B218">
        <f>SUM(B217,_xlfn.IFNA(IF(MATCH(puzzle!$B$2,$A218,0),1,0),0))</f>
        <v>52</v>
      </c>
      <c r="C218" t="str">
        <f>puzzle!B221</f>
        <v>merge</v>
      </c>
      <c r="D218" t="str">
        <f t="shared" si="15"/>
        <v>m</v>
      </c>
      <c r="E218" t="str">
        <f t="shared" si="16"/>
        <v>e</v>
      </c>
      <c r="F218" t="str">
        <f t="shared" si="17"/>
        <v>r</v>
      </c>
      <c r="G218" t="str">
        <f t="shared" si="18"/>
        <v>g</v>
      </c>
      <c r="H218" t="str">
        <f t="shared" si="19"/>
        <v>e</v>
      </c>
      <c r="I218" t="str">
        <f>IF(OR(D218=M$1,E218=N$1,F218=O$1,G218=P$1,H218=Q$1),"",C218)</f>
        <v>merge</v>
      </c>
      <c r="J218" t="str">
        <f t="array" ref="J218">IF(SUM(--ISNUMBER(SEARCH(S$1:AE$1,I218)))&gt;0,"",I218)</f>
        <v/>
      </c>
      <c r="K218" t="str">
        <f t="array" ref="K218">IF(SUM(--ISNUMBER(SEARCH(M$1:Q$1,J218)))=L$1,J218,"")</f>
        <v/>
      </c>
    </row>
    <row r="219" spans="1:11" ht="17.25" x14ac:dyDescent="0.25">
      <c r="A219" s="1" t="s">
        <v>218</v>
      </c>
      <c r="B219">
        <f>SUM(B218,_xlfn.IFNA(IF(MATCH(puzzle!$B$2,$A219,0),1,0),0))</f>
        <v>52</v>
      </c>
      <c r="C219" t="str">
        <f>puzzle!B222</f>
        <v>midge</v>
      </c>
      <c r="D219" t="str">
        <f t="shared" si="15"/>
        <v>m</v>
      </c>
      <c r="E219" t="str">
        <f t="shared" si="16"/>
        <v>i</v>
      </c>
      <c r="F219" t="str">
        <f t="shared" si="17"/>
        <v>d</v>
      </c>
      <c r="G219" t="str">
        <f t="shared" si="18"/>
        <v>g</v>
      </c>
      <c r="H219" t="str">
        <f t="shared" si="19"/>
        <v>e</v>
      </c>
      <c r="I219" t="str">
        <f>IF(OR(D219=M$1,E219=N$1,F219=O$1,G219=P$1,H219=Q$1),"",C219)</f>
        <v>midge</v>
      </c>
      <c r="J219" t="str">
        <f t="array" ref="J219">IF(SUM(--ISNUMBER(SEARCH(S$1:AE$1,I219)))&gt;0,"",I219)</f>
        <v/>
      </c>
      <c r="K219" t="str">
        <f t="array" ref="K219">IF(SUM(--ISNUMBER(SEARCH(M$1:Q$1,J219)))=L$1,J219,"")</f>
        <v/>
      </c>
    </row>
    <row r="220" spans="1:11" ht="17.25" x14ac:dyDescent="0.25">
      <c r="A220" s="1" t="s">
        <v>219</v>
      </c>
      <c r="B220">
        <f>SUM(B219,_xlfn.IFNA(IF(MATCH(puzzle!$B$2,$A220,0),1,0),0))</f>
        <v>52</v>
      </c>
      <c r="C220" t="str">
        <f>puzzle!B223</f>
        <v>mince</v>
      </c>
      <c r="D220" t="str">
        <f t="shared" si="15"/>
        <v>m</v>
      </c>
      <c r="E220" t="str">
        <f t="shared" si="16"/>
        <v>i</v>
      </c>
      <c r="F220" t="str">
        <f t="shared" si="17"/>
        <v>n</v>
      </c>
      <c r="G220" t="str">
        <f t="shared" si="18"/>
        <v>c</v>
      </c>
      <c r="H220" t="str">
        <f t="shared" si="19"/>
        <v>e</v>
      </c>
      <c r="I220" t="str">
        <f>IF(OR(D220=M$1,E220=N$1,F220=O$1,G220=P$1,H220=Q$1),"",C220)</f>
        <v>mince</v>
      </c>
      <c r="J220" t="str">
        <f t="array" ref="J220">IF(SUM(--ISNUMBER(SEARCH(S$1:AE$1,I220)))&gt;0,"",I220)</f>
        <v/>
      </c>
      <c r="K220" t="str">
        <f t="array" ref="K220">IF(SUM(--ISNUMBER(SEARCH(M$1:Q$1,J220)))=L$1,J220,"")</f>
        <v/>
      </c>
    </row>
    <row r="221" spans="1:11" ht="17.25" x14ac:dyDescent="0.25">
      <c r="A221" s="1" t="s">
        <v>220</v>
      </c>
      <c r="B221">
        <f>SUM(B220,_xlfn.IFNA(IF(MATCH(puzzle!$B$2,$A221,0),1,0),0))</f>
        <v>52</v>
      </c>
      <c r="C221" t="str">
        <f>puzzle!B224</f>
        <v>moose</v>
      </c>
      <c r="D221" t="str">
        <f t="shared" si="15"/>
        <v>m</v>
      </c>
      <c r="E221" t="str">
        <f t="shared" si="16"/>
        <v>o</v>
      </c>
      <c r="F221" t="str">
        <f t="shared" si="17"/>
        <v>o</v>
      </c>
      <c r="G221" t="str">
        <f t="shared" si="18"/>
        <v>s</v>
      </c>
      <c r="H221" t="str">
        <f t="shared" si="19"/>
        <v>e</v>
      </c>
      <c r="I221" t="str">
        <f>IF(OR(D221=M$1,E221=N$1,F221=O$1,G221=P$1,H221=Q$1),"",C221)</f>
        <v>moose</v>
      </c>
      <c r="J221" t="str">
        <f t="array" ref="J221">IF(SUM(--ISNUMBER(SEARCH(S$1:AE$1,I221)))&gt;0,"",I221)</f>
        <v/>
      </c>
      <c r="K221" t="str">
        <f t="array" ref="K221">IF(SUM(--ISNUMBER(SEARCH(M$1:Q$1,J221)))=L$1,J221,"")</f>
        <v/>
      </c>
    </row>
    <row r="222" spans="1:11" ht="17.25" x14ac:dyDescent="0.25">
      <c r="A222" s="1" t="s">
        <v>221</v>
      </c>
      <c r="B222">
        <f>SUM(B221,_xlfn.IFNA(IF(MATCH(puzzle!$B$2,$A222,0),1,0),0))</f>
        <v>52</v>
      </c>
      <c r="C222" t="str">
        <f>puzzle!B225</f>
        <v>mouse</v>
      </c>
      <c r="D222" t="str">
        <f t="shared" si="15"/>
        <v>m</v>
      </c>
      <c r="E222" t="str">
        <f t="shared" si="16"/>
        <v>o</v>
      </c>
      <c r="F222" t="str">
        <f t="shared" si="17"/>
        <v>u</v>
      </c>
      <c r="G222" t="str">
        <f t="shared" si="18"/>
        <v>s</v>
      </c>
      <c r="H222" t="str">
        <f t="shared" si="19"/>
        <v>e</v>
      </c>
      <c r="I222" t="str">
        <f>IF(OR(D222=M$1,E222=N$1,F222=O$1,G222=P$1,H222=Q$1),"",C222)</f>
        <v>mouse</v>
      </c>
      <c r="J222" t="str">
        <f t="array" ref="J222">IF(SUM(--ISNUMBER(SEARCH(S$1:AE$1,I222)))&gt;0,"",I222)</f>
        <v/>
      </c>
      <c r="K222" t="str">
        <f t="array" ref="K222">IF(SUM(--ISNUMBER(SEARCH(M$1:Q$1,J222)))=L$1,J222,"")</f>
        <v/>
      </c>
    </row>
    <row r="223" spans="1:11" ht="17.25" x14ac:dyDescent="0.25">
      <c r="A223" s="1" t="s">
        <v>222</v>
      </c>
      <c r="B223">
        <f>SUM(B222,_xlfn.IFNA(IF(MATCH(puzzle!$B$2,$A223,0),1,0),0))</f>
        <v>52</v>
      </c>
      <c r="C223" t="str">
        <f>puzzle!B226</f>
        <v>movie</v>
      </c>
      <c r="D223" t="str">
        <f t="shared" si="15"/>
        <v>m</v>
      </c>
      <c r="E223" t="str">
        <f t="shared" si="16"/>
        <v>o</v>
      </c>
      <c r="F223" t="str">
        <f t="shared" si="17"/>
        <v>v</v>
      </c>
      <c r="G223" t="str">
        <f t="shared" si="18"/>
        <v>i</v>
      </c>
      <c r="H223" t="str">
        <f t="shared" si="19"/>
        <v>e</v>
      </c>
      <c r="I223" t="str">
        <f>IF(OR(D223=M$1,E223=N$1,F223=O$1,G223=P$1,H223=Q$1),"",C223)</f>
        <v>movie</v>
      </c>
      <c r="J223" t="str">
        <f t="array" ref="J223">IF(SUM(--ISNUMBER(SEARCH(S$1:AE$1,I223)))&gt;0,"",I223)</f>
        <v/>
      </c>
      <c r="K223" t="str">
        <f t="array" ref="K223">IF(SUM(--ISNUMBER(SEARCH(M$1:Q$1,J223)))=L$1,J223,"")</f>
        <v/>
      </c>
    </row>
    <row r="224" spans="1:11" ht="17.25" x14ac:dyDescent="0.25">
      <c r="A224" s="1" t="s">
        <v>223</v>
      </c>
      <c r="B224">
        <f>SUM(B223,_xlfn.IFNA(IF(MATCH(puzzle!$B$2,$A224,0),1,0),0))</f>
        <v>52</v>
      </c>
      <c r="C224" t="str">
        <f>puzzle!B227</f>
        <v>naive</v>
      </c>
      <c r="D224" t="str">
        <f t="shared" si="15"/>
        <v>n</v>
      </c>
      <c r="E224" t="str">
        <f t="shared" si="16"/>
        <v>a</v>
      </c>
      <c r="F224" t="str">
        <f t="shared" si="17"/>
        <v>i</v>
      </c>
      <c r="G224" t="str">
        <f t="shared" si="18"/>
        <v>v</v>
      </c>
      <c r="H224" t="str">
        <f t="shared" si="19"/>
        <v>e</v>
      </c>
      <c r="I224" t="str">
        <f>IF(OR(D224=M$1,E224=N$1,F224=O$1,G224=P$1,H224=Q$1),"",C224)</f>
        <v>naive</v>
      </c>
      <c r="J224" t="str">
        <f t="array" ref="J224">IF(SUM(--ISNUMBER(SEARCH(S$1:AE$1,I224)))&gt;0,"",I224)</f>
        <v/>
      </c>
      <c r="K224" t="str">
        <f t="array" ref="K224">IF(SUM(--ISNUMBER(SEARCH(M$1:Q$1,J224)))=L$1,J224,"")</f>
        <v/>
      </c>
    </row>
    <row r="225" spans="1:11" ht="17.25" x14ac:dyDescent="0.25">
      <c r="A225" s="1" t="s">
        <v>224</v>
      </c>
      <c r="B225">
        <f>SUM(B224,_xlfn.IFNA(IF(MATCH(puzzle!$B$2,$A225,0),1,0),0))</f>
        <v>53</v>
      </c>
      <c r="C225" t="str">
        <f>puzzle!B228</f>
        <v>nerve</v>
      </c>
      <c r="D225" t="str">
        <f t="shared" si="15"/>
        <v>n</v>
      </c>
      <c r="E225" t="str">
        <f t="shared" si="16"/>
        <v>e</v>
      </c>
      <c r="F225" t="str">
        <f t="shared" si="17"/>
        <v>r</v>
      </c>
      <c r="G225" t="str">
        <f t="shared" si="18"/>
        <v>v</v>
      </c>
      <c r="H225" t="str">
        <f t="shared" si="19"/>
        <v>e</v>
      </c>
      <c r="I225" t="str">
        <f>IF(OR(D225=M$1,E225=N$1,F225=O$1,G225=P$1,H225=Q$1),"",C225)</f>
        <v>nerve</v>
      </c>
      <c r="J225" t="str">
        <f t="array" ref="J225">IF(SUM(--ISNUMBER(SEARCH(S$1:AE$1,I225)))&gt;0,"",I225)</f>
        <v/>
      </c>
      <c r="K225" t="str">
        <f t="array" ref="K225">IF(SUM(--ISNUMBER(SEARCH(M$1:Q$1,J225)))=L$1,J225,"")</f>
        <v/>
      </c>
    </row>
    <row r="226" spans="1:11" ht="17.25" x14ac:dyDescent="0.25">
      <c r="A226" s="1" t="s">
        <v>225</v>
      </c>
      <c r="B226">
        <f>SUM(B225,_xlfn.IFNA(IF(MATCH(puzzle!$B$2,$A226,0),1,0),0))</f>
        <v>53</v>
      </c>
      <c r="C226" t="str">
        <f>puzzle!B229</f>
        <v>niche</v>
      </c>
      <c r="D226" t="str">
        <f t="shared" si="15"/>
        <v>n</v>
      </c>
      <c r="E226" t="str">
        <f t="shared" si="16"/>
        <v>i</v>
      </c>
      <c r="F226" t="str">
        <f t="shared" si="17"/>
        <v>c</v>
      </c>
      <c r="G226" t="str">
        <f t="shared" si="18"/>
        <v>h</v>
      </c>
      <c r="H226" t="str">
        <f t="shared" si="19"/>
        <v>e</v>
      </c>
      <c r="I226" t="str">
        <f>IF(OR(D226=M$1,E226=N$1,F226=O$1,G226=P$1,H226=Q$1),"",C226)</f>
        <v>niche</v>
      </c>
      <c r="J226" t="str">
        <f t="array" ref="J226">IF(SUM(--ISNUMBER(SEARCH(S$1:AE$1,I226)))&gt;0,"",I226)</f>
        <v/>
      </c>
      <c r="K226" t="str">
        <f t="array" ref="K226">IF(SUM(--ISNUMBER(SEARCH(M$1:Q$1,J226)))=L$1,J226,"")</f>
        <v/>
      </c>
    </row>
    <row r="227" spans="1:11" ht="17.25" x14ac:dyDescent="0.25">
      <c r="A227" s="1" t="s">
        <v>226</v>
      </c>
      <c r="B227">
        <f>SUM(B226,_xlfn.IFNA(IF(MATCH(puzzle!$B$2,$A227,0),1,0),0))</f>
        <v>53</v>
      </c>
      <c r="C227" t="str">
        <f>puzzle!B230</f>
        <v>niece</v>
      </c>
      <c r="D227" t="str">
        <f t="shared" si="15"/>
        <v>n</v>
      </c>
      <c r="E227" t="str">
        <f t="shared" si="16"/>
        <v>i</v>
      </c>
      <c r="F227" t="str">
        <f t="shared" si="17"/>
        <v>e</v>
      </c>
      <c r="G227" t="str">
        <f t="shared" si="18"/>
        <v>c</v>
      </c>
      <c r="H227" t="str">
        <f t="shared" si="19"/>
        <v>e</v>
      </c>
      <c r="I227" t="str">
        <f>IF(OR(D227=M$1,E227=N$1,F227=O$1,G227=P$1,H227=Q$1),"",C227)</f>
        <v>niece</v>
      </c>
      <c r="J227" t="str">
        <f t="array" ref="J227">IF(SUM(--ISNUMBER(SEARCH(S$1:AE$1,I227)))&gt;0,"",I227)</f>
        <v/>
      </c>
      <c r="K227" t="str">
        <f t="array" ref="K227">IF(SUM(--ISNUMBER(SEARCH(M$1:Q$1,J227)))=L$1,J227,"")</f>
        <v/>
      </c>
    </row>
    <row r="228" spans="1:11" ht="17.25" x14ac:dyDescent="0.25">
      <c r="A228" s="1" t="s">
        <v>227</v>
      </c>
      <c r="B228">
        <f>SUM(B227,_xlfn.IFNA(IF(MATCH(puzzle!$B$2,$A228,0),1,0),0))</f>
        <v>53</v>
      </c>
      <c r="C228" t="str">
        <f>puzzle!B231</f>
        <v>noble</v>
      </c>
      <c r="D228" t="str">
        <f t="shared" si="15"/>
        <v>n</v>
      </c>
      <c r="E228" t="str">
        <f t="shared" si="16"/>
        <v>o</v>
      </c>
      <c r="F228" t="str">
        <f t="shared" si="17"/>
        <v>b</v>
      </c>
      <c r="G228" t="str">
        <f t="shared" si="18"/>
        <v>l</v>
      </c>
      <c r="H228" t="str">
        <f t="shared" si="19"/>
        <v>e</v>
      </c>
      <c r="I228" t="str">
        <f>IF(OR(D228=M$1,E228=N$1,F228=O$1,G228=P$1,H228=Q$1),"",C228)</f>
        <v>noble</v>
      </c>
      <c r="J228" t="str">
        <f t="array" ref="J228">IF(SUM(--ISNUMBER(SEARCH(S$1:AE$1,I228)))&gt;0,"",I228)</f>
        <v/>
      </c>
      <c r="K228" t="str">
        <f t="array" ref="K228">IF(SUM(--ISNUMBER(SEARCH(M$1:Q$1,J228)))=L$1,J228,"")</f>
        <v/>
      </c>
    </row>
    <row r="229" spans="1:11" ht="17.25" x14ac:dyDescent="0.25">
      <c r="A229" s="1" t="s">
        <v>228</v>
      </c>
      <c r="B229">
        <f>SUM(B228,_xlfn.IFNA(IF(MATCH(puzzle!$B$2,$A229,0),1,0),0))</f>
        <v>53</v>
      </c>
      <c r="C229" t="str">
        <f>puzzle!B232</f>
        <v>noise</v>
      </c>
      <c r="D229" t="str">
        <f t="shared" si="15"/>
        <v>n</v>
      </c>
      <c r="E229" t="str">
        <f t="shared" si="16"/>
        <v>o</v>
      </c>
      <c r="F229" t="str">
        <f t="shared" si="17"/>
        <v>i</v>
      </c>
      <c r="G229" t="str">
        <f t="shared" si="18"/>
        <v>s</v>
      </c>
      <c r="H229" t="str">
        <f t="shared" si="19"/>
        <v>e</v>
      </c>
      <c r="I229" t="str">
        <f>IF(OR(D229=M$1,E229=N$1,F229=O$1,G229=P$1,H229=Q$1),"",C229)</f>
        <v>noise</v>
      </c>
      <c r="J229" t="str">
        <f t="array" ref="J229">IF(SUM(--ISNUMBER(SEARCH(S$1:AE$1,I229)))&gt;0,"",I229)</f>
        <v/>
      </c>
      <c r="K229" t="str">
        <f t="array" ref="K229">IF(SUM(--ISNUMBER(SEARCH(M$1:Q$1,J229)))=L$1,J229,"")</f>
        <v/>
      </c>
    </row>
    <row r="230" spans="1:11" ht="17.25" x14ac:dyDescent="0.25">
      <c r="A230" s="1" t="s">
        <v>229</v>
      </c>
      <c r="B230">
        <f>SUM(B229,_xlfn.IFNA(IF(MATCH(puzzle!$B$2,$A230,0),1,0),0))</f>
        <v>53</v>
      </c>
      <c r="C230" t="str">
        <f>puzzle!B233</f>
        <v>noose</v>
      </c>
      <c r="D230" t="str">
        <f t="shared" si="15"/>
        <v>n</v>
      </c>
      <c r="E230" t="str">
        <f t="shared" si="16"/>
        <v>o</v>
      </c>
      <c r="F230" t="str">
        <f t="shared" si="17"/>
        <v>o</v>
      </c>
      <c r="G230" t="str">
        <f t="shared" si="18"/>
        <v>s</v>
      </c>
      <c r="H230" t="str">
        <f t="shared" si="19"/>
        <v>e</v>
      </c>
      <c r="I230" t="str">
        <f>IF(OR(D230=M$1,E230=N$1,F230=O$1,G230=P$1,H230=Q$1),"",C230)</f>
        <v>noose</v>
      </c>
      <c r="J230" t="str">
        <f t="array" ref="J230">IF(SUM(--ISNUMBER(SEARCH(S$1:AE$1,I230)))&gt;0,"",I230)</f>
        <v/>
      </c>
      <c r="K230" t="str">
        <f t="array" ref="K230">IF(SUM(--ISNUMBER(SEARCH(M$1:Q$1,J230)))=L$1,J230,"")</f>
        <v/>
      </c>
    </row>
    <row r="231" spans="1:11" ht="17.25" x14ac:dyDescent="0.25">
      <c r="A231" s="1" t="s">
        <v>230</v>
      </c>
      <c r="B231">
        <f>SUM(B230,_xlfn.IFNA(IF(MATCH(puzzle!$B$2,$A231,0),1,0),0))</f>
        <v>53</v>
      </c>
      <c r="C231" t="str">
        <f>puzzle!B234</f>
        <v>nudge</v>
      </c>
      <c r="D231" t="str">
        <f t="shared" si="15"/>
        <v>n</v>
      </c>
      <c r="E231" t="str">
        <f t="shared" si="16"/>
        <v>u</v>
      </c>
      <c r="F231" t="str">
        <f t="shared" si="17"/>
        <v>d</v>
      </c>
      <c r="G231" t="str">
        <f t="shared" si="18"/>
        <v>g</v>
      </c>
      <c r="H231" t="str">
        <f t="shared" si="19"/>
        <v>e</v>
      </c>
      <c r="I231" t="str">
        <f>IF(OR(D231=M$1,E231=N$1,F231=O$1,G231=P$1,H231=Q$1),"",C231)</f>
        <v>nudge</v>
      </c>
      <c r="J231" t="str">
        <f t="array" ref="J231">IF(SUM(--ISNUMBER(SEARCH(S$1:AE$1,I231)))&gt;0,"",I231)</f>
        <v/>
      </c>
      <c r="K231" t="str">
        <f t="array" ref="K231">IF(SUM(--ISNUMBER(SEARCH(M$1:Q$1,J231)))=L$1,J231,"")</f>
        <v/>
      </c>
    </row>
    <row r="232" spans="1:11" ht="17.25" x14ac:dyDescent="0.25">
      <c r="A232" s="1" t="s">
        <v>231</v>
      </c>
      <c r="B232">
        <f>SUM(B231,_xlfn.IFNA(IF(MATCH(puzzle!$B$2,$A232,0),1,0),0))</f>
        <v>53</v>
      </c>
      <c r="C232" t="str">
        <f>puzzle!B235</f>
        <v>nurse</v>
      </c>
      <c r="D232" t="str">
        <f t="shared" si="15"/>
        <v>n</v>
      </c>
      <c r="E232" t="str">
        <f t="shared" si="16"/>
        <v>u</v>
      </c>
      <c r="F232" t="str">
        <f t="shared" si="17"/>
        <v>r</v>
      </c>
      <c r="G232" t="str">
        <f t="shared" si="18"/>
        <v>s</v>
      </c>
      <c r="H232" t="str">
        <f t="shared" si="19"/>
        <v>e</v>
      </c>
      <c r="I232" t="str">
        <f>IF(OR(D232=M$1,E232=N$1,F232=O$1,G232=P$1,H232=Q$1),"",C232)</f>
        <v>nurse</v>
      </c>
      <c r="J232" t="str">
        <f t="array" ref="J232">IF(SUM(--ISNUMBER(SEARCH(S$1:AE$1,I232)))&gt;0,"",I232)</f>
        <v/>
      </c>
      <c r="K232" t="str">
        <f t="array" ref="K232">IF(SUM(--ISNUMBER(SEARCH(M$1:Q$1,J232)))=L$1,J232,"")</f>
        <v/>
      </c>
    </row>
    <row r="233" spans="1:11" ht="17.25" x14ac:dyDescent="0.25">
      <c r="A233" s="1" t="s">
        <v>232</v>
      </c>
      <c r="B233">
        <f>SUM(B232,_xlfn.IFNA(IF(MATCH(puzzle!$B$2,$A233,0),1,0),0))</f>
        <v>53</v>
      </c>
      <c r="C233" t="str">
        <f>puzzle!B236</f>
        <v>obese</v>
      </c>
      <c r="D233" t="str">
        <f t="shared" si="15"/>
        <v>o</v>
      </c>
      <c r="E233" t="str">
        <f t="shared" si="16"/>
        <v>b</v>
      </c>
      <c r="F233" t="str">
        <f t="shared" si="17"/>
        <v>e</v>
      </c>
      <c r="G233" t="str">
        <f t="shared" si="18"/>
        <v>s</v>
      </c>
      <c r="H233" t="str">
        <f t="shared" si="19"/>
        <v>e</v>
      </c>
      <c r="I233" t="str">
        <f>IF(OR(D233=M$1,E233=N$1,F233=O$1,G233=P$1,H233=Q$1),"",C233)</f>
        <v>obese</v>
      </c>
      <c r="J233" t="str">
        <f t="array" ref="J233">IF(SUM(--ISNUMBER(SEARCH(S$1:AE$1,I233)))&gt;0,"",I233)</f>
        <v/>
      </c>
      <c r="K233" t="str">
        <f t="array" ref="K233">IF(SUM(--ISNUMBER(SEARCH(M$1:Q$1,J233)))=L$1,J233,"")</f>
        <v/>
      </c>
    </row>
    <row r="234" spans="1:11" ht="17.25" x14ac:dyDescent="0.25">
      <c r="A234" s="1" t="s">
        <v>233</v>
      </c>
      <c r="B234">
        <f>SUM(B233,_xlfn.IFNA(IF(MATCH(puzzle!$B$2,$A234,0),1,0),0))</f>
        <v>53</v>
      </c>
      <c r="C234" t="str">
        <f>puzzle!B237</f>
        <v>olive</v>
      </c>
      <c r="D234" t="str">
        <f t="shared" si="15"/>
        <v>o</v>
      </c>
      <c r="E234" t="str">
        <f t="shared" si="16"/>
        <v>l</v>
      </c>
      <c r="F234" t="str">
        <f t="shared" si="17"/>
        <v>i</v>
      </c>
      <c r="G234" t="str">
        <f t="shared" si="18"/>
        <v>v</v>
      </c>
      <c r="H234" t="str">
        <f t="shared" si="19"/>
        <v>e</v>
      </c>
      <c r="I234" t="str">
        <f>IF(OR(D234=M$1,E234=N$1,F234=O$1,G234=P$1,H234=Q$1),"",C234)</f>
        <v>olive</v>
      </c>
      <c r="J234" t="str">
        <f t="array" ref="J234">IF(SUM(--ISNUMBER(SEARCH(S$1:AE$1,I234)))&gt;0,"",I234)</f>
        <v/>
      </c>
      <c r="K234" t="str">
        <f t="array" ref="K234">IF(SUM(--ISNUMBER(SEARCH(M$1:Q$1,J234)))=L$1,J234,"")</f>
        <v/>
      </c>
    </row>
    <row r="235" spans="1:11" ht="17.25" x14ac:dyDescent="0.25">
      <c r="A235" s="1" t="s">
        <v>234</v>
      </c>
      <c r="B235">
        <f>SUM(B234,_xlfn.IFNA(IF(MATCH(puzzle!$B$2,$A235,0),1,0),0))</f>
        <v>53</v>
      </c>
      <c r="C235" t="str">
        <f>puzzle!B238</f>
        <v>ombre</v>
      </c>
      <c r="D235" t="str">
        <f t="shared" si="15"/>
        <v>o</v>
      </c>
      <c r="E235" t="str">
        <f t="shared" si="16"/>
        <v>m</v>
      </c>
      <c r="F235" t="str">
        <f t="shared" si="17"/>
        <v>b</v>
      </c>
      <c r="G235" t="str">
        <f t="shared" si="18"/>
        <v>r</v>
      </c>
      <c r="H235" t="str">
        <f t="shared" si="19"/>
        <v>e</v>
      </c>
      <c r="I235" t="str">
        <f>IF(OR(D235=M$1,E235=N$1,F235=O$1,G235=P$1,H235=Q$1),"",C235)</f>
        <v>ombre</v>
      </c>
      <c r="J235" t="str">
        <f t="array" ref="J235">IF(SUM(--ISNUMBER(SEARCH(S$1:AE$1,I235)))&gt;0,"",I235)</f>
        <v/>
      </c>
      <c r="K235" t="str">
        <f t="array" ref="K235">IF(SUM(--ISNUMBER(SEARCH(M$1:Q$1,J235)))=L$1,J235,"")</f>
        <v/>
      </c>
    </row>
    <row r="236" spans="1:11" ht="17.25" x14ac:dyDescent="0.25">
      <c r="A236" s="1" t="s">
        <v>235</v>
      </c>
      <c r="B236">
        <f>SUM(B235,_xlfn.IFNA(IF(MATCH(puzzle!$B$2,$A236,0),1,0),0))</f>
        <v>53</v>
      </c>
      <c r="C236" t="str">
        <f>puzzle!B239</f>
        <v>opine</v>
      </c>
      <c r="D236" t="str">
        <f t="shared" si="15"/>
        <v>o</v>
      </c>
      <c r="E236" t="str">
        <f t="shared" si="16"/>
        <v>p</v>
      </c>
      <c r="F236" t="str">
        <f t="shared" si="17"/>
        <v>i</v>
      </c>
      <c r="G236" t="str">
        <f t="shared" si="18"/>
        <v>n</v>
      </c>
      <c r="H236" t="str">
        <f t="shared" si="19"/>
        <v>e</v>
      </c>
      <c r="I236" t="str">
        <f>IF(OR(D236=M$1,E236=N$1,F236=O$1,G236=P$1,H236=Q$1),"",C236)</f>
        <v>opine</v>
      </c>
      <c r="J236" t="str">
        <f t="array" ref="J236">IF(SUM(--ISNUMBER(SEARCH(S$1:AE$1,I236)))&gt;0,"",I236)</f>
        <v/>
      </c>
      <c r="K236" t="str">
        <f t="array" ref="K236">IF(SUM(--ISNUMBER(SEARCH(M$1:Q$1,J236)))=L$1,J236,"")</f>
        <v/>
      </c>
    </row>
    <row r="237" spans="1:11" ht="17.25" x14ac:dyDescent="0.25">
      <c r="A237" s="1" t="s">
        <v>236</v>
      </c>
      <c r="B237">
        <f>SUM(B236,_xlfn.IFNA(IF(MATCH(puzzle!$B$2,$A237,0),1,0),0))</f>
        <v>53</v>
      </c>
      <c r="C237" t="str">
        <f>puzzle!B240</f>
        <v>ounce</v>
      </c>
      <c r="D237" t="str">
        <f t="shared" si="15"/>
        <v>o</v>
      </c>
      <c r="E237" t="str">
        <f t="shared" si="16"/>
        <v>u</v>
      </c>
      <c r="F237" t="str">
        <f t="shared" si="17"/>
        <v>n</v>
      </c>
      <c r="G237" t="str">
        <f t="shared" si="18"/>
        <v>c</v>
      </c>
      <c r="H237" t="str">
        <f t="shared" si="19"/>
        <v>e</v>
      </c>
      <c r="I237" t="str">
        <f>IF(OR(D237=M$1,E237=N$1,F237=O$1,G237=P$1,H237=Q$1),"",C237)</f>
        <v>ounce</v>
      </c>
      <c r="J237" t="str">
        <f t="array" ref="J237">IF(SUM(--ISNUMBER(SEARCH(S$1:AE$1,I237)))&gt;0,"",I237)</f>
        <v/>
      </c>
      <c r="K237" t="str">
        <f t="array" ref="K237">IF(SUM(--ISNUMBER(SEARCH(M$1:Q$1,J237)))=L$1,J237,"")</f>
        <v/>
      </c>
    </row>
    <row r="238" spans="1:11" ht="17.25" x14ac:dyDescent="0.25">
      <c r="A238" s="1" t="s">
        <v>237</v>
      </c>
      <c r="B238">
        <f>SUM(B237,_xlfn.IFNA(IF(MATCH(puzzle!$B$2,$A238,0),1,0),0))</f>
        <v>53</v>
      </c>
      <c r="C238" t="str">
        <f>puzzle!B241</f>
        <v>ovate</v>
      </c>
      <c r="D238" t="str">
        <f t="shared" si="15"/>
        <v>o</v>
      </c>
      <c r="E238" t="str">
        <f t="shared" si="16"/>
        <v>v</v>
      </c>
      <c r="F238" t="str">
        <f t="shared" si="17"/>
        <v>a</v>
      </c>
      <c r="G238" t="str">
        <f t="shared" si="18"/>
        <v>t</v>
      </c>
      <c r="H238" t="str">
        <f t="shared" si="19"/>
        <v>e</v>
      </c>
      <c r="I238" t="str">
        <f>IF(OR(D238=M$1,E238=N$1,F238=O$1,G238=P$1,H238=Q$1),"",C238)</f>
        <v/>
      </c>
      <c r="J238" t="str">
        <f t="array" ref="J238">IF(SUM(--ISNUMBER(SEARCH(S$1:AE$1,I238)))&gt;0,"",I238)</f>
        <v/>
      </c>
      <c r="K238" t="str">
        <f t="array" ref="K238">IF(SUM(--ISNUMBER(SEARCH(M$1:Q$1,J238)))=L$1,J238,"")</f>
        <v/>
      </c>
    </row>
    <row r="239" spans="1:11" ht="17.25" x14ac:dyDescent="0.25">
      <c r="A239" s="1" t="s">
        <v>238</v>
      </c>
      <c r="B239">
        <f>SUM(B238,_xlfn.IFNA(IF(MATCH(puzzle!$B$2,$A239,0),1,0),0))</f>
        <v>53</v>
      </c>
      <c r="C239" t="str">
        <f>puzzle!B242</f>
        <v>ovine</v>
      </c>
      <c r="D239" t="str">
        <f t="shared" si="15"/>
        <v>o</v>
      </c>
      <c r="E239" t="str">
        <f t="shared" si="16"/>
        <v>v</v>
      </c>
      <c r="F239" t="str">
        <f t="shared" si="17"/>
        <v>i</v>
      </c>
      <c r="G239" t="str">
        <f t="shared" si="18"/>
        <v>n</v>
      </c>
      <c r="H239" t="str">
        <f t="shared" si="19"/>
        <v>e</v>
      </c>
      <c r="I239" t="str">
        <f>IF(OR(D239=M$1,E239=N$1,F239=O$1,G239=P$1,H239=Q$1),"",C239)</f>
        <v>ovine</v>
      </c>
      <c r="J239" t="str">
        <f t="array" ref="J239">IF(SUM(--ISNUMBER(SEARCH(S$1:AE$1,I239)))&gt;0,"",I239)</f>
        <v/>
      </c>
      <c r="K239" t="str">
        <f t="array" ref="K239">IF(SUM(--ISNUMBER(SEARCH(M$1:Q$1,J239)))=L$1,J239,"")</f>
        <v/>
      </c>
    </row>
    <row r="240" spans="1:11" ht="17.25" x14ac:dyDescent="0.25">
      <c r="A240" s="1" t="s">
        <v>239</v>
      </c>
      <c r="B240">
        <f>SUM(B239,_xlfn.IFNA(IF(MATCH(puzzle!$B$2,$A240,0),1,0),0))</f>
        <v>53</v>
      </c>
      <c r="C240" t="str">
        <f>puzzle!B243</f>
        <v>oxide</v>
      </c>
      <c r="D240" t="str">
        <f t="shared" si="15"/>
        <v>o</v>
      </c>
      <c r="E240" t="str">
        <f t="shared" si="16"/>
        <v>x</v>
      </c>
      <c r="F240" t="str">
        <f t="shared" si="17"/>
        <v>i</v>
      </c>
      <c r="G240" t="str">
        <f t="shared" si="18"/>
        <v>d</v>
      </c>
      <c r="H240" t="str">
        <f t="shared" si="19"/>
        <v>e</v>
      </c>
      <c r="I240" t="str">
        <f>IF(OR(D240=M$1,E240=N$1,F240=O$1,G240=P$1,H240=Q$1),"",C240)</f>
        <v>oxide</v>
      </c>
      <c r="J240" t="str">
        <f t="array" ref="J240">IF(SUM(--ISNUMBER(SEARCH(S$1:AE$1,I240)))&gt;0,"",I240)</f>
        <v/>
      </c>
      <c r="K240" t="str">
        <f t="array" ref="K240">IF(SUM(--ISNUMBER(SEARCH(M$1:Q$1,J240)))=L$1,J240,"")</f>
        <v/>
      </c>
    </row>
    <row r="241" spans="1:11" ht="17.25" x14ac:dyDescent="0.25">
      <c r="A241" s="1" t="s">
        <v>240</v>
      </c>
      <c r="B241">
        <f>SUM(B240,_xlfn.IFNA(IF(MATCH(puzzle!$B$2,$A241,0),1,0),0))</f>
        <v>53</v>
      </c>
      <c r="C241" t="str">
        <f>puzzle!B244</f>
        <v>ozone</v>
      </c>
      <c r="D241" t="str">
        <f t="shared" si="15"/>
        <v>o</v>
      </c>
      <c r="E241" t="str">
        <f t="shared" si="16"/>
        <v>z</v>
      </c>
      <c r="F241" t="str">
        <f t="shared" si="17"/>
        <v>o</v>
      </c>
      <c r="G241" t="str">
        <f t="shared" si="18"/>
        <v>n</v>
      </c>
      <c r="H241" t="str">
        <f t="shared" si="19"/>
        <v>e</v>
      </c>
      <c r="I241" t="str">
        <f>IF(OR(D241=M$1,E241=N$1,F241=O$1,G241=P$1,H241=Q$1),"",C241)</f>
        <v>ozone</v>
      </c>
      <c r="J241" t="str">
        <f t="array" ref="J241">IF(SUM(--ISNUMBER(SEARCH(S$1:AE$1,I241)))&gt;0,"",I241)</f>
        <v/>
      </c>
      <c r="K241" t="str">
        <f t="array" ref="K241">IF(SUM(--ISNUMBER(SEARCH(M$1:Q$1,J241)))=L$1,J241,"")</f>
        <v/>
      </c>
    </row>
    <row r="242" spans="1:11" ht="17.25" x14ac:dyDescent="0.25">
      <c r="A242" s="1" t="s">
        <v>241</v>
      </c>
      <c r="B242">
        <f>SUM(B241,_xlfn.IFNA(IF(MATCH(puzzle!$B$2,$A242,0),1,0),0))</f>
        <v>53</v>
      </c>
      <c r="C242" t="str">
        <f>puzzle!B245</f>
        <v>parse</v>
      </c>
      <c r="D242" t="str">
        <f t="shared" si="15"/>
        <v>p</v>
      </c>
      <c r="E242" t="str">
        <f t="shared" si="16"/>
        <v>a</v>
      </c>
      <c r="F242" t="str">
        <f t="shared" si="17"/>
        <v>r</v>
      </c>
      <c r="G242" t="str">
        <f t="shared" si="18"/>
        <v>s</v>
      </c>
      <c r="H242" t="str">
        <f t="shared" si="19"/>
        <v>e</v>
      </c>
      <c r="I242" t="str">
        <f>IF(OR(D242=M$1,E242=N$1,F242=O$1,G242=P$1,H242=Q$1),"",C242)</f>
        <v>parse</v>
      </c>
      <c r="J242" t="str">
        <f t="array" ref="J242">IF(SUM(--ISNUMBER(SEARCH(S$1:AE$1,I242)))&gt;0,"",I242)</f>
        <v/>
      </c>
      <c r="K242" t="str">
        <f t="array" ref="K242">IF(SUM(--ISNUMBER(SEARCH(M$1:Q$1,J242)))=L$1,J242,"")</f>
        <v/>
      </c>
    </row>
    <row r="243" spans="1:11" ht="17.25" x14ac:dyDescent="0.25">
      <c r="A243" s="1" t="s">
        <v>242</v>
      </c>
      <c r="B243">
        <f>SUM(B242,_xlfn.IFNA(IF(MATCH(puzzle!$B$2,$A243,0),1,0),0))</f>
        <v>53</v>
      </c>
      <c r="C243" t="str">
        <f>puzzle!B246</f>
        <v>paste</v>
      </c>
      <c r="D243" t="str">
        <f t="shared" si="15"/>
        <v>p</v>
      </c>
      <c r="E243" t="str">
        <f t="shared" si="16"/>
        <v>a</v>
      </c>
      <c r="F243" t="str">
        <f t="shared" si="17"/>
        <v>s</v>
      </c>
      <c r="G243" t="str">
        <f t="shared" si="18"/>
        <v>t</v>
      </c>
      <c r="H243" t="str">
        <f t="shared" si="19"/>
        <v>e</v>
      </c>
      <c r="I243" t="str">
        <f>IF(OR(D243=M$1,E243=N$1,F243=O$1,G243=P$1,H243=Q$1),"",C243)</f>
        <v>paste</v>
      </c>
      <c r="J243" t="str">
        <f t="array" ref="J243">IF(SUM(--ISNUMBER(SEARCH(S$1:AE$1,I243)))&gt;0,"",I243)</f>
        <v/>
      </c>
      <c r="K243" t="str">
        <f t="array" ref="K243">IF(SUM(--ISNUMBER(SEARCH(M$1:Q$1,J243)))=L$1,J243,"")</f>
        <v/>
      </c>
    </row>
    <row r="244" spans="1:11" ht="17.25" x14ac:dyDescent="0.25">
      <c r="A244" s="1" t="s">
        <v>243</v>
      </c>
      <c r="B244">
        <f>SUM(B243,_xlfn.IFNA(IF(MATCH(puzzle!$B$2,$A244,0),1,0),0))</f>
        <v>53</v>
      </c>
      <c r="C244" t="str">
        <f>puzzle!B247</f>
        <v>pause</v>
      </c>
      <c r="D244" t="str">
        <f t="shared" si="15"/>
        <v>p</v>
      </c>
      <c r="E244" t="str">
        <f t="shared" si="16"/>
        <v>a</v>
      </c>
      <c r="F244" t="str">
        <f t="shared" si="17"/>
        <v>u</v>
      </c>
      <c r="G244" t="str">
        <f t="shared" si="18"/>
        <v>s</v>
      </c>
      <c r="H244" t="str">
        <f t="shared" si="19"/>
        <v>e</v>
      </c>
      <c r="I244" t="str">
        <f>IF(OR(D244=M$1,E244=N$1,F244=O$1,G244=P$1,H244=Q$1),"",C244)</f>
        <v>pause</v>
      </c>
      <c r="J244" t="str">
        <f t="array" ref="J244">IF(SUM(--ISNUMBER(SEARCH(S$1:AE$1,I244)))&gt;0,"",I244)</f>
        <v/>
      </c>
      <c r="K244" t="str">
        <f t="array" ref="K244">IF(SUM(--ISNUMBER(SEARCH(M$1:Q$1,J244)))=L$1,J244,"")</f>
        <v/>
      </c>
    </row>
    <row r="245" spans="1:11" ht="17.25" x14ac:dyDescent="0.25">
      <c r="A245" s="1" t="s">
        <v>244</v>
      </c>
      <c r="B245">
        <f>SUM(B244,_xlfn.IFNA(IF(MATCH(puzzle!$B$2,$A245,0),1,0),0))</f>
        <v>53</v>
      </c>
      <c r="C245" t="str">
        <f>puzzle!B248</f>
        <v>payee</v>
      </c>
      <c r="D245" t="str">
        <f t="shared" si="15"/>
        <v>p</v>
      </c>
      <c r="E245" t="str">
        <f t="shared" si="16"/>
        <v>a</v>
      </c>
      <c r="F245" t="str">
        <f t="shared" si="17"/>
        <v>y</v>
      </c>
      <c r="G245" t="str">
        <f t="shared" si="18"/>
        <v>e</v>
      </c>
      <c r="H245" t="str">
        <f t="shared" si="19"/>
        <v>e</v>
      </c>
      <c r="I245" t="str">
        <f>IF(OR(D245=M$1,E245=N$1,F245=O$1,G245=P$1,H245=Q$1),"",C245)</f>
        <v>payee</v>
      </c>
      <c r="J245" t="str">
        <f t="array" ref="J245">IF(SUM(--ISNUMBER(SEARCH(S$1:AE$1,I245)))&gt;0,"",I245)</f>
        <v/>
      </c>
      <c r="K245" t="str">
        <f t="array" ref="K245">IF(SUM(--ISNUMBER(SEARCH(M$1:Q$1,J245)))=L$1,J245,"")</f>
        <v/>
      </c>
    </row>
    <row r="246" spans="1:11" ht="17.25" x14ac:dyDescent="0.25">
      <c r="A246" s="1" t="s">
        <v>245</v>
      </c>
      <c r="B246">
        <f>SUM(B245,_xlfn.IFNA(IF(MATCH(puzzle!$B$2,$A246,0),1,0),0))</f>
        <v>54</v>
      </c>
      <c r="C246" t="str">
        <f>puzzle!B249</f>
        <v>peace</v>
      </c>
      <c r="D246" t="str">
        <f t="shared" si="15"/>
        <v>p</v>
      </c>
      <c r="E246" t="str">
        <f t="shared" si="16"/>
        <v>e</v>
      </c>
      <c r="F246" t="str">
        <f t="shared" si="17"/>
        <v>a</v>
      </c>
      <c r="G246" t="str">
        <f t="shared" si="18"/>
        <v>c</v>
      </c>
      <c r="H246" t="str">
        <f t="shared" si="19"/>
        <v>e</v>
      </c>
      <c r="I246" t="str">
        <f>IF(OR(D246=M$1,E246=N$1,F246=O$1,G246=P$1,H246=Q$1),"",C246)</f>
        <v/>
      </c>
      <c r="J246" t="str">
        <f t="array" ref="J246">IF(SUM(--ISNUMBER(SEARCH(S$1:AE$1,I246)))&gt;0,"",I246)</f>
        <v/>
      </c>
      <c r="K246" t="str">
        <f t="array" ref="K246">IF(SUM(--ISNUMBER(SEARCH(M$1:Q$1,J246)))=L$1,J246,"")</f>
        <v/>
      </c>
    </row>
    <row r="247" spans="1:11" ht="17.25" x14ac:dyDescent="0.25">
      <c r="A247" s="1" t="s">
        <v>246</v>
      </c>
      <c r="B247">
        <f>SUM(B246,_xlfn.IFNA(IF(MATCH(puzzle!$B$2,$A247,0),1,0),0))</f>
        <v>54</v>
      </c>
      <c r="C247" t="str">
        <f>puzzle!B250</f>
        <v>pence</v>
      </c>
      <c r="D247" t="str">
        <f t="shared" si="15"/>
        <v>p</v>
      </c>
      <c r="E247" t="str">
        <f t="shared" si="16"/>
        <v>e</v>
      </c>
      <c r="F247" t="str">
        <f t="shared" si="17"/>
        <v>n</v>
      </c>
      <c r="G247" t="str">
        <f t="shared" si="18"/>
        <v>c</v>
      </c>
      <c r="H247" t="str">
        <f t="shared" si="19"/>
        <v>e</v>
      </c>
      <c r="I247" t="str">
        <f>IF(OR(D247=M$1,E247=N$1,F247=O$1,G247=P$1,H247=Q$1),"",C247)</f>
        <v>pence</v>
      </c>
      <c r="J247" t="str">
        <f t="array" ref="J247">IF(SUM(--ISNUMBER(SEARCH(S$1:AE$1,I247)))&gt;0,"",I247)</f>
        <v/>
      </c>
      <c r="K247" t="str">
        <f t="array" ref="K247">IF(SUM(--ISNUMBER(SEARCH(M$1:Q$1,J247)))=L$1,J247,"")</f>
        <v/>
      </c>
    </row>
    <row r="248" spans="1:11" ht="17.25" x14ac:dyDescent="0.25">
      <c r="A248" s="1" t="s">
        <v>247</v>
      </c>
      <c r="B248">
        <f>SUM(B247,_xlfn.IFNA(IF(MATCH(puzzle!$B$2,$A248,0),1,0),0))</f>
        <v>54</v>
      </c>
      <c r="C248" t="str">
        <f>puzzle!B251</f>
        <v>penne</v>
      </c>
      <c r="D248" t="str">
        <f t="shared" si="15"/>
        <v>p</v>
      </c>
      <c r="E248" t="str">
        <f t="shared" si="16"/>
        <v>e</v>
      </c>
      <c r="F248" t="str">
        <f t="shared" si="17"/>
        <v>n</v>
      </c>
      <c r="G248" t="str">
        <f t="shared" si="18"/>
        <v>n</v>
      </c>
      <c r="H248" t="str">
        <f t="shared" si="19"/>
        <v>e</v>
      </c>
      <c r="I248" t="str">
        <f>IF(OR(D248=M$1,E248=N$1,F248=O$1,G248=P$1,H248=Q$1),"",C248)</f>
        <v>penne</v>
      </c>
      <c r="J248" t="str">
        <f t="array" ref="J248">IF(SUM(--ISNUMBER(SEARCH(S$1:AE$1,I248)))&gt;0,"",I248)</f>
        <v/>
      </c>
      <c r="K248" t="str">
        <f t="array" ref="K248">IF(SUM(--ISNUMBER(SEARCH(M$1:Q$1,J248)))=L$1,J248,"")</f>
        <v/>
      </c>
    </row>
    <row r="249" spans="1:11" ht="17.25" x14ac:dyDescent="0.25">
      <c r="A249" s="1" t="s">
        <v>248</v>
      </c>
      <c r="B249">
        <f>SUM(B248,_xlfn.IFNA(IF(MATCH(puzzle!$B$2,$A249,0),1,0),0))</f>
        <v>55</v>
      </c>
      <c r="C249" t="str">
        <f>puzzle!B252</f>
        <v>phase</v>
      </c>
      <c r="D249" t="str">
        <f t="shared" si="15"/>
        <v>p</v>
      </c>
      <c r="E249" t="str">
        <f t="shared" si="16"/>
        <v>h</v>
      </c>
      <c r="F249" t="str">
        <f t="shared" si="17"/>
        <v>a</v>
      </c>
      <c r="G249" t="str">
        <f t="shared" si="18"/>
        <v>s</v>
      </c>
      <c r="H249" t="str">
        <f t="shared" si="19"/>
        <v>e</v>
      </c>
      <c r="I249" t="str">
        <f>IF(OR(D249=M$1,E249=N$1,F249=O$1,G249=P$1,H249=Q$1),"",C249)</f>
        <v/>
      </c>
      <c r="J249" t="str">
        <f t="array" ref="J249">IF(SUM(--ISNUMBER(SEARCH(S$1:AE$1,I249)))&gt;0,"",I249)</f>
        <v/>
      </c>
      <c r="K249" t="str">
        <f t="array" ref="K249">IF(SUM(--ISNUMBER(SEARCH(M$1:Q$1,J249)))=L$1,J249,"")</f>
        <v/>
      </c>
    </row>
    <row r="250" spans="1:11" ht="17.25" x14ac:dyDescent="0.25">
      <c r="A250" s="1" t="s">
        <v>249</v>
      </c>
      <c r="B250">
        <f>SUM(B249,_xlfn.IFNA(IF(MATCH(puzzle!$B$2,$A250,0),1,0),0))</f>
        <v>55</v>
      </c>
      <c r="C250" t="str">
        <f>puzzle!B253</f>
        <v>phone</v>
      </c>
      <c r="D250" t="str">
        <f t="shared" si="15"/>
        <v>p</v>
      </c>
      <c r="E250" t="str">
        <f t="shared" si="16"/>
        <v>h</v>
      </c>
      <c r="F250" t="str">
        <f t="shared" si="17"/>
        <v>o</v>
      </c>
      <c r="G250" t="str">
        <f t="shared" si="18"/>
        <v>n</v>
      </c>
      <c r="H250" t="str">
        <f t="shared" si="19"/>
        <v>e</v>
      </c>
      <c r="I250" t="str">
        <f>IF(OR(D250=M$1,E250=N$1,F250=O$1,G250=P$1,H250=Q$1),"",C250)</f>
        <v>phone</v>
      </c>
      <c r="J250" t="str">
        <f t="array" ref="J250">IF(SUM(--ISNUMBER(SEARCH(S$1:AE$1,I250)))&gt;0,"",I250)</f>
        <v/>
      </c>
      <c r="K250" t="str">
        <f t="array" ref="K250">IF(SUM(--ISNUMBER(SEARCH(M$1:Q$1,J250)))=L$1,J250,"")</f>
        <v/>
      </c>
    </row>
    <row r="251" spans="1:11" ht="17.25" x14ac:dyDescent="0.25">
      <c r="A251" s="1" t="s">
        <v>250</v>
      </c>
      <c r="B251">
        <f>SUM(B250,_xlfn.IFNA(IF(MATCH(puzzle!$B$2,$A251,0),1,0),0))</f>
        <v>55</v>
      </c>
      <c r="C251" t="str">
        <f>puzzle!B254</f>
        <v>piece</v>
      </c>
      <c r="D251" t="str">
        <f t="shared" si="15"/>
        <v>p</v>
      </c>
      <c r="E251" t="str">
        <f t="shared" si="16"/>
        <v>i</v>
      </c>
      <c r="F251" t="str">
        <f t="shared" si="17"/>
        <v>e</v>
      </c>
      <c r="G251" t="str">
        <f t="shared" si="18"/>
        <v>c</v>
      </c>
      <c r="H251" t="str">
        <f t="shared" si="19"/>
        <v>e</v>
      </c>
      <c r="I251" t="str">
        <f>IF(OR(D251=M$1,E251=N$1,F251=O$1,G251=P$1,H251=Q$1),"",C251)</f>
        <v>piece</v>
      </c>
      <c r="J251" t="str">
        <f t="array" ref="J251">IF(SUM(--ISNUMBER(SEARCH(S$1:AE$1,I251)))&gt;0,"",I251)</f>
        <v/>
      </c>
      <c r="K251" t="str">
        <f t="array" ref="K251">IF(SUM(--ISNUMBER(SEARCH(M$1:Q$1,J251)))=L$1,J251,"")</f>
        <v/>
      </c>
    </row>
    <row r="252" spans="1:11" ht="17.25" x14ac:dyDescent="0.25">
      <c r="A252" s="1" t="s">
        <v>251</v>
      </c>
      <c r="B252">
        <f>SUM(B251,_xlfn.IFNA(IF(MATCH(puzzle!$B$2,$A252,0),1,0),0))</f>
        <v>55</v>
      </c>
      <c r="C252" t="str">
        <f>puzzle!B255</f>
        <v>pique</v>
      </c>
      <c r="D252" t="str">
        <f t="shared" si="15"/>
        <v>p</v>
      </c>
      <c r="E252" t="str">
        <f t="shared" si="16"/>
        <v>i</v>
      </c>
      <c r="F252" t="str">
        <f t="shared" si="17"/>
        <v>q</v>
      </c>
      <c r="G252" t="str">
        <f t="shared" si="18"/>
        <v>u</v>
      </c>
      <c r="H252" t="str">
        <f t="shared" si="19"/>
        <v>e</v>
      </c>
      <c r="I252" t="str">
        <f>IF(OR(D252=M$1,E252=N$1,F252=O$1,G252=P$1,H252=Q$1),"",C252)</f>
        <v>pique</v>
      </c>
      <c r="J252" t="str">
        <f t="array" ref="J252">IF(SUM(--ISNUMBER(SEARCH(S$1:AE$1,I252)))&gt;0,"",I252)</f>
        <v/>
      </c>
      <c r="K252" t="str">
        <f t="array" ref="K252">IF(SUM(--ISNUMBER(SEARCH(M$1:Q$1,J252)))=L$1,J252,"")</f>
        <v/>
      </c>
    </row>
    <row r="253" spans="1:11" ht="17.25" x14ac:dyDescent="0.25">
      <c r="A253" s="1" t="s">
        <v>252</v>
      </c>
      <c r="B253">
        <f>SUM(B252,_xlfn.IFNA(IF(MATCH(puzzle!$B$2,$A253,0),1,0),0))</f>
        <v>55</v>
      </c>
      <c r="C253" t="str">
        <f>puzzle!B256</f>
        <v>pixie</v>
      </c>
      <c r="D253" t="str">
        <f t="shared" si="15"/>
        <v>p</v>
      </c>
      <c r="E253" t="str">
        <f t="shared" si="16"/>
        <v>i</v>
      </c>
      <c r="F253" t="str">
        <f t="shared" si="17"/>
        <v>x</v>
      </c>
      <c r="G253" t="str">
        <f t="shared" si="18"/>
        <v>i</v>
      </c>
      <c r="H253" t="str">
        <f t="shared" si="19"/>
        <v>e</v>
      </c>
      <c r="I253" t="str">
        <f>IF(OR(D253=M$1,E253=N$1,F253=O$1,G253=P$1,H253=Q$1),"",C253)</f>
        <v>pixie</v>
      </c>
      <c r="J253" t="str">
        <f t="array" ref="J253">IF(SUM(--ISNUMBER(SEARCH(S$1:AE$1,I253)))&gt;0,"",I253)</f>
        <v/>
      </c>
      <c r="K253" t="str">
        <f t="array" ref="K253">IF(SUM(--ISNUMBER(SEARCH(M$1:Q$1,J253)))=L$1,J253,"")</f>
        <v/>
      </c>
    </row>
    <row r="254" spans="1:11" ht="17.25" x14ac:dyDescent="0.25">
      <c r="A254" s="1" t="s">
        <v>253</v>
      </c>
      <c r="B254">
        <f>SUM(B253,_xlfn.IFNA(IF(MATCH(puzzle!$B$2,$A254,0),1,0),0))</f>
        <v>56</v>
      </c>
      <c r="C254" t="str">
        <f>puzzle!B257</f>
        <v>place</v>
      </c>
      <c r="D254" t="str">
        <f t="shared" si="15"/>
        <v>p</v>
      </c>
      <c r="E254" t="str">
        <f t="shared" si="16"/>
        <v>l</v>
      </c>
      <c r="F254" t="str">
        <f t="shared" si="17"/>
        <v>a</v>
      </c>
      <c r="G254" t="str">
        <f t="shared" si="18"/>
        <v>c</v>
      </c>
      <c r="H254" t="str">
        <f t="shared" si="19"/>
        <v>e</v>
      </c>
      <c r="I254" t="str">
        <f>IF(OR(D254=M$1,E254=N$1,F254=O$1,G254=P$1,H254=Q$1),"",C254)</f>
        <v/>
      </c>
      <c r="J254" t="str">
        <f t="array" ref="J254">IF(SUM(--ISNUMBER(SEARCH(S$1:AE$1,I254)))&gt;0,"",I254)</f>
        <v/>
      </c>
      <c r="K254" t="str">
        <f t="array" ref="K254">IF(SUM(--ISNUMBER(SEARCH(M$1:Q$1,J254)))=L$1,J254,"")</f>
        <v/>
      </c>
    </row>
    <row r="255" spans="1:11" ht="17.25" x14ac:dyDescent="0.25">
      <c r="A255" s="1" t="s">
        <v>254</v>
      </c>
      <c r="B255">
        <f>SUM(B254,_xlfn.IFNA(IF(MATCH(puzzle!$B$2,$A255,0),1,0),0))</f>
        <v>56</v>
      </c>
      <c r="C255" t="str">
        <f>puzzle!B258</f>
        <v>plane</v>
      </c>
      <c r="D255" t="str">
        <f t="shared" si="15"/>
        <v>p</v>
      </c>
      <c r="E255" t="str">
        <f t="shared" si="16"/>
        <v>l</v>
      </c>
      <c r="F255" t="str">
        <f t="shared" si="17"/>
        <v>a</v>
      </c>
      <c r="G255" t="str">
        <f t="shared" si="18"/>
        <v>n</v>
      </c>
      <c r="H255" t="str">
        <f t="shared" si="19"/>
        <v>e</v>
      </c>
      <c r="I255" t="str">
        <f>IF(OR(D255=M$1,E255=N$1,F255=O$1,G255=P$1,H255=Q$1),"",C255)</f>
        <v/>
      </c>
      <c r="J255" t="str">
        <f t="array" ref="J255">IF(SUM(--ISNUMBER(SEARCH(S$1:AE$1,I255)))&gt;0,"",I255)</f>
        <v/>
      </c>
      <c r="K255" t="str">
        <f t="array" ref="K255">IF(SUM(--ISNUMBER(SEARCH(M$1:Q$1,J255)))=L$1,J255,"")</f>
        <v/>
      </c>
    </row>
    <row r="256" spans="1:11" ht="17.25" x14ac:dyDescent="0.25">
      <c r="A256" s="1" t="s">
        <v>255</v>
      </c>
      <c r="B256">
        <f>SUM(B255,_xlfn.IFNA(IF(MATCH(puzzle!$B$2,$A256,0),1,0),0))</f>
        <v>56</v>
      </c>
      <c r="C256" t="str">
        <f>puzzle!B259</f>
        <v>plate</v>
      </c>
      <c r="D256" t="str">
        <f t="shared" si="15"/>
        <v>p</v>
      </c>
      <c r="E256" t="str">
        <f t="shared" si="16"/>
        <v>l</v>
      </c>
      <c r="F256" t="str">
        <f t="shared" si="17"/>
        <v>a</v>
      </c>
      <c r="G256" t="str">
        <f t="shared" si="18"/>
        <v>t</v>
      </c>
      <c r="H256" t="str">
        <f t="shared" si="19"/>
        <v>e</v>
      </c>
      <c r="I256" t="str">
        <f>IF(OR(D256=M$1,E256=N$1,F256=O$1,G256=P$1,H256=Q$1),"",C256)</f>
        <v/>
      </c>
      <c r="J256" t="str">
        <f t="array" ref="J256">IF(SUM(--ISNUMBER(SEARCH(S$1:AE$1,I256)))&gt;0,"",I256)</f>
        <v/>
      </c>
      <c r="K256" t="str">
        <f t="array" ref="K256">IF(SUM(--ISNUMBER(SEARCH(M$1:Q$1,J256)))=L$1,J256,"")</f>
        <v/>
      </c>
    </row>
    <row r="257" spans="1:11" ht="17.25" x14ac:dyDescent="0.25">
      <c r="A257" s="1" t="s">
        <v>256</v>
      </c>
      <c r="B257">
        <f>SUM(B256,_xlfn.IFNA(IF(MATCH(puzzle!$B$2,$A257,0),1,0),0))</f>
        <v>56</v>
      </c>
      <c r="C257" t="str">
        <f>puzzle!B260</f>
        <v>plume</v>
      </c>
      <c r="D257" t="str">
        <f t="shared" si="15"/>
        <v>p</v>
      </c>
      <c r="E257" t="str">
        <f t="shared" si="16"/>
        <v>l</v>
      </c>
      <c r="F257" t="str">
        <f t="shared" si="17"/>
        <v>u</v>
      </c>
      <c r="G257" t="str">
        <f t="shared" si="18"/>
        <v>m</v>
      </c>
      <c r="H257" t="str">
        <f t="shared" si="19"/>
        <v>e</v>
      </c>
      <c r="I257" t="str">
        <f>IF(OR(D257=M$1,E257=N$1,F257=O$1,G257=P$1,H257=Q$1),"",C257)</f>
        <v>plume</v>
      </c>
      <c r="J257" t="str">
        <f t="array" ref="J257">IF(SUM(--ISNUMBER(SEARCH(S$1:AE$1,I257)))&gt;0,"",I257)</f>
        <v/>
      </c>
      <c r="K257" t="str">
        <f t="array" ref="K257">IF(SUM(--ISNUMBER(SEARCH(M$1:Q$1,J257)))=L$1,J257,"")</f>
        <v/>
      </c>
    </row>
    <row r="258" spans="1:11" ht="17.25" x14ac:dyDescent="0.25">
      <c r="A258" s="1" t="s">
        <v>257</v>
      </c>
      <c r="B258">
        <f>SUM(B257,_xlfn.IFNA(IF(MATCH(puzzle!$B$2,$A258,0),1,0),0))</f>
        <v>57</v>
      </c>
      <c r="C258" t="str">
        <f>puzzle!B261</f>
        <v>poise</v>
      </c>
      <c r="D258" t="str">
        <f t="shared" ref="D258:D321" si="20">LEFT(C258,1)</f>
        <v>p</v>
      </c>
      <c r="E258" t="str">
        <f t="shared" ref="E258:E321" si="21">MID($C258,2,1)</f>
        <v>o</v>
      </c>
      <c r="F258" t="str">
        <f t="shared" ref="F258:F321" si="22">MID($C258,3,1)</f>
        <v>i</v>
      </c>
      <c r="G258" t="str">
        <f t="shared" ref="G258:G321" si="23">MID($C258,4,1)</f>
        <v>s</v>
      </c>
      <c r="H258" t="str">
        <f t="shared" ref="H258:H321" si="24">MID($C258,5,1)</f>
        <v>e</v>
      </c>
      <c r="I258" t="str">
        <f>IF(OR(D258=M$1,E258=N$1,F258=O$1,G258=P$1,H258=Q$1),"",C258)</f>
        <v>poise</v>
      </c>
      <c r="J258" t="str">
        <f t="array" ref="J258">IF(SUM(--ISNUMBER(SEARCH(S$1:AE$1,I258)))&gt;0,"",I258)</f>
        <v/>
      </c>
      <c r="K258" t="str">
        <f t="array" ref="K258">IF(SUM(--ISNUMBER(SEARCH(M$1:Q$1,J258)))=L$1,J258,"")</f>
        <v/>
      </c>
    </row>
    <row r="259" spans="1:11" ht="17.25" x14ac:dyDescent="0.25">
      <c r="A259" s="1" t="s">
        <v>258</v>
      </c>
      <c r="B259">
        <f>SUM(B258,_xlfn.IFNA(IF(MATCH(puzzle!$B$2,$A259,0),1,0),0))</f>
        <v>57</v>
      </c>
      <c r="C259" t="str">
        <f>puzzle!B262</f>
        <v>posse</v>
      </c>
      <c r="D259" t="str">
        <f t="shared" si="20"/>
        <v>p</v>
      </c>
      <c r="E259" t="str">
        <f t="shared" si="21"/>
        <v>o</v>
      </c>
      <c r="F259" t="str">
        <f t="shared" si="22"/>
        <v>s</v>
      </c>
      <c r="G259" t="str">
        <f t="shared" si="23"/>
        <v>s</v>
      </c>
      <c r="H259" t="str">
        <f t="shared" si="24"/>
        <v>e</v>
      </c>
      <c r="I259" t="str">
        <f>IF(OR(D259=M$1,E259=N$1,F259=O$1,G259=P$1,H259=Q$1),"",C259)</f>
        <v>posse</v>
      </c>
      <c r="J259" t="str">
        <f t="array" ref="J259">IF(SUM(--ISNUMBER(SEARCH(S$1:AE$1,I259)))&gt;0,"",I259)</f>
        <v/>
      </c>
      <c r="K259" t="str">
        <f t="array" ref="K259">IF(SUM(--ISNUMBER(SEARCH(M$1:Q$1,J259)))=L$1,J259,"")</f>
        <v/>
      </c>
    </row>
    <row r="260" spans="1:11" ht="17.25" x14ac:dyDescent="0.25">
      <c r="A260" s="1" t="s">
        <v>259</v>
      </c>
      <c r="B260">
        <f>SUM(B259,_xlfn.IFNA(IF(MATCH(puzzle!$B$2,$A260,0),1,0),0))</f>
        <v>57</v>
      </c>
      <c r="C260" t="str">
        <f>puzzle!B263</f>
        <v>price</v>
      </c>
      <c r="D260" t="str">
        <f t="shared" si="20"/>
        <v>p</v>
      </c>
      <c r="E260" t="str">
        <f t="shared" si="21"/>
        <v>r</v>
      </c>
      <c r="F260" t="str">
        <f t="shared" si="22"/>
        <v>i</v>
      </c>
      <c r="G260" t="str">
        <f t="shared" si="23"/>
        <v>c</v>
      </c>
      <c r="H260" t="str">
        <f t="shared" si="24"/>
        <v>e</v>
      </c>
      <c r="I260" t="str">
        <f>IF(OR(D260=M$1,E260=N$1,F260=O$1,G260=P$1,H260=Q$1),"",C260)</f>
        <v>price</v>
      </c>
      <c r="J260" t="str">
        <f t="array" ref="J260">IF(SUM(--ISNUMBER(SEARCH(S$1:AE$1,I260)))&gt;0,"",I260)</f>
        <v/>
      </c>
      <c r="K260" t="str">
        <f t="array" ref="K260">IF(SUM(--ISNUMBER(SEARCH(M$1:Q$1,J260)))=L$1,J260,"")</f>
        <v/>
      </c>
    </row>
    <row r="261" spans="1:11" ht="17.25" x14ac:dyDescent="0.25">
      <c r="A261" s="1" t="s">
        <v>260</v>
      </c>
      <c r="B261">
        <f>SUM(B260,_xlfn.IFNA(IF(MATCH(puzzle!$B$2,$A261,0),1,0),0))</f>
        <v>58</v>
      </c>
      <c r="C261" t="str">
        <f>puzzle!B264</f>
        <v>pride</v>
      </c>
      <c r="D261" t="str">
        <f t="shared" si="20"/>
        <v>p</v>
      </c>
      <c r="E261" t="str">
        <f t="shared" si="21"/>
        <v>r</v>
      </c>
      <c r="F261" t="str">
        <f t="shared" si="22"/>
        <v>i</v>
      </c>
      <c r="G261" t="str">
        <f t="shared" si="23"/>
        <v>d</v>
      </c>
      <c r="H261" t="str">
        <f t="shared" si="24"/>
        <v>e</v>
      </c>
      <c r="I261" t="str">
        <f>IF(OR(D261=M$1,E261=N$1,F261=O$1,G261=P$1,H261=Q$1),"",C261)</f>
        <v>pride</v>
      </c>
      <c r="J261" t="str">
        <f t="array" ref="J261">IF(SUM(--ISNUMBER(SEARCH(S$1:AE$1,I261)))&gt;0,"",I261)</f>
        <v/>
      </c>
      <c r="K261" t="str">
        <f t="array" ref="K261">IF(SUM(--ISNUMBER(SEARCH(M$1:Q$1,J261)))=L$1,J261,"")</f>
        <v/>
      </c>
    </row>
    <row r="262" spans="1:11" ht="17.25" x14ac:dyDescent="0.25">
      <c r="A262" s="1" t="s">
        <v>261</v>
      </c>
      <c r="B262">
        <f>SUM(B261,_xlfn.IFNA(IF(MATCH(puzzle!$B$2,$A262,0),1,0),0))</f>
        <v>58</v>
      </c>
      <c r="C262" t="str">
        <f>puzzle!B265</f>
        <v>prime</v>
      </c>
      <c r="D262" t="str">
        <f t="shared" si="20"/>
        <v>p</v>
      </c>
      <c r="E262" t="str">
        <f t="shared" si="21"/>
        <v>r</v>
      </c>
      <c r="F262" t="str">
        <f t="shared" si="22"/>
        <v>i</v>
      </c>
      <c r="G262" t="str">
        <f t="shared" si="23"/>
        <v>m</v>
      </c>
      <c r="H262" t="str">
        <f t="shared" si="24"/>
        <v>e</v>
      </c>
      <c r="I262" t="str">
        <f>IF(OR(D262=M$1,E262=N$1,F262=O$1,G262=P$1,H262=Q$1),"",C262)</f>
        <v>prime</v>
      </c>
      <c r="J262" t="str">
        <f t="array" ref="J262">IF(SUM(--ISNUMBER(SEARCH(S$1:AE$1,I262)))&gt;0,"",I262)</f>
        <v/>
      </c>
      <c r="K262" t="str">
        <f t="array" ref="K262">IF(SUM(--ISNUMBER(SEARCH(M$1:Q$1,J262)))=L$1,J262,"")</f>
        <v/>
      </c>
    </row>
    <row r="263" spans="1:11" ht="17.25" x14ac:dyDescent="0.25">
      <c r="A263" s="1" t="s">
        <v>262</v>
      </c>
      <c r="B263">
        <f>SUM(B262,_xlfn.IFNA(IF(MATCH(puzzle!$B$2,$A263,0),1,0),0))</f>
        <v>58</v>
      </c>
      <c r="C263" t="str">
        <f>puzzle!B266</f>
        <v>prize</v>
      </c>
      <c r="D263" t="str">
        <f t="shared" si="20"/>
        <v>p</v>
      </c>
      <c r="E263" t="str">
        <f t="shared" si="21"/>
        <v>r</v>
      </c>
      <c r="F263" t="str">
        <f t="shared" si="22"/>
        <v>i</v>
      </c>
      <c r="G263" t="str">
        <f t="shared" si="23"/>
        <v>z</v>
      </c>
      <c r="H263" t="str">
        <f t="shared" si="24"/>
        <v>e</v>
      </c>
      <c r="I263" t="str">
        <f>IF(OR(D263=M$1,E263=N$1,F263=O$1,G263=P$1,H263=Q$1),"",C263)</f>
        <v>prize</v>
      </c>
      <c r="J263" t="str">
        <f t="array" ref="J263">IF(SUM(--ISNUMBER(SEARCH(S$1:AE$1,I263)))&gt;0,"",I263)</f>
        <v/>
      </c>
      <c r="K263" t="str">
        <f t="array" ref="K263">IF(SUM(--ISNUMBER(SEARCH(M$1:Q$1,J263)))=L$1,J263,"")</f>
        <v/>
      </c>
    </row>
    <row r="264" spans="1:11" ht="17.25" x14ac:dyDescent="0.25">
      <c r="A264" s="1" t="s">
        <v>263</v>
      </c>
      <c r="B264">
        <f>SUM(B263,_xlfn.IFNA(IF(MATCH(puzzle!$B$2,$A264,0),1,0),0))</f>
        <v>58</v>
      </c>
      <c r="C264" t="str">
        <f>puzzle!B267</f>
        <v>probe</v>
      </c>
      <c r="D264" t="str">
        <f t="shared" si="20"/>
        <v>p</v>
      </c>
      <c r="E264" t="str">
        <f t="shared" si="21"/>
        <v>r</v>
      </c>
      <c r="F264" t="str">
        <f t="shared" si="22"/>
        <v>o</v>
      </c>
      <c r="G264" t="str">
        <f t="shared" si="23"/>
        <v>b</v>
      </c>
      <c r="H264" t="str">
        <f t="shared" si="24"/>
        <v>e</v>
      </c>
      <c r="I264" t="str">
        <f>IF(OR(D264=M$1,E264=N$1,F264=O$1,G264=P$1,H264=Q$1),"",C264)</f>
        <v>probe</v>
      </c>
      <c r="J264" t="str">
        <f t="array" ref="J264">IF(SUM(--ISNUMBER(SEARCH(S$1:AE$1,I264)))&gt;0,"",I264)</f>
        <v/>
      </c>
      <c r="K264" t="str">
        <f t="array" ref="K264">IF(SUM(--ISNUMBER(SEARCH(M$1:Q$1,J264)))=L$1,J264,"")</f>
        <v/>
      </c>
    </row>
    <row r="265" spans="1:11" ht="17.25" x14ac:dyDescent="0.25">
      <c r="A265" s="1" t="s">
        <v>264</v>
      </c>
      <c r="B265">
        <f>SUM(B264,_xlfn.IFNA(IF(MATCH(puzzle!$B$2,$A265,0),1,0),0))</f>
        <v>59</v>
      </c>
      <c r="C265" t="str">
        <f>puzzle!B268</f>
        <v>prone</v>
      </c>
      <c r="D265" t="str">
        <f t="shared" si="20"/>
        <v>p</v>
      </c>
      <c r="E265" t="str">
        <f t="shared" si="21"/>
        <v>r</v>
      </c>
      <c r="F265" t="str">
        <f t="shared" si="22"/>
        <v>o</v>
      </c>
      <c r="G265" t="str">
        <f t="shared" si="23"/>
        <v>n</v>
      </c>
      <c r="H265" t="str">
        <f t="shared" si="24"/>
        <v>e</v>
      </c>
      <c r="I265" t="str">
        <f>IF(OR(D265=M$1,E265=N$1,F265=O$1,G265=P$1,H265=Q$1),"",C265)</f>
        <v>prone</v>
      </c>
      <c r="J265" t="str">
        <f t="array" ref="J265">IF(SUM(--ISNUMBER(SEARCH(S$1:AE$1,I265)))&gt;0,"",I265)</f>
        <v/>
      </c>
      <c r="K265" t="str">
        <f t="array" ref="K265">IF(SUM(--ISNUMBER(SEARCH(M$1:Q$1,J265)))=L$1,J265,"")</f>
        <v/>
      </c>
    </row>
    <row r="266" spans="1:11" ht="17.25" x14ac:dyDescent="0.25">
      <c r="A266" s="1" t="s">
        <v>265</v>
      </c>
      <c r="B266">
        <f>SUM(B265,_xlfn.IFNA(IF(MATCH(puzzle!$B$2,$A266,0),1,0),0))</f>
        <v>59</v>
      </c>
      <c r="C266" t="str">
        <f>puzzle!B269</f>
        <v>prose</v>
      </c>
      <c r="D266" t="str">
        <f t="shared" si="20"/>
        <v>p</v>
      </c>
      <c r="E266" t="str">
        <f t="shared" si="21"/>
        <v>r</v>
      </c>
      <c r="F266" t="str">
        <f t="shared" si="22"/>
        <v>o</v>
      </c>
      <c r="G266" t="str">
        <f t="shared" si="23"/>
        <v>s</v>
      </c>
      <c r="H266" t="str">
        <f t="shared" si="24"/>
        <v>e</v>
      </c>
      <c r="I266" t="str">
        <f>IF(OR(D266=M$1,E266=N$1,F266=O$1,G266=P$1,H266=Q$1),"",C266)</f>
        <v>prose</v>
      </c>
      <c r="J266" t="str">
        <f t="array" ref="J266">IF(SUM(--ISNUMBER(SEARCH(S$1:AE$1,I266)))&gt;0,"",I266)</f>
        <v/>
      </c>
      <c r="K266" t="str">
        <f t="array" ref="K266">IF(SUM(--ISNUMBER(SEARCH(M$1:Q$1,J266)))=L$1,J266,"")</f>
        <v/>
      </c>
    </row>
    <row r="267" spans="1:11" ht="17.25" x14ac:dyDescent="0.25">
      <c r="A267" s="1" t="s">
        <v>266</v>
      </c>
      <c r="B267">
        <f>SUM(B266,_xlfn.IFNA(IF(MATCH(puzzle!$B$2,$A267,0),1,0),0))</f>
        <v>59</v>
      </c>
      <c r="C267" t="str">
        <f>puzzle!B270</f>
        <v>prove</v>
      </c>
      <c r="D267" t="str">
        <f t="shared" si="20"/>
        <v>p</v>
      </c>
      <c r="E267" t="str">
        <f t="shared" si="21"/>
        <v>r</v>
      </c>
      <c r="F267" t="str">
        <f t="shared" si="22"/>
        <v>o</v>
      </c>
      <c r="G267" t="str">
        <f t="shared" si="23"/>
        <v>v</v>
      </c>
      <c r="H267" t="str">
        <f t="shared" si="24"/>
        <v>e</v>
      </c>
      <c r="I267" t="str">
        <f>IF(OR(D267=M$1,E267=N$1,F267=O$1,G267=P$1,H267=Q$1),"",C267)</f>
        <v>prove</v>
      </c>
      <c r="J267" t="str">
        <f t="array" ref="J267">IF(SUM(--ISNUMBER(SEARCH(S$1:AE$1,I267)))&gt;0,"",I267)</f>
        <v/>
      </c>
      <c r="K267" t="str">
        <f t="array" ref="K267">IF(SUM(--ISNUMBER(SEARCH(M$1:Q$1,J267)))=L$1,J267,"")</f>
        <v/>
      </c>
    </row>
    <row r="268" spans="1:11" ht="17.25" x14ac:dyDescent="0.25">
      <c r="A268" s="1" t="s">
        <v>267</v>
      </c>
      <c r="B268">
        <f>SUM(B267,_xlfn.IFNA(IF(MATCH(puzzle!$B$2,$A268,0),1,0),0))</f>
        <v>59</v>
      </c>
      <c r="C268" t="str">
        <f>puzzle!B271</f>
        <v>prude</v>
      </c>
      <c r="D268" t="str">
        <f t="shared" si="20"/>
        <v>p</v>
      </c>
      <c r="E268" t="str">
        <f t="shared" si="21"/>
        <v>r</v>
      </c>
      <c r="F268" t="str">
        <f t="shared" si="22"/>
        <v>u</v>
      </c>
      <c r="G268" t="str">
        <f t="shared" si="23"/>
        <v>d</v>
      </c>
      <c r="H268" t="str">
        <f t="shared" si="24"/>
        <v>e</v>
      </c>
      <c r="I268" t="str">
        <f>IF(OR(D268=M$1,E268=N$1,F268=O$1,G268=P$1,H268=Q$1),"",C268)</f>
        <v>prude</v>
      </c>
      <c r="J268" t="str">
        <f t="array" ref="J268">IF(SUM(--ISNUMBER(SEARCH(S$1:AE$1,I268)))&gt;0,"",I268)</f>
        <v/>
      </c>
      <c r="K268" t="str">
        <f t="array" ref="K268">IF(SUM(--ISNUMBER(SEARCH(M$1:Q$1,J268)))=L$1,J268,"")</f>
        <v/>
      </c>
    </row>
    <row r="269" spans="1:11" ht="17.25" x14ac:dyDescent="0.25">
      <c r="A269" s="1" t="s">
        <v>268</v>
      </c>
      <c r="B269">
        <f>SUM(B268,_xlfn.IFNA(IF(MATCH(puzzle!$B$2,$A269,0),1,0),0))</f>
        <v>59</v>
      </c>
      <c r="C269" t="str">
        <f>puzzle!B272</f>
        <v>prune</v>
      </c>
      <c r="D269" t="str">
        <f t="shared" si="20"/>
        <v>p</v>
      </c>
      <c r="E269" t="str">
        <f t="shared" si="21"/>
        <v>r</v>
      </c>
      <c r="F269" t="str">
        <f t="shared" si="22"/>
        <v>u</v>
      </c>
      <c r="G269" t="str">
        <f t="shared" si="23"/>
        <v>n</v>
      </c>
      <c r="H269" t="str">
        <f t="shared" si="24"/>
        <v>e</v>
      </c>
      <c r="I269" t="str">
        <f>IF(OR(D269=M$1,E269=N$1,F269=O$1,G269=P$1,H269=Q$1),"",C269)</f>
        <v>prune</v>
      </c>
      <c r="J269" t="str">
        <f t="array" ref="J269">IF(SUM(--ISNUMBER(SEARCH(S$1:AE$1,I269)))&gt;0,"",I269)</f>
        <v/>
      </c>
      <c r="K269" t="str">
        <f t="array" ref="K269">IF(SUM(--ISNUMBER(SEARCH(M$1:Q$1,J269)))=L$1,J269,"")</f>
        <v/>
      </c>
    </row>
    <row r="270" spans="1:11" ht="17.25" x14ac:dyDescent="0.25">
      <c r="A270" s="1" t="s">
        <v>269</v>
      </c>
      <c r="B270">
        <f>SUM(B269,_xlfn.IFNA(IF(MATCH(puzzle!$B$2,$A270,0),1,0),0))</f>
        <v>59</v>
      </c>
      <c r="C270" t="str">
        <f>puzzle!B273</f>
        <v>pulse</v>
      </c>
      <c r="D270" t="str">
        <f t="shared" si="20"/>
        <v>p</v>
      </c>
      <c r="E270" t="str">
        <f t="shared" si="21"/>
        <v>u</v>
      </c>
      <c r="F270" t="str">
        <f t="shared" si="22"/>
        <v>l</v>
      </c>
      <c r="G270" t="str">
        <f t="shared" si="23"/>
        <v>s</v>
      </c>
      <c r="H270" t="str">
        <f t="shared" si="24"/>
        <v>e</v>
      </c>
      <c r="I270" t="str">
        <f>IF(OR(D270=M$1,E270=N$1,F270=O$1,G270=P$1,H270=Q$1),"",C270)</f>
        <v>pulse</v>
      </c>
      <c r="J270" t="str">
        <f t="array" ref="J270">IF(SUM(--ISNUMBER(SEARCH(S$1:AE$1,I270)))&gt;0,"",I270)</f>
        <v/>
      </c>
      <c r="K270" t="str">
        <f t="array" ref="K270">IF(SUM(--ISNUMBER(SEARCH(M$1:Q$1,J270)))=L$1,J270,"")</f>
        <v/>
      </c>
    </row>
    <row r="271" spans="1:11" ht="17.25" x14ac:dyDescent="0.25">
      <c r="A271" s="1" t="s">
        <v>270</v>
      </c>
      <c r="B271">
        <f>SUM(B270,_xlfn.IFNA(IF(MATCH(puzzle!$B$2,$A271,0),1,0),0))</f>
        <v>59</v>
      </c>
      <c r="C271" t="str">
        <f>puzzle!B274</f>
        <v>puree</v>
      </c>
      <c r="D271" t="str">
        <f t="shared" si="20"/>
        <v>p</v>
      </c>
      <c r="E271" t="str">
        <f t="shared" si="21"/>
        <v>u</v>
      </c>
      <c r="F271" t="str">
        <f t="shared" si="22"/>
        <v>r</v>
      </c>
      <c r="G271" t="str">
        <f t="shared" si="23"/>
        <v>e</v>
      </c>
      <c r="H271" t="str">
        <f t="shared" si="24"/>
        <v>e</v>
      </c>
      <c r="I271" t="str">
        <f>IF(OR(D271=M$1,E271=N$1,F271=O$1,G271=P$1,H271=Q$1),"",C271)</f>
        <v>puree</v>
      </c>
      <c r="J271" t="str">
        <f t="array" ref="J271">IF(SUM(--ISNUMBER(SEARCH(S$1:AE$1,I271)))&gt;0,"",I271)</f>
        <v/>
      </c>
      <c r="K271" t="str">
        <f t="array" ref="K271">IF(SUM(--ISNUMBER(SEARCH(M$1:Q$1,J271)))=L$1,J271,"")</f>
        <v/>
      </c>
    </row>
    <row r="272" spans="1:11" ht="17.25" x14ac:dyDescent="0.25">
      <c r="A272" s="1" t="s">
        <v>271</v>
      </c>
      <c r="B272">
        <f>SUM(B271,_xlfn.IFNA(IF(MATCH(puzzle!$B$2,$A272,0),1,0),0))</f>
        <v>59</v>
      </c>
      <c r="C272" t="str">
        <f>puzzle!B275</f>
        <v>purge</v>
      </c>
      <c r="D272" t="str">
        <f t="shared" si="20"/>
        <v>p</v>
      </c>
      <c r="E272" t="str">
        <f t="shared" si="21"/>
        <v>u</v>
      </c>
      <c r="F272" t="str">
        <f t="shared" si="22"/>
        <v>r</v>
      </c>
      <c r="G272" t="str">
        <f t="shared" si="23"/>
        <v>g</v>
      </c>
      <c r="H272" t="str">
        <f t="shared" si="24"/>
        <v>e</v>
      </c>
      <c r="I272" t="str">
        <f>IF(OR(D272=M$1,E272=N$1,F272=O$1,G272=P$1,H272=Q$1),"",C272)</f>
        <v>purge</v>
      </c>
      <c r="J272" t="str">
        <f t="array" ref="J272">IF(SUM(--ISNUMBER(SEARCH(S$1:AE$1,I272)))&gt;0,"",I272)</f>
        <v/>
      </c>
      <c r="K272" t="str">
        <f t="array" ref="K272">IF(SUM(--ISNUMBER(SEARCH(M$1:Q$1,J272)))=L$1,J272,"")</f>
        <v/>
      </c>
    </row>
    <row r="273" spans="1:11" ht="17.25" x14ac:dyDescent="0.25">
      <c r="A273" s="1" t="s">
        <v>272</v>
      </c>
      <c r="B273">
        <f>SUM(B272,_xlfn.IFNA(IF(MATCH(puzzle!$B$2,$A273,0),1,0),0))</f>
        <v>60</v>
      </c>
      <c r="C273" t="str">
        <f>puzzle!B276</f>
        <v>purse</v>
      </c>
      <c r="D273" t="str">
        <f t="shared" si="20"/>
        <v>p</v>
      </c>
      <c r="E273" t="str">
        <f t="shared" si="21"/>
        <v>u</v>
      </c>
      <c r="F273" t="str">
        <f t="shared" si="22"/>
        <v>r</v>
      </c>
      <c r="G273" t="str">
        <f t="shared" si="23"/>
        <v>s</v>
      </c>
      <c r="H273" t="str">
        <f t="shared" si="24"/>
        <v>e</v>
      </c>
      <c r="I273" t="str">
        <f>IF(OR(D273=M$1,E273=N$1,F273=O$1,G273=P$1,H273=Q$1),"",C273)</f>
        <v>purse</v>
      </c>
      <c r="J273" t="str">
        <f t="array" ref="J273">IF(SUM(--ISNUMBER(SEARCH(S$1:AE$1,I273)))&gt;0,"",I273)</f>
        <v/>
      </c>
      <c r="K273" t="str">
        <f t="array" ref="K273">IF(SUM(--ISNUMBER(SEARCH(M$1:Q$1,J273)))=L$1,J273,"")</f>
        <v/>
      </c>
    </row>
    <row r="274" spans="1:11" ht="17.25" x14ac:dyDescent="0.25">
      <c r="A274" s="1" t="s">
        <v>273</v>
      </c>
      <c r="B274">
        <f>SUM(B273,_xlfn.IFNA(IF(MATCH(puzzle!$B$2,$A274,0),1,0),0))</f>
        <v>60</v>
      </c>
      <c r="C274" t="str">
        <f>puzzle!B277</f>
        <v>quake</v>
      </c>
      <c r="D274" t="str">
        <f t="shared" si="20"/>
        <v>q</v>
      </c>
      <c r="E274" t="str">
        <f t="shared" si="21"/>
        <v>u</v>
      </c>
      <c r="F274" t="str">
        <f t="shared" si="22"/>
        <v>a</v>
      </c>
      <c r="G274" t="str">
        <f t="shared" si="23"/>
        <v>k</v>
      </c>
      <c r="H274" t="str">
        <f t="shared" si="24"/>
        <v>e</v>
      </c>
      <c r="I274" t="str">
        <f>IF(OR(D274=M$1,E274=N$1,F274=O$1,G274=P$1,H274=Q$1),"",C274)</f>
        <v/>
      </c>
      <c r="J274" t="str">
        <f t="array" ref="J274">IF(SUM(--ISNUMBER(SEARCH(S$1:AE$1,I274)))&gt;0,"",I274)</f>
        <v/>
      </c>
      <c r="K274" t="str">
        <f t="array" ref="K274">IF(SUM(--ISNUMBER(SEARCH(M$1:Q$1,J274)))=L$1,J274,"")</f>
        <v/>
      </c>
    </row>
    <row r="275" spans="1:11" ht="17.25" x14ac:dyDescent="0.25">
      <c r="A275" s="1" t="s">
        <v>274</v>
      </c>
      <c r="B275">
        <f>SUM(B274,_xlfn.IFNA(IF(MATCH(puzzle!$B$2,$A275,0),1,0),0))</f>
        <v>61</v>
      </c>
      <c r="C275" t="str">
        <f>puzzle!B278</f>
        <v>queue</v>
      </c>
      <c r="D275" t="str">
        <f t="shared" si="20"/>
        <v>q</v>
      </c>
      <c r="E275" t="str">
        <f t="shared" si="21"/>
        <v>u</v>
      </c>
      <c r="F275" t="str">
        <f t="shared" si="22"/>
        <v>e</v>
      </c>
      <c r="G275" t="str">
        <f t="shared" si="23"/>
        <v>u</v>
      </c>
      <c r="H275" t="str">
        <f t="shared" si="24"/>
        <v>e</v>
      </c>
      <c r="I275" t="str">
        <f>IF(OR(D275=M$1,E275=N$1,F275=O$1,G275=P$1,H275=Q$1),"",C275)</f>
        <v>queue</v>
      </c>
      <c r="J275" t="str">
        <f t="array" ref="J275">IF(SUM(--ISNUMBER(SEARCH(S$1:AE$1,I275)))&gt;0,"",I275)</f>
        <v/>
      </c>
      <c r="K275" t="str">
        <f t="array" ref="K275">IF(SUM(--ISNUMBER(SEARCH(M$1:Q$1,J275)))=L$1,J275,"")</f>
        <v/>
      </c>
    </row>
    <row r="276" spans="1:11" ht="17.25" x14ac:dyDescent="0.25">
      <c r="A276" s="1" t="s">
        <v>275</v>
      </c>
      <c r="B276">
        <f>SUM(B275,_xlfn.IFNA(IF(MATCH(puzzle!$B$2,$A276,0),1,0),0))</f>
        <v>61</v>
      </c>
      <c r="C276" t="str">
        <f>puzzle!B279</f>
        <v>quite</v>
      </c>
      <c r="D276" t="str">
        <f t="shared" si="20"/>
        <v>q</v>
      </c>
      <c r="E276" t="str">
        <f t="shared" si="21"/>
        <v>u</v>
      </c>
      <c r="F276" t="str">
        <f t="shared" si="22"/>
        <v>i</v>
      </c>
      <c r="G276" t="str">
        <f t="shared" si="23"/>
        <v>t</v>
      </c>
      <c r="H276" t="str">
        <f t="shared" si="24"/>
        <v>e</v>
      </c>
      <c r="I276" t="str">
        <f>IF(OR(D276=M$1,E276=N$1,F276=O$1,G276=P$1,H276=Q$1),"",C276)</f>
        <v>quite</v>
      </c>
      <c r="J276" t="str">
        <f t="array" ref="J276">IF(SUM(--ISNUMBER(SEARCH(S$1:AE$1,I276)))&gt;0,"",I276)</f>
        <v/>
      </c>
      <c r="K276" t="str">
        <f t="array" ref="K276">IF(SUM(--ISNUMBER(SEARCH(M$1:Q$1,J276)))=L$1,J276,"")</f>
        <v/>
      </c>
    </row>
    <row r="277" spans="1:11" ht="17.25" x14ac:dyDescent="0.25">
      <c r="A277" s="1" t="s">
        <v>276</v>
      </c>
      <c r="B277">
        <f>SUM(B276,_xlfn.IFNA(IF(MATCH(puzzle!$B$2,$A277,0),1,0),0))</f>
        <v>62</v>
      </c>
      <c r="C277" t="str">
        <f>puzzle!B280</f>
        <v>quote</v>
      </c>
      <c r="D277" t="str">
        <f t="shared" si="20"/>
        <v>q</v>
      </c>
      <c r="E277" t="str">
        <f t="shared" si="21"/>
        <v>u</v>
      </c>
      <c r="F277" t="str">
        <f t="shared" si="22"/>
        <v>o</v>
      </c>
      <c r="G277" t="str">
        <f t="shared" si="23"/>
        <v>t</v>
      </c>
      <c r="H277" t="str">
        <f t="shared" si="24"/>
        <v>e</v>
      </c>
      <c r="I277" t="str">
        <f>IF(OR(D277=M$1,E277=N$1,F277=O$1,G277=P$1,H277=Q$1),"",C277)</f>
        <v>quote</v>
      </c>
      <c r="J277" t="str">
        <f t="array" ref="J277">IF(SUM(--ISNUMBER(SEARCH(S$1:AE$1,I277)))&gt;0,"",I277)</f>
        <v/>
      </c>
      <c r="K277" t="str">
        <f t="array" ref="K277">IF(SUM(--ISNUMBER(SEARCH(M$1:Q$1,J277)))=L$1,J277,"")</f>
        <v/>
      </c>
    </row>
    <row r="278" spans="1:11" ht="17.25" x14ac:dyDescent="0.25">
      <c r="A278" s="1" t="s">
        <v>277</v>
      </c>
      <c r="B278">
        <f>SUM(B277,_xlfn.IFNA(IF(MATCH(puzzle!$B$2,$A278,0),1,0),0))</f>
        <v>62</v>
      </c>
      <c r="C278" t="str">
        <f>puzzle!B281</f>
        <v>raise</v>
      </c>
      <c r="D278" t="str">
        <f t="shared" si="20"/>
        <v>r</v>
      </c>
      <c r="E278" t="str">
        <f t="shared" si="21"/>
        <v>a</v>
      </c>
      <c r="F278" t="str">
        <f t="shared" si="22"/>
        <v>i</v>
      </c>
      <c r="G278" t="str">
        <f t="shared" si="23"/>
        <v>s</v>
      </c>
      <c r="H278" t="str">
        <f t="shared" si="24"/>
        <v>e</v>
      </c>
      <c r="I278" t="str">
        <f>IF(OR(D278=M$1,E278=N$1,F278=O$1,G278=P$1,H278=Q$1),"",C278)</f>
        <v>raise</v>
      </c>
      <c r="J278" t="str">
        <f t="array" ref="J278">IF(SUM(--ISNUMBER(SEARCH(S$1:AE$1,I278)))&gt;0,"",I278)</f>
        <v/>
      </c>
      <c r="K278" t="str">
        <f t="array" ref="K278">IF(SUM(--ISNUMBER(SEARCH(M$1:Q$1,J278)))=L$1,J278,"")</f>
        <v/>
      </c>
    </row>
    <row r="279" spans="1:11" ht="17.25" x14ac:dyDescent="0.25">
      <c r="A279" s="1" t="s">
        <v>278</v>
      </c>
      <c r="B279">
        <f>SUM(B278,_xlfn.IFNA(IF(MATCH(puzzle!$B$2,$A279,0),1,0),0))</f>
        <v>62</v>
      </c>
      <c r="C279" t="str">
        <f>puzzle!B282</f>
        <v>range</v>
      </c>
      <c r="D279" t="str">
        <f t="shared" si="20"/>
        <v>r</v>
      </c>
      <c r="E279" t="str">
        <f t="shared" si="21"/>
        <v>a</v>
      </c>
      <c r="F279" t="str">
        <f t="shared" si="22"/>
        <v>n</v>
      </c>
      <c r="G279" t="str">
        <f t="shared" si="23"/>
        <v>g</v>
      </c>
      <c r="H279" t="str">
        <f t="shared" si="24"/>
        <v>e</v>
      </c>
      <c r="I279" t="str">
        <f>IF(OR(D279=M$1,E279=N$1,F279=O$1,G279=P$1,H279=Q$1),"",C279)</f>
        <v>range</v>
      </c>
      <c r="J279" t="str">
        <f t="array" ref="J279">IF(SUM(--ISNUMBER(SEARCH(S$1:AE$1,I279)))&gt;0,"",I279)</f>
        <v/>
      </c>
      <c r="K279" t="str">
        <f t="array" ref="K279">IF(SUM(--ISNUMBER(SEARCH(M$1:Q$1,J279)))=L$1,J279,"")</f>
        <v/>
      </c>
    </row>
    <row r="280" spans="1:11" ht="17.25" x14ac:dyDescent="0.25">
      <c r="A280" s="1" t="s">
        <v>279</v>
      </c>
      <c r="B280">
        <f>SUM(B279,_xlfn.IFNA(IF(MATCH(puzzle!$B$2,$A280,0),1,0),0))</f>
        <v>62</v>
      </c>
      <c r="C280" t="str">
        <f>puzzle!B283</f>
        <v>reuse</v>
      </c>
      <c r="D280" t="str">
        <f t="shared" si="20"/>
        <v>r</v>
      </c>
      <c r="E280" t="str">
        <f t="shared" si="21"/>
        <v>e</v>
      </c>
      <c r="F280" t="str">
        <f t="shared" si="22"/>
        <v>u</v>
      </c>
      <c r="G280" t="str">
        <f t="shared" si="23"/>
        <v>s</v>
      </c>
      <c r="H280" t="str">
        <f t="shared" si="24"/>
        <v>e</v>
      </c>
      <c r="I280" t="str">
        <f>IF(OR(D280=M$1,E280=N$1,F280=O$1,G280=P$1,H280=Q$1),"",C280)</f>
        <v>reuse</v>
      </c>
      <c r="J280" t="str">
        <f t="array" ref="J280">IF(SUM(--ISNUMBER(SEARCH(S$1:AE$1,I280)))&gt;0,"",I280)</f>
        <v/>
      </c>
      <c r="K280" t="str">
        <f t="array" ref="K280">IF(SUM(--ISNUMBER(SEARCH(M$1:Q$1,J280)))=L$1,J280,"")</f>
        <v/>
      </c>
    </row>
    <row r="281" spans="1:11" ht="17.25" x14ac:dyDescent="0.25">
      <c r="A281" s="1" t="s">
        <v>280</v>
      </c>
      <c r="B281">
        <f>SUM(B280,_xlfn.IFNA(IF(MATCH(puzzle!$B$2,$A281,0),1,0),0))</f>
        <v>62</v>
      </c>
      <c r="C281" t="str">
        <f>puzzle!B284</f>
        <v>revue</v>
      </c>
      <c r="D281" t="str">
        <f t="shared" si="20"/>
        <v>r</v>
      </c>
      <c r="E281" t="str">
        <f t="shared" si="21"/>
        <v>e</v>
      </c>
      <c r="F281" t="str">
        <f t="shared" si="22"/>
        <v>v</v>
      </c>
      <c r="G281" t="str">
        <f t="shared" si="23"/>
        <v>u</v>
      </c>
      <c r="H281" t="str">
        <f t="shared" si="24"/>
        <v>e</v>
      </c>
      <c r="I281" t="str">
        <f>IF(OR(D281=M$1,E281=N$1,F281=O$1,G281=P$1,H281=Q$1),"",C281)</f>
        <v>revue</v>
      </c>
      <c r="J281" t="str">
        <f t="array" ref="J281">IF(SUM(--ISNUMBER(SEARCH(S$1:AE$1,I281)))&gt;0,"",I281)</f>
        <v/>
      </c>
      <c r="K281" t="str">
        <f t="array" ref="K281">IF(SUM(--ISNUMBER(SEARCH(M$1:Q$1,J281)))=L$1,J281,"")</f>
        <v/>
      </c>
    </row>
    <row r="282" spans="1:11" ht="17.25" x14ac:dyDescent="0.25">
      <c r="A282" s="1" t="s">
        <v>281</v>
      </c>
      <c r="B282">
        <f>SUM(B281,_xlfn.IFNA(IF(MATCH(puzzle!$B$2,$A282,0),1,0),0))</f>
        <v>62</v>
      </c>
      <c r="C282" t="str">
        <f>puzzle!B285</f>
        <v>rhyme</v>
      </c>
      <c r="D282" t="str">
        <f t="shared" si="20"/>
        <v>r</v>
      </c>
      <c r="E282" t="str">
        <f t="shared" si="21"/>
        <v>h</v>
      </c>
      <c r="F282" t="str">
        <f t="shared" si="22"/>
        <v>y</v>
      </c>
      <c r="G282" t="str">
        <f t="shared" si="23"/>
        <v>m</v>
      </c>
      <c r="H282" t="str">
        <f t="shared" si="24"/>
        <v>e</v>
      </c>
      <c r="I282" t="str">
        <f>IF(OR(D282=M$1,E282=N$1,F282=O$1,G282=P$1,H282=Q$1),"",C282)</f>
        <v>rhyme</v>
      </c>
      <c r="J282" t="str">
        <f t="array" ref="J282">IF(SUM(--ISNUMBER(SEARCH(S$1:AE$1,I282)))&gt;0,"",I282)</f>
        <v/>
      </c>
      <c r="K282" t="str">
        <f t="array" ref="K282">IF(SUM(--ISNUMBER(SEARCH(M$1:Q$1,J282)))=L$1,J282,"")</f>
        <v/>
      </c>
    </row>
    <row r="283" spans="1:11" ht="17.25" x14ac:dyDescent="0.25">
      <c r="A283" s="1" t="s">
        <v>282</v>
      </c>
      <c r="B283">
        <f>SUM(B282,_xlfn.IFNA(IF(MATCH(puzzle!$B$2,$A283,0),1,0),0))</f>
        <v>62</v>
      </c>
      <c r="C283" t="str">
        <f>puzzle!B286</f>
        <v>ridge</v>
      </c>
      <c r="D283" t="str">
        <f t="shared" si="20"/>
        <v>r</v>
      </c>
      <c r="E283" t="str">
        <f t="shared" si="21"/>
        <v>i</v>
      </c>
      <c r="F283" t="str">
        <f t="shared" si="22"/>
        <v>d</v>
      </c>
      <c r="G283" t="str">
        <f t="shared" si="23"/>
        <v>g</v>
      </c>
      <c r="H283" t="str">
        <f t="shared" si="24"/>
        <v>e</v>
      </c>
      <c r="I283" t="str">
        <f>IF(OR(D283=M$1,E283=N$1,F283=O$1,G283=P$1,H283=Q$1),"",C283)</f>
        <v>ridge</v>
      </c>
      <c r="J283" t="str">
        <f t="array" ref="J283">IF(SUM(--ISNUMBER(SEARCH(S$1:AE$1,I283)))&gt;0,"",I283)</f>
        <v/>
      </c>
      <c r="K283" t="str">
        <f t="array" ref="K283">IF(SUM(--ISNUMBER(SEARCH(M$1:Q$1,J283)))=L$1,J283,"")</f>
        <v/>
      </c>
    </row>
    <row r="284" spans="1:11" ht="17.25" x14ac:dyDescent="0.25">
      <c r="A284" s="1" t="s">
        <v>283</v>
      </c>
      <c r="B284">
        <f>SUM(B283,_xlfn.IFNA(IF(MATCH(puzzle!$B$2,$A284,0),1,0),0))</f>
        <v>63</v>
      </c>
      <c r="C284" t="str">
        <f>puzzle!B287</f>
        <v>rifle</v>
      </c>
      <c r="D284" t="str">
        <f t="shared" si="20"/>
        <v>r</v>
      </c>
      <c r="E284" t="str">
        <f t="shared" si="21"/>
        <v>i</v>
      </c>
      <c r="F284" t="str">
        <f t="shared" si="22"/>
        <v>f</v>
      </c>
      <c r="G284" t="str">
        <f t="shared" si="23"/>
        <v>l</v>
      </c>
      <c r="H284" t="str">
        <f t="shared" si="24"/>
        <v>e</v>
      </c>
      <c r="I284" t="str">
        <f>IF(OR(D284=M$1,E284=N$1,F284=O$1,G284=P$1,H284=Q$1),"",C284)</f>
        <v>rifle</v>
      </c>
      <c r="J284" t="str">
        <f t="array" ref="J284">IF(SUM(--ISNUMBER(SEARCH(S$1:AE$1,I284)))&gt;0,"",I284)</f>
        <v/>
      </c>
      <c r="K284" t="str">
        <f t="array" ref="K284">IF(SUM(--ISNUMBER(SEARCH(M$1:Q$1,J284)))=L$1,J284,"")</f>
        <v/>
      </c>
    </row>
    <row r="285" spans="1:11" ht="17.25" x14ac:dyDescent="0.25">
      <c r="A285" s="1" t="s">
        <v>284</v>
      </c>
      <c r="B285">
        <f>SUM(B284,_xlfn.IFNA(IF(MATCH(puzzle!$B$2,$A285,0),1,0),0))</f>
        <v>63</v>
      </c>
      <c r="C285" t="str">
        <f>puzzle!B288</f>
        <v>rinse</v>
      </c>
      <c r="D285" t="str">
        <f t="shared" si="20"/>
        <v>r</v>
      </c>
      <c r="E285" t="str">
        <f t="shared" si="21"/>
        <v>i</v>
      </c>
      <c r="F285" t="str">
        <f t="shared" si="22"/>
        <v>n</v>
      </c>
      <c r="G285" t="str">
        <f t="shared" si="23"/>
        <v>s</v>
      </c>
      <c r="H285" t="str">
        <f t="shared" si="24"/>
        <v>e</v>
      </c>
      <c r="I285" t="str">
        <f>IF(OR(D285=M$1,E285=N$1,F285=O$1,G285=P$1,H285=Q$1),"",C285)</f>
        <v>rinse</v>
      </c>
      <c r="J285" t="str">
        <f t="array" ref="J285">IF(SUM(--ISNUMBER(SEARCH(S$1:AE$1,I285)))&gt;0,"",I285)</f>
        <v/>
      </c>
      <c r="K285" t="str">
        <f t="array" ref="K285">IF(SUM(--ISNUMBER(SEARCH(M$1:Q$1,J285)))=L$1,J285,"")</f>
        <v/>
      </c>
    </row>
    <row r="286" spans="1:11" ht="17.25" x14ac:dyDescent="0.25">
      <c r="A286" s="1" t="s">
        <v>285</v>
      </c>
      <c r="B286">
        <f>SUM(B285,_xlfn.IFNA(IF(MATCH(puzzle!$B$2,$A286,0),1,0),0))</f>
        <v>63</v>
      </c>
      <c r="C286" t="str">
        <f>puzzle!B289</f>
        <v>rogue</v>
      </c>
      <c r="D286" t="str">
        <f t="shared" si="20"/>
        <v>r</v>
      </c>
      <c r="E286" t="str">
        <f t="shared" si="21"/>
        <v>o</v>
      </c>
      <c r="F286" t="str">
        <f t="shared" si="22"/>
        <v>g</v>
      </c>
      <c r="G286" t="str">
        <f t="shared" si="23"/>
        <v>u</v>
      </c>
      <c r="H286" t="str">
        <f t="shared" si="24"/>
        <v>e</v>
      </c>
      <c r="I286" t="str">
        <f>IF(OR(D286=M$1,E286=N$1,F286=O$1,G286=P$1,H286=Q$1),"",C286)</f>
        <v>rogue</v>
      </c>
      <c r="J286" t="str">
        <f t="array" ref="J286">IF(SUM(--ISNUMBER(SEARCH(S$1:AE$1,I286)))&gt;0,"",I286)</f>
        <v/>
      </c>
      <c r="K286" t="str">
        <f t="array" ref="K286">IF(SUM(--ISNUMBER(SEARCH(M$1:Q$1,J286)))=L$1,J286,"")</f>
        <v/>
      </c>
    </row>
    <row r="287" spans="1:11" ht="17.25" x14ac:dyDescent="0.25">
      <c r="A287" s="1" t="s">
        <v>286</v>
      </c>
      <c r="B287">
        <f>SUM(B286,_xlfn.IFNA(IF(MATCH(puzzle!$B$2,$A287,0),1,0),0))</f>
        <v>63</v>
      </c>
      <c r="C287" t="str">
        <f>puzzle!B290</f>
        <v>rouge</v>
      </c>
      <c r="D287" t="str">
        <f t="shared" si="20"/>
        <v>r</v>
      </c>
      <c r="E287" t="str">
        <f t="shared" si="21"/>
        <v>o</v>
      </c>
      <c r="F287" t="str">
        <f t="shared" si="22"/>
        <v>u</v>
      </c>
      <c r="G287" t="str">
        <f t="shared" si="23"/>
        <v>g</v>
      </c>
      <c r="H287" t="str">
        <f t="shared" si="24"/>
        <v>e</v>
      </c>
      <c r="I287" t="str">
        <f>IF(OR(D287=M$1,E287=N$1,F287=O$1,G287=P$1,H287=Q$1),"",C287)</f>
        <v>rouge</v>
      </c>
      <c r="J287" t="str">
        <f t="array" ref="J287">IF(SUM(--ISNUMBER(SEARCH(S$1:AE$1,I287)))&gt;0,"",I287)</f>
        <v/>
      </c>
      <c r="K287" t="str">
        <f t="array" ref="K287">IF(SUM(--ISNUMBER(SEARCH(M$1:Q$1,J287)))=L$1,J287,"")</f>
        <v/>
      </c>
    </row>
    <row r="288" spans="1:11" ht="17.25" x14ac:dyDescent="0.25">
      <c r="A288" s="1" t="s">
        <v>287</v>
      </c>
      <c r="B288">
        <f>SUM(B287,_xlfn.IFNA(IF(MATCH(puzzle!$B$2,$A288,0),1,0),0))</f>
        <v>63</v>
      </c>
      <c r="C288" t="str">
        <f>puzzle!B291</f>
        <v>rouse</v>
      </c>
      <c r="D288" t="str">
        <f t="shared" si="20"/>
        <v>r</v>
      </c>
      <c r="E288" t="str">
        <f t="shared" si="21"/>
        <v>o</v>
      </c>
      <c r="F288" t="str">
        <f t="shared" si="22"/>
        <v>u</v>
      </c>
      <c r="G288" t="str">
        <f t="shared" si="23"/>
        <v>s</v>
      </c>
      <c r="H288" t="str">
        <f t="shared" si="24"/>
        <v>e</v>
      </c>
      <c r="I288" t="str">
        <f>IF(OR(D288=M$1,E288=N$1,F288=O$1,G288=P$1,H288=Q$1),"",C288)</f>
        <v>rouse</v>
      </c>
      <c r="J288" t="str">
        <f t="array" ref="J288">IF(SUM(--ISNUMBER(SEARCH(S$1:AE$1,I288)))&gt;0,"",I288)</f>
        <v/>
      </c>
      <c r="K288" t="str">
        <f t="array" ref="K288">IF(SUM(--ISNUMBER(SEARCH(M$1:Q$1,J288)))=L$1,J288,"")</f>
        <v/>
      </c>
    </row>
    <row r="289" spans="1:11" ht="17.25" x14ac:dyDescent="0.25">
      <c r="A289" s="1" t="s">
        <v>288</v>
      </c>
      <c r="B289">
        <f>SUM(B288,_xlfn.IFNA(IF(MATCH(puzzle!$B$2,$A289,0),1,0),0))</f>
        <v>63</v>
      </c>
      <c r="C289" t="str">
        <f>puzzle!B292</f>
        <v>route</v>
      </c>
      <c r="D289" t="str">
        <f t="shared" si="20"/>
        <v>r</v>
      </c>
      <c r="E289" t="str">
        <f t="shared" si="21"/>
        <v>o</v>
      </c>
      <c r="F289" t="str">
        <f t="shared" si="22"/>
        <v>u</v>
      </c>
      <c r="G289" t="str">
        <f t="shared" si="23"/>
        <v>t</v>
      </c>
      <c r="H289" t="str">
        <f t="shared" si="24"/>
        <v>e</v>
      </c>
      <c r="I289" t="str">
        <f>IF(OR(D289=M$1,E289=N$1,F289=O$1,G289=P$1,H289=Q$1),"",C289)</f>
        <v>route</v>
      </c>
      <c r="J289" t="str">
        <f t="array" ref="J289">IF(SUM(--ISNUMBER(SEARCH(S$1:AE$1,I289)))&gt;0,"",I289)</f>
        <v/>
      </c>
      <c r="K289" t="str">
        <f t="array" ref="K289">IF(SUM(--ISNUMBER(SEARCH(M$1:Q$1,J289)))=L$1,J289,"")</f>
        <v/>
      </c>
    </row>
    <row r="290" spans="1:11" ht="17.25" x14ac:dyDescent="0.25">
      <c r="A290" s="1" t="s">
        <v>289</v>
      </c>
      <c r="B290">
        <f>SUM(B289,_xlfn.IFNA(IF(MATCH(puzzle!$B$2,$A290,0),1,0),0))</f>
        <v>63</v>
      </c>
      <c r="C290" t="str">
        <f>puzzle!B293</f>
        <v>rupee</v>
      </c>
      <c r="D290" t="str">
        <f t="shared" si="20"/>
        <v>r</v>
      </c>
      <c r="E290" t="str">
        <f t="shared" si="21"/>
        <v>u</v>
      </c>
      <c r="F290" t="str">
        <f t="shared" si="22"/>
        <v>p</v>
      </c>
      <c r="G290" t="str">
        <f t="shared" si="23"/>
        <v>e</v>
      </c>
      <c r="H290" t="str">
        <f t="shared" si="24"/>
        <v>e</v>
      </c>
      <c r="I290" t="str">
        <f>IF(OR(D290=M$1,E290=N$1,F290=O$1,G290=P$1,H290=Q$1),"",C290)</f>
        <v>rupee</v>
      </c>
      <c r="J290" t="str">
        <f t="array" ref="J290">IF(SUM(--ISNUMBER(SEARCH(S$1:AE$1,I290)))&gt;0,"",I290)</f>
        <v/>
      </c>
      <c r="K290" t="str">
        <f t="array" ref="K290">IF(SUM(--ISNUMBER(SEARCH(M$1:Q$1,J290)))=L$1,J290,"")</f>
        <v/>
      </c>
    </row>
    <row r="291" spans="1:11" ht="17.25" x14ac:dyDescent="0.25">
      <c r="A291" s="1" t="s">
        <v>290</v>
      </c>
      <c r="B291">
        <f>SUM(B290,_xlfn.IFNA(IF(MATCH(puzzle!$B$2,$A291,0),1,0),0))</f>
        <v>63</v>
      </c>
      <c r="C291" t="str">
        <f>puzzle!B294</f>
        <v>salve</v>
      </c>
      <c r="D291" t="str">
        <f t="shared" si="20"/>
        <v>s</v>
      </c>
      <c r="E291" t="str">
        <f t="shared" si="21"/>
        <v>a</v>
      </c>
      <c r="F291" t="str">
        <f t="shared" si="22"/>
        <v>l</v>
      </c>
      <c r="G291" t="str">
        <f t="shared" si="23"/>
        <v>v</v>
      </c>
      <c r="H291" t="str">
        <f t="shared" si="24"/>
        <v>e</v>
      </c>
      <c r="I291" t="str">
        <f>IF(OR(D291=M$1,E291=N$1,F291=O$1,G291=P$1,H291=Q$1),"",C291)</f>
        <v>salve</v>
      </c>
      <c r="J291" t="str">
        <f t="array" ref="J291">IF(SUM(--ISNUMBER(SEARCH(S$1:AE$1,I291)))&gt;0,"",I291)</f>
        <v/>
      </c>
      <c r="K291" t="str">
        <f t="array" ref="K291">IF(SUM(--ISNUMBER(SEARCH(M$1:Q$1,J291)))=L$1,J291,"")</f>
        <v/>
      </c>
    </row>
    <row r="292" spans="1:11" ht="17.25" x14ac:dyDescent="0.25">
      <c r="A292" s="1" t="s">
        <v>291</v>
      </c>
      <c r="B292">
        <f>SUM(B291,_xlfn.IFNA(IF(MATCH(puzzle!$B$2,$A292,0),1,0),0))</f>
        <v>64</v>
      </c>
      <c r="C292" t="str">
        <f>puzzle!B295</f>
        <v>sauce</v>
      </c>
      <c r="D292" t="str">
        <f t="shared" si="20"/>
        <v>s</v>
      </c>
      <c r="E292" t="str">
        <f t="shared" si="21"/>
        <v>a</v>
      </c>
      <c r="F292" t="str">
        <f t="shared" si="22"/>
        <v>u</v>
      </c>
      <c r="G292" t="str">
        <f t="shared" si="23"/>
        <v>c</v>
      </c>
      <c r="H292" t="str">
        <f t="shared" si="24"/>
        <v>e</v>
      </c>
      <c r="I292" t="str">
        <f>IF(OR(D292=M$1,E292=N$1,F292=O$1,G292=P$1,H292=Q$1),"",C292)</f>
        <v>sauce</v>
      </c>
      <c r="J292" t="str">
        <f t="array" ref="J292">IF(SUM(--ISNUMBER(SEARCH(S$1:AE$1,I292)))&gt;0,"",I292)</f>
        <v/>
      </c>
      <c r="K292" t="str">
        <f t="array" ref="K292">IF(SUM(--ISNUMBER(SEARCH(M$1:Q$1,J292)))=L$1,J292,"")</f>
        <v/>
      </c>
    </row>
    <row r="293" spans="1:11" ht="17.25" x14ac:dyDescent="0.25">
      <c r="A293" s="1" t="s">
        <v>292</v>
      </c>
      <c r="B293">
        <f>SUM(B292,_xlfn.IFNA(IF(MATCH(puzzle!$B$2,$A293,0),1,0),0))</f>
        <v>64</v>
      </c>
      <c r="C293" t="str">
        <f>puzzle!B296</f>
        <v>saute</v>
      </c>
      <c r="D293" t="str">
        <f t="shared" si="20"/>
        <v>s</v>
      </c>
      <c r="E293" t="str">
        <f t="shared" si="21"/>
        <v>a</v>
      </c>
      <c r="F293" t="str">
        <f t="shared" si="22"/>
        <v>u</v>
      </c>
      <c r="G293" t="str">
        <f t="shared" si="23"/>
        <v>t</v>
      </c>
      <c r="H293" t="str">
        <f t="shared" si="24"/>
        <v>e</v>
      </c>
      <c r="I293" t="str">
        <f>IF(OR(D293=M$1,E293=N$1,F293=O$1,G293=P$1,H293=Q$1),"",C293)</f>
        <v>saute</v>
      </c>
      <c r="J293" t="str">
        <f t="array" ref="J293">IF(SUM(--ISNUMBER(SEARCH(S$1:AE$1,I293)))&gt;0,"",I293)</f>
        <v/>
      </c>
      <c r="K293" t="str">
        <f t="array" ref="K293">IF(SUM(--ISNUMBER(SEARCH(M$1:Q$1,J293)))=L$1,J293,"")</f>
        <v/>
      </c>
    </row>
    <row r="294" spans="1:11" ht="17.25" x14ac:dyDescent="0.25">
      <c r="A294" s="1" t="s">
        <v>293</v>
      </c>
      <c r="B294">
        <f>SUM(B293,_xlfn.IFNA(IF(MATCH(puzzle!$B$2,$A294,0),1,0),0))</f>
        <v>65</v>
      </c>
      <c r="C294" t="str">
        <f>puzzle!B297</f>
        <v>scale</v>
      </c>
      <c r="D294" t="str">
        <f t="shared" si="20"/>
        <v>s</v>
      </c>
      <c r="E294" t="str">
        <f t="shared" si="21"/>
        <v>c</v>
      </c>
      <c r="F294" t="str">
        <f t="shared" si="22"/>
        <v>a</v>
      </c>
      <c r="G294" t="str">
        <f t="shared" si="23"/>
        <v>l</v>
      </c>
      <c r="H294" t="str">
        <f t="shared" si="24"/>
        <v>e</v>
      </c>
      <c r="I294" t="str">
        <f>IF(OR(D294=M$1,E294=N$1,F294=O$1,G294=P$1,H294=Q$1),"",C294)</f>
        <v/>
      </c>
      <c r="J294" t="str">
        <f t="array" ref="J294">IF(SUM(--ISNUMBER(SEARCH(S$1:AE$1,I294)))&gt;0,"",I294)</f>
        <v/>
      </c>
      <c r="K294" t="str">
        <f t="array" ref="K294">IF(SUM(--ISNUMBER(SEARCH(M$1:Q$1,J294)))=L$1,J294,"")</f>
        <v/>
      </c>
    </row>
    <row r="295" spans="1:11" ht="17.25" x14ac:dyDescent="0.25">
      <c r="A295" s="1" t="s">
        <v>294</v>
      </c>
      <c r="B295">
        <f>SUM(B294,_xlfn.IFNA(IF(MATCH(puzzle!$B$2,$A295,0),1,0),0))</f>
        <v>65</v>
      </c>
      <c r="C295" t="str">
        <f>puzzle!B298</f>
        <v>scare</v>
      </c>
      <c r="D295" t="str">
        <f t="shared" si="20"/>
        <v>s</v>
      </c>
      <c r="E295" t="str">
        <f t="shared" si="21"/>
        <v>c</v>
      </c>
      <c r="F295" t="str">
        <f t="shared" si="22"/>
        <v>a</v>
      </c>
      <c r="G295" t="str">
        <f t="shared" si="23"/>
        <v>r</v>
      </c>
      <c r="H295" t="str">
        <f t="shared" si="24"/>
        <v>e</v>
      </c>
      <c r="I295" t="str">
        <f>IF(OR(D295=M$1,E295=N$1,F295=O$1,G295=P$1,H295=Q$1),"",C295)</f>
        <v/>
      </c>
      <c r="J295" t="str">
        <f t="array" ref="J295">IF(SUM(--ISNUMBER(SEARCH(S$1:AE$1,I295)))&gt;0,"",I295)</f>
        <v/>
      </c>
      <c r="K295" t="str">
        <f t="array" ref="K295">IF(SUM(--ISNUMBER(SEARCH(M$1:Q$1,J295)))=L$1,J295,"")</f>
        <v/>
      </c>
    </row>
    <row r="296" spans="1:11" ht="17.25" x14ac:dyDescent="0.25">
      <c r="A296" s="1" t="s">
        <v>295</v>
      </c>
      <c r="B296">
        <f>SUM(B295,_xlfn.IFNA(IF(MATCH(puzzle!$B$2,$A296,0),1,0),0))</f>
        <v>66</v>
      </c>
      <c r="C296" t="str">
        <f>puzzle!B299</f>
        <v>scene</v>
      </c>
      <c r="D296" t="str">
        <f t="shared" si="20"/>
        <v>s</v>
      </c>
      <c r="E296" t="str">
        <f t="shared" si="21"/>
        <v>c</v>
      </c>
      <c r="F296" t="str">
        <f t="shared" si="22"/>
        <v>e</v>
      </c>
      <c r="G296" t="str">
        <f t="shared" si="23"/>
        <v>n</v>
      </c>
      <c r="H296" t="str">
        <f t="shared" si="24"/>
        <v>e</v>
      </c>
      <c r="I296" t="str">
        <f>IF(OR(D296=M$1,E296=N$1,F296=O$1,G296=P$1,H296=Q$1),"",C296)</f>
        <v>scene</v>
      </c>
      <c r="J296" t="str">
        <f t="array" ref="J296">IF(SUM(--ISNUMBER(SEARCH(S$1:AE$1,I296)))&gt;0,"",I296)</f>
        <v/>
      </c>
      <c r="K296" t="str">
        <f t="array" ref="K296">IF(SUM(--ISNUMBER(SEARCH(M$1:Q$1,J296)))=L$1,J296,"")</f>
        <v/>
      </c>
    </row>
    <row r="297" spans="1:11" ht="17.25" x14ac:dyDescent="0.25">
      <c r="A297" s="1" t="s">
        <v>296</v>
      </c>
      <c r="B297">
        <f>SUM(B296,_xlfn.IFNA(IF(MATCH(puzzle!$B$2,$A297,0),1,0),0))</f>
        <v>66</v>
      </c>
      <c r="C297" t="str">
        <f>puzzle!B300</f>
        <v>scone</v>
      </c>
      <c r="D297" t="str">
        <f t="shared" si="20"/>
        <v>s</v>
      </c>
      <c r="E297" t="str">
        <f t="shared" si="21"/>
        <v>c</v>
      </c>
      <c r="F297" t="str">
        <f t="shared" si="22"/>
        <v>o</v>
      </c>
      <c r="G297" t="str">
        <f t="shared" si="23"/>
        <v>n</v>
      </c>
      <c r="H297" t="str">
        <f t="shared" si="24"/>
        <v>e</v>
      </c>
      <c r="I297" t="str">
        <f>IF(OR(D297=M$1,E297=N$1,F297=O$1,G297=P$1,H297=Q$1),"",C297)</f>
        <v>scone</v>
      </c>
      <c r="J297" t="str">
        <f t="array" ref="J297">IF(SUM(--ISNUMBER(SEARCH(S$1:AE$1,I297)))&gt;0,"",I297)</f>
        <v/>
      </c>
      <c r="K297" t="str">
        <f t="array" ref="K297">IF(SUM(--ISNUMBER(SEARCH(M$1:Q$1,J297)))=L$1,J297,"")</f>
        <v/>
      </c>
    </row>
    <row r="298" spans="1:11" ht="17.25" x14ac:dyDescent="0.25">
      <c r="A298" s="1" t="s">
        <v>297</v>
      </c>
      <c r="B298">
        <f>SUM(B297,_xlfn.IFNA(IF(MATCH(puzzle!$B$2,$A298,0),1,0),0))</f>
        <v>66</v>
      </c>
      <c r="C298" t="str">
        <f>puzzle!B301</f>
        <v>scope</v>
      </c>
      <c r="D298" t="str">
        <f t="shared" si="20"/>
        <v>s</v>
      </c>
      <c r="E298" t="str">
        <f t="shared" si="21"/>
        <v>c</v>
      </c>
      <c r="F298" t="str">
        <f t="shared" si="22"/>
        <v>o</v>
      </c>
      <c r="G298" t="str">
        <f t="shared" si="23"/>
        <v>p</v>
      </c>
      <c r="H298" t="str">
        <f t="shared" si="24"/>
        <v>e</v>
      </c>
      <c r="I298" t="str">
        <f>IF(OR(D298=M$1,E298=N$1,F298=O$1,G298=P$1,H298=Q$1),"",C298)</f>
        <v>scope</v>
      </c>
      <c r="J298" t="str">
        <f t="array" ref="J298">IF(SUM(--ISNUMBER(SEARCH(S$1:AE$1,I298)))&gt;0,"",I298)</f>
        <v/>
      </c>
      <c r="K298" t="str">
        <f t="array" ref="K298">IF(SUM(--ISNUMBER(SEARCH(M$1:Q$1,J298)))=L$1,J298,"")</f>
        <v/>
      </c>
    </row>
    <row r="299" spans="1:11" ht="17.25" x14ac:dyDescent="0.25">
      <c r="A299" s="1" t="s">
        <v>298</v>
      </c>
      <c r="B299">
        <f>SUM(B298,_xlfn.IFNA(IF(MATCH(puzzle!$B$2,$A299,0),1,0),0))</f>
        <v>67</v>
      </c>
      <c r="C299" t="str">
        <f>puzzle!B302</f>
        <v>score</v>
      </c>
      <c r="D299" t="str">
        <f t="shared" si="20"/>
        <v>s</v>
      </c>
      <c r="E299" t="str">
        <f t="shared" si="21"/>
        <v>c</v>
      </c>
      <c r="F299" t="str">
        <f t="shared" si="22"/>
        <v>o</v>
      </c>
      <c r="G299" t="str">
        <f t="shared" si="23"/>
        <v>r</v>
      </c>
      <c r="H299" t="str">
        <f t="shared" si="24"/>
        <v>e</v>
      </c>
      <c r="I299" t="str">
        <f>IF(OR(D299=M$1,E299=N$1,F299=O$1,G299=P$1,H299=Q$1),"",C299)</f>
        <v>score</v>
      </c>
      <c r="J299" t="str">
        <f t="array" ref="J299">IF(SUM(--ISNUMBER(SEARCH(S$1:AE$1,I299)))&gt;0,"",I299)</f>
        <v/>
      </c>
      <c r="K299" t="str">
        <f t="array" ref="K299">IF(SUM(--ISNUMBER(SEARCH(M$1:Q$1,J299)))=L$1,J299,"")</f>
        <v/>
      </c>
    </row>
    <row r="300" spans="1:11" ht="17.25" x14ac:dyDescent="0.25">
      <c r="A300" s="1" t="s">
        <v>299</v>
      </c>
      <c r="B300">
        <f>SUM(B299,_xlfn.IFNA(IF(MATCH(puzzle!$B$2,$A300,0),1,0),0))</f>
        <v>67</v>
      </c>
      <c r="C300" t="str">
        <f>puzzle!B303</f>
        <v>scree</v>
      </c>
      <c r="D300" t="str">
        <f t="shared" si="20"/>
        <v>s</v>
      </c>
      <c r="E300" t="str">
        <f t="shared" si="21"/>
        <v>c</v>
      </c>
      <c r="F300" t="str">
        <f t="shared" si="22"/>
        <v>r</v>
      </c>
      <c r="G300" t="str">
        <f t="shared" si="23"/>
        <v>e</v>
      </c>
      <c r="H300" t="str">
        <f t="shared" si="24"/>
        <v>e</v>
      </c>
      <c r="I300" t="str">
        <f>IF(OR(D300=M$1,E300=N$1,F300=O$1,G300=P$1,H300=Q$1),"",C300)</f>
        <v>scree</v>
      </c>
      <c r="J300" t="str">
        <f t="array" ref="J300">IF(SUM(--ISNUMBER(SEARCH(S$1:AE$1,I300)))&gt;0,"",I300)</f>
        <v/>
      </c>
      <c r="K300" t="str">
        <f t="array" ref="K300">IF(SUM(--ISNUMBER(SEARCH(M$1:Q$1,J300)))=L$1,J300,"")</f>
        <v/>
      </c>
    </row>
    <row r="301" spans="1:11" ht="17.25" x14ac:dyDescent="0.25">
      <c r="A301" s="1" t="s">
        <v>300</v>
      </c>
      <c r="B301">
        <f>SUM(B300,_xlfn.IFNA(IF(MATCH(puzzle!$B$2,$A301,0),1,0),0))</f>
        <v>67</v>
      </c>
      <c r="C301" t="str">
        <f>puzzle!B304</f>
        <v>segue</v>
      </c>
      <c r="D301" t="str">
        <f t="shared" si="20"/>
        <v>s</v>
      </c>
      <c r="E301" t="str">
        <f t="shared" si="21"/>
        <v>e</v>
      </c>
      <c r="F301" t="str">
        <f t="shared" si="22"/>
        <v>g</v>
      </c>
      <c r="G301" t="str">
        <f t="shared" si="23"/>
        <v>u</v>
      </c>
      <c r="H301" t="str">
        <f t="shared" si="24"/>
        <v>e</v>
      </c>
      <c r="I301" t="str">
        <f>IF(OR(D301=M$1,E301=N$1,F301=O$1,G301=P$1,H301=Q$1),"",C301)</f>
        <v>segue</v>
      </c>
      <c r="J301" t="str">
        <f t="array" ref="J301">IF(SUM(--ISNUMBER(SEARCH(S$1:AE$1,I301)))&gt;0,"",I301)</f>
        <v/>
      </c>
      <c r="K301" t="str">
        <f t="array" ref="K301">IF(SUM(--ISNUMBER(SEARCH(M$1:Q$1,J301)))=L$1,J301,"")</f>
        <v/>
      </c>
    </row>
    <row r="302" spans="1:11" ht="17.25" x14ac:dyDescent="0.25">
      <c r="A302" s="1" t="s">
        <v>301</v>
      </c>
      <c r="B302">
        <f>SUM(B301,_xlfn.IFNA(IF(MATCH(puzzle!$B$2,$A302,0),1,0),0))</f>
        <v>67</v>
      </c>
      <c r="C302" t="str">
        <f>puzzle!B305</f>
        <v>seize</v>
      </c>
      <c r="D302" t="str">
        <f t="shared" si="20"/>
        <v>s</v>
      </c>
      <c r="E302" t="str">
        <f t="shared" si="21"/>
        <v>e</v>
      </c>
      <c r="F302" t="str">
        <f t="shared" si="22"/>
        <v>i</v>
      </c>
      <c r="G302" t="str">
        <f t="shared" si="23"/>
        <v>z</v>
      </c>
      <c r="H302" t="str">
        <f t="shared" si="24"/>
        <v>e</v>
      </c>
      <c r="I302" t="str">
        <f>IF(OR(D302=M$1,E302=N$1,F302=O$1,G302=P$1,H302=Q$1),"",C302)</f>
        <v>seize</v>
      </c>
      <c r="J302" t="str">
        <f t="array" ref="J302">IF(SUM(--ISNUMBER(SEARCH(S$1:AE$1,I302)))&gt;0,"",I302)</f>
        <v/>
      </c>
      <c r="K302" t="str">
        <f t="array" ref="K302">IF(SUM(--ISNUMBER(SEARCH(M$1:Q$1,J302)))=L$1,J302,"")</f>
        <v/>
      </c>
    </row>
    <row r="303" spans="1:11" ht="17.25" x14ac:dyDescent="0.25">
      <c r="A303" s="1" t="s">
        <v>302</v>
      </c>
      <c r="B303">
        <f>SUM(B302,_xlfn.IFNA(IF(MATCH(puzzle!$B$2,$A303,0),1,0),0))</f>
        <v>67</v>
      </c>
      <c r="C303" t="str">
        <f>puzzle!B306</f>
        <v>sense</v>
      </c>
      <c r="D303" t="str">
        <f t="shared" si="20"/>
        <v>s</v>
      </c>
      <c r="E303" t="str">
        <f t="shared" si="21"/>
        <v>e</v>
      </c>
      <c r="F303" t="str">
        <f t="shared" si="22"/>
        <v>n</v>
      </c>
      <c r="G303" t="str">
        <f t="shared" si="23"/>
        <v>s</v>
      </c>
      <c r="H303" t="str">
        <f t="shared" si="24"/>
        <v>e</v>
      </c>
      <c r="I303" t="str">
        <f>IF(OR(D303=M$1,E303=N$1,F303=O$1,G303=P$1,H303=Q$1),"",C303)</f>
        <v>sense</v>
      </c>
      <c r="J303" t="str">
        <f t="array" ref="J303">IF(SUM(--ISNUMBER(SEARCH(S$1:AE$1,I303)))&gt;0,"",I303)</f>
        <v/>
      </c>
      <c r="K303" t="str">
        <f t="array" ref="K303">IF(SUM(--ISNUMBER(SEARCH(M$1:Q$1,J303)))=L$1,J303,"")</f>
        <v/>
      </c>
    </row>
    <row r="304" spans="1:11" ht="17.25" x14ac:dyDescent="0.25">
      <c r="A304" s="1" t="s">
        <v>303</v>
      </c>
      <c r="B304">
        <f>SUM(B303,_xlfn.IFNA(IF(MATCH(puzzle!$B$2,$A304,0),1,0),0))</f>
        <v>67</v>
      </c>
      <c r="C304" t="str">
        <f>puzzle!B307</f>
        <v>serve</v>
      </c>
      <c r="D304" t="str">
        <f t="shared" si="20"/>
        <v>s</v>
      </c>
      <c r="E304" t="str">
        <f t="shared" si="21"/>
        <v>e</v>
      </c>
      <c r="F304" t="str">
        <f t="shared" si="22"/>
        <v>r</v>
      </c>
      <c r="G304" t="str">
        <f t="shared" si="23"/>
        <v>v</v>
      </c>
      <c r="H304" t="str">
        <f t="shared" si="24"/>
        <v>e</v>
      </c>
      <c r="I304" t="str">
        <f>IF(OR(D304=M$1,E304=N$1,F304=O$1,G304=P$1,H304=Q$1),"",C304)</f>
        <v>serve</v>
      </c>
      <c r="J304" t="str">
        <f t="array" ref="J304">IF(SUM(--ISNUMBER(SEARCH(S$1:AE$1,I304)))&gt;0,"",I304)</f>
        <v/>
      </c>
      <c r="K304" t="str">
        <f t="array" ref="K304">IF(SUM(--ISNUMBER(SEARCH(M$1:Q$1,J304)))=L$1,J304,"")</f>
        <v/>
      </c>
    </row>
    <row r="305" spans="1:11" ht="17.25" x14ac:dyDescent="0.25">
      <c r="A305" s="1" t="s">
        <v>304</v>
      </c>
      <c r="B305">
        <f>SUM(B304,_xlfn.IFNA(IF(MATCH(puzzle!$B$2,$A305,0),1,0),0))</f>
        <v>67</v>
      </c>
      <c r="C305" t="str">
        <f>puzzle!B308</f>
        <v>shade</v>
      </c>
      <c r="D305" t="str">
        <f t="shared" si="20"/>
        <v>s</v>
      </c>
      <c r="E305" t="str">
        <f t="shared" si="21"/>
        <v>h</v>
      </c>
      <c r="F305" t="str">
        <f t="shared" si="22"/>
        <v>a</v>
      </c>
      <c r="G305" t="str">
        <f t="shared" si="23"/>
        <v>d</v>
      </c>
      <c r="H305" t="str">
        <f t="shared" si="24"/>
        <v>e</v>
      </c>
      <c r="I305" t="str">
        <f>IF(OR(D305=M$1,E305=N$1,F305=O$1,G305=P$1,H305=Q$1),"",C305)</f>
        <v/>
      </c>
      <c r="J305" t="str">
        <f t="array" ref="J305">IF(SUM(--ISNUMBER(SEARCH(S$1:AE$1,I305)))&gt;0,"",I305)</f>
        <v/>
      </c>
      <c r="K305" t="str">
        <f t="array" ref="K305">IF(SUM(--ISNUMBER(SEARCH(M$1:Q$1,J305)))=L$1,J305,"")</f>
        <v/>
      </c>
    </row>
    <row r="306" spans="1:11" ht="17.25" x14ac:dyDescent="0.25">
      <c r="A306" s="1" t="s">
        <v>305</v>
      </c>
      <c r="B306">
        <f>SUM(B305,_xlfn.IFNA(IF(MATCH(puzzle!$B$2,$A306,0),1,0),0))</f>
        <v>67</v>
      </c>
      <c r="C306" t="str">
        <f>puzzle!B309</f>
        <v>shake</v>
      </c>
      <c r="D306" t="str">
        <f t="shared" si="20"/>
        <v>s</v>
      </c>
      <c r="E306" t="str">
        <f t="shared" si="21"/>
        <v>h</v>
      </c>
      <c r="F306" t="str">
        <f t="shared" si="22"/>
        <v>a</v>
      </c>
      <c r="G306" t="str">
        <f t="shared" si="23"/>
        <v>k</v>
      </c>
      <c r="H306" t="str">
        <f t="shared" si="24"/>
        <v>e</v>
      </c>
      <c r="I306" t="str">
        <f>IF(OR(D306=M$1,E306=N$1,F306=O$1,G306=P$1,H306=Q$1),"",C306)</f>
        <v/>
      </c>
      <c r="J306" t="str">
        <f t="array" ref="J306">IF(SUM(--ISNUMBER(SEARCH(S$1:AE$1,I306)))&gt;0,"",I306)</f>
        <v/>
      </c>
      <c r="K306" t="str">
        <f t="array" ref="K306">IF(SUM(--ISNUMBER(SEARCH(M$1:Q$1,J306)))=L$1,J306,"")</f>
        <v/>
      </c>
    </row>
    <row r="307" spans="1:11" ht="17.25" x14ac:dyDescent="0.25">
      <c r="A307" s="1" t="s">
        <v>306</v>
      </c>
      <c r="B307">
        <f>SUM(B306,_xlfn.IFNA(IF(MATCH(puzzle!$B$2,$A307,0),1,0),0))</f>
        <v>67</v>
      </c>
      <c r="C307" t="str">
        <f>puzzle!B310</f>
        <v>shale</v>
      </c>
      <c r="D307" t="str">
        <f t="shared" si="20"/>
        <v>s</v>
      </c>
      <c r="E307" t="str">
        <f t="shared" si="21"/>
        <v>h</v>
      </c>
      <c r="F307" t="str">
        <f t="shared" si="22"/>
        <v>a</v>
      </c>
      <c r="G307" t="str">
        <f t="shared" si="23"/>
        <v>l</v>
      </c>
      <c r="H307" t="str">
        <f t="shared" si="24"/>
        <v>e</v>
      </c>
      <c r="I307" t="str">
        <f>IF(OR(D307=M$1,E307=N$1,F307=O$1,G307=P$1,H307=Q$1),"",C307)</f>
        <v/>
      </c>
      <c r="J307" t="str">
        <f t="array" ref="J307">IF(SUM(--ISNUMBER(SEARCH(S$1:AE$1,I307)))&gt;0,"",I307)</f>
        <v/>
      </c>
      <c r="K307" t="str">
        <f t="array" ref="K307">IF(SUM(--ISNUMBER(SEARCH(M$1:Q$1,J307)))=L$1,J307,"")</f>
        <v/>
      </c>
    </row>
    <row r="308" spans="1:11" ht="17.25" x14ac:dyDescent="0.25">
      <c r="A308" s="1" t="s">
        <v>307</v>
      </c>
      <c r="B308">
        <f>SUM(B307,_xlfn.IFNA(IF(MATCH(puzzle!$B$2,$A308,0),1,0),0))</f>
        <v>67</v>
      </c>
      <c r="C308" t="str">
        <f>puzzle!B311</f>
        <v>shame</v>
      </c>
      <c r="D308" t="str">
        <f t="shared" si="20"/>
        <v>s</v>
      </c>
      <c r="E308" t="str">
        <f t="shared" si="21"/>
        <v>h</v>
      </c>
      <c r="F308" t="str">
        <f t="shared" si="22"/>
        <v>a</v>
      </c>
      <c r="G308" t="str">
        <f t="shared" si="23"/>
        <v>m</v>
      </c>
      <c r="H308" t="str">
        <f t="shared" si="24"/>
        <v>e</v>
      </c>
      <c r="I308" t="str">
        <f>IF(OR(D308=M$1,E308=N$1,F308=O$1,G308=P$1,H308=Q$1),"",C308)</f>
        <v/>
      </c>
      <c r="J308" t="str">
        <f t="array" ref="J308">IF(SUM(--ISNUMBER(SEARCH(S$1:AE$1,I308)))&gt;0,"",I308)</f>
        <v/>
      </c>
      <c r="K308" t="str">
        <f t="array" ref="K308">IF(SUM(--ISNUMBER(SEARCH(M$1:Q$1,J308)))=L$1,J308,"")</f>
        <v/>
      </c>
    </row>
    <row r="309" spans="1:11" ht="17.25" x14ac:dyDescent="0.25">
      <c r="A309" s="1" t="s">
        <v>308</v>
      </c>
      <c r="B309">
        <f>SUM(B308,_xlfn.IFNA(IF(MATCH(puzzle!$B$2,$A309,0),1,0),0))</f>
        <v>67</v>
      </c>
      <c r="C309" t="str">
        <f>puzzle!B312</f>
        <v>shape</v>
      </c>
      <c r="D309" t="str">
        <f t="shared" si="20"/>
        <v>s</v>
      </c>
      <c r="E309" t="str">
        <f t="shared" si="21"/>
        <v>h</v>
      </c>
      <c r="F309" t="str">
        <f t="shared" si="22"/>
        <v>a</v>
      </c>
      <c r="G309" t="str">
        <f t="shared" si="23"/>
        <v>p</v>
      </c>
      <c r="H309" t="str">
        <f t="shared" si="24"/>
        <v>e</v>
      </c>
      <c r="I309" t="str">
        <f>IF(OR(D309=M$1,E309=N$1,F309=O$1,G309=P$1,H309=Q$1),"",C309)</f>
        <v/>
      </c>
      <c r="J309" t="str">
        <f t="array" ref="J309">IF(SUM(--ISNUMBER(SEARCH(S$1:AE$1,I309)))&gt;0,"",I309)</f>
        <v/>
      </c>
      <c r="K309" t="str">
        <f t="array" ref="K309">IF(SUM(--ISNUMBER(SEARCH(M$1:Q$1,J309)))=L$1,J309,"")</f>
        <v/>
      </c>
    </row>
    <row r="310" spans="1:11" ht="17.25" x14ac:dyDescent="0.25">
      <c r="A310" s="1" t="s">
        <v>309</v>
      </c>
      <c r="B310">
        <f>SUM(B309,_xlfn.IFNA(IF(MATCH(puzzle!$B$2,$A310,0),1,0),0))</f>
        <v>68</v>
      </c>
      <c r="C310" t="str">
        <f>puzzle!B313</f>
        <v>share</v>
      </c>
      <c r="D310" t="str">
        <f t="shared" si="20"/>
        <v>s</v>
      </c>
      <c r="E310" t="str">
        <f t="shared" si="21"/>
        <v>h</v>
      </c>
      <c r="F310" t="str">
        <f t="shared" si="22"/>
        <v>a</v>
      </c>
      <c r="G310" t="str">
        <f t="shared" si="23"/>
        <v>r</v>
      </c>
      <c r="H310" t="str">
        <f t="shared" si="24"/>
        <v>e</v>
      </c>
      <c r="I310" t="str">
        <f>IF(OR(D310=M$1,E310=N$1,F310=O$1,G310=P$1,H310=Q$1),"",C310)</f>
        <v/>
      </c>
      <c r="J310" t="str">
        <f t="array" ref="J310">IF(SUM(--ISNUMBER(SEARCH(S$1:AE$1,I310)))&gt;0,"",I310)</f>
        <v/>
      </c>
      <c r="K310" t="str">
        <f t="array" ref="K310">IF(SUM(--ISNUMBER(SEARCH(M$1:Q$1,J310)))=L$1,J310,"")</f>
        <v/>
      </c>
    </row>
    <row r="311" spans="1:11" ht="17.25" x14ac:dyDescent="0.25">
      <c r="A311" s="1" t="s">
        <v>310</v>
      </c>
      <c r="B311">
        <f>SUM(B310,_xlfn.IFNA(IF(MATCH(puzzle!$B$2,$A311,0),1,0),0))</f>
        <v>68</v>
      </c>
      <c r="C311" t="str">
        <f>puzzle!B314</f>
        <v>shave</v>
      </c>
      <c r="D311" t="str">
        <f t="shared" si="20"/>
        <v>s</v>
      </c>
      <c r="E311" t="str">
        <f t="shared" si="21"/>
        <v>h</v>
      </c>
      <c r="F311" t="str">
        <f t="shared" si="22"/>
        <v>a</v>
      </c>
      <c r="G311" t="str">
        <f t="shared" si="23"/>
        <v>v</v>
      </c>
      <c r="H311" t="str">
        <f t="shared" si="24"/>
        <v>e</v>
      </c>
      <c r="I311" t="str">
        <f>IF(OR(D311=M$1,E311=N$1,F311=O$1,G311=P$1,H311=Q$1),"",C311)</f>
        <v/>
      </c>
      <c r="J311" t="str">
        <f t="array" ref="J311">IF(SUM(--ISNUMBER(SEARCH(S$1:AE$1,I311)))&gt;0,"",I311)</f>
        <v/>
      </c>
      <c r="K311" t="str">
        <f t="array" ref="K311">IF(SUM(--ISNUMBER(SEARCH(M$1:Q$1,J311)))=L$1,J311,"")</f>
        <v/>
      </c>
    </row>
    <row r="312" spans="1:11" ht="17.25" x14ac:dyDescent="0.25">
      <c r="A312" s="1" t="s">
        <v>311</v>
      </c>
      <c r="B312">
        <f>SUM(B311,_xlfn.IFNA(IF(MATCH(puzzle!$B$2,$A312,0),1,0),0))</f>
        <v>68</v>
      </c>
      <c r="C312" t="str">
        <f>puzzle!B315</f>
        <v>shine</v>
      </c>
      <c r="D312" t="str">
        <f t="shared" si="20"/>
        <v>s</v>
      </c>
      <c r="E312" t="str">
        <f t="shared" si="21"/>
        <v>h</v>
      </c>
      <c r="F312" t="str">
        <f t="shared" si="22"/>
        <v>i</v>
      </c>
      <c r="G312" t="str">
        <f t="shared" si="23"/>
        <v>n</v>
      </c>
      <c r="H312" t="str">
        <f t="shared" si="24"/>
        <v>e</v>
      </c>
      <c r="I312" t="str">
        <f>IF(OR(D312=M$1,E312=N$1,F312=O$1,G312=P$1,H312=Q$1),"",C312)</f>
        <v>shine</v>
      </c>
      <c r="J312" t="str">
        <f t="array" ref="J312">IF(SUM(--ISNUMBER(SEARCH(S$1:AE$1,I312)))&gt;0,"",I312)</f>
        <v/>
      </c>
      <c r="K312" t="str">
        <f t="array" ref="K312">IF(SUM(--ISNUMBER(SEARCH(M$1:Q$1,J312)))=L$1,J312,"")</f>
        <v/>
      </c>
    </row>
    <row r="313" spans="1:11" ht="17.25" x14ac:dyDescent="0.25">
      <c r="A313" s="1" t="s">
        <v>312</v>
      </c>
      <c r="B313">
        <f>SUM(B312,_xlfn.IFNA(IF(MATCH(puzzle!$B$2,$A313,0),1,0),0))</f>
        <v>68</v>
      </c>
      <c r="C313" t="str">
        <f>puzzle!B316</f>
        <v>shire</v>
      </c>
      <c r="D313" t="str">
        <f t="shared" si="20"/>
        <v>s</v>
      </c>
      <c r="E313" t="str">
        <f t="shared" si="21"/>
        <v>h</v>
      </c>
      <c r="F313" t="str">
        <f t="shared" si="22"/>
        <v>i</v>
      </c>
      <c r="G313" t="str">
        <f t="shared" si="23"/>
        <v>r</v>
      </c>
      <c r="H313" t="str">
        <f t="shared" si="24"/>
        <v>e</v>
      </c>
      <c r="I313" t="str">
        <f>IF(OR(D313=M$1,E313=N$1,F313=O$1,G313=P$1,H313=Q$1),"",C313)</f>
        <v>shire</v>
      </c>
      <c r="J313" t="str">
        <f t="array" ref="J313">IF(SUM(--ISNUMBER(SEARCH(S$1:AE$1,I313)))&gt;0,"",I313)</f>
        <v/>
      </c>
      <c r="K313" t="str">
        <f t="array" ref="K313">IF(SUM(--ISNUMBER(SEARCH(M$1:Q$1,J313)))=L$1,J313,"")</f>
        <v/>
      </c>
    </row>
    <row r="314" spans="1:11" ht="17.25" x14ac:dyDescent="0.25">
      <c r="A314" s="1" t="s">
        <v>313</v>
      </c>
      <c r="B314">
        <f>SUM(B313,_xlfn.IFNA(IF(MATCH(puzzle!$B$2,$A314,0),1,0),0))</f>
        <v>68</v>
      </c>
      <c r="C314" t="str">
        <f>puzzle!B317</f>
        <v>shone</v>
      </c>
      <c r="D314" t="str">
        <f t="shared" si="20"/>
        <v>s</v>
      </c>
      <c r="E314" t="str">
        <f t="shared" si="21"/>
        <v>h</v>
      </c>
      <c r="F314" t="str">
        <f t="shared" si="22"/>
        <v>o</v>
      </c>
      <c r="G314" t="str">
        <f t="shared" si="23"/>
        <v>n</v>
      </c>
      <c r="H314" t="str">
        <f t="shared" si="24"/>
        <v>e</v>
      </c>
      <c r="I314" t="str">
        <f>IF(OR(D314=M$1,E314=N$1,F314=O$1,G314=P$1,H314=Q$1),"",C314)</f>
        <v>shone</v>
      </c>
      <c r="J314" t="str">
        <f t="array" ref="J314">IF(SUM(--ISNUMBER(SEARCH(S$1:AE$1,I314)))&gt;0,"",I314)</f>
        <v/>
      </c>
      <c r="K314" t="str">
        <f t="array" ref="K314">IF(SUM(--ISNUMBER(SEARCH(M$1:Q$1,J314)))=L$1,J314,"")</f>
        <v/>
      </c>
    </row>
    <row r="315" spans="1:11" ht="17.25" x14ac:dyDescent="0.25">
      <c r="A315" s="1" t="s">
        <v>314</v>
      </c>
      <c r="B315">
        <f>SUM(B314,_xlfn.IFNA(IF(MATCH(puzzle!$B$2,$A315,0),1,0),0))</f>
        <v>68</v>
      </c>
      <c r="C315" t="str">
        <f>puzzle!B318</f>
        <v>shore</v>
      </c>
      <c r="D315" t="str">
        <f t="shared" si="20"/>
        <v>s</v>
      </c>
      <c r="E315" t="str">
        <f t="shared" si="21"/>
        <v>h</v>
      </c>
      <c r="F315" t="str">
        <f t="shared" si="22"/>
        <v>o</v>
      </c>
      <c r="G315" t="str">
        <f t="shared" si="23"/>
        <v>r</v>
      </c>
      <c r="H315" t="str">
        <f t="shared" si="24"/>
        <v>e</v>
      </c>
      <c r="I315" t="str">
        <f>IF(OR(D315=M$1,E315=N$1,F315=O$1,G315=P$1,H315=Q$1),"",C315)</f>
        <v>shore</v>
      </c>
      <c r="J315" t="str">
        <f t="array" ref="J315">IF(SUM(--ISNUMBER(SEARCH(S$1:AE$1,I315)))&gt;0,"",I315)</f>
        <v/>
      </c>
      <c r="K315" t="str">
        <f t="array" ref="K315">IF(SUM(--ISNUMBER(SEARCH(M$1:Q$1,J315)))=L$1,J315,"")</f>
        <v/>
      </c>
    </row>
    <row r="316" spans="1:11" ht="17.25" x14ac:dyDescent="0.25">
      <c r="A316" s="1" t="s">
        <v>315</v>
      </c>
      <c r="B316">
        <f>SUM(B315,_xlfn.IFNA(IF(MATCH(puzzle!$B$2,$A316,0),1,0),0))</f>
        <v>68</v>
      </c>
      <c r="C316" t="str">
        <f>puzzle!B319</f>
        <v>shove</v>
      </c>
      <c r="D316" t="str">
        <f t="shared" si="20"/>
        <v>s</v>
      </c>
      <c r="E316" t="str">
        <f t="shared" si="21"/>
        <v>h</v>
      </c>
      <c r="F316" t="str">
        <f t="shared" si="22"/>
        <v>o</v>
      </c>
      <c r="G316" t="str">
        <f t="shared" si="23"/>
        <v>v</v>
      </c>
      <c r="H316" t="str">
        <f t="shared" si="24"/>
        <v>e</v>
      </c>
      <c r="I316" t="str">
        <f>IF(OR(D316=M$1,E316=N$1,F316=O$1,G316=P$1,H316=Q$1),"",C316)</f>
        <v>shove</v>
      </c>
      <c r="J316" t="str">
        <f t="array" ref="J316">IF(SUM(--ISNUMBER(SEARCH(S$1:AE$1,I316)))&gt;0,"",I316)</f>
        <v/>
      </c>
      <c r="K316" t="str">
        <f t="array" ref="K316">IF(SUM(--ISNUMBER(SEARCH(M$1:Q$1,J316)))=L$1,J316,"")</f>
        <v/>
      </c>
    </row>
    <row r="317" spans="1:11" ht="17.25" x14ac:dyDescent="0.25">
      <c r="A317" s="1" t="s">
        <v>316</v>
      </c>
      <c r="B317">
        <f>SUM(B316,_xlfn.IFNA(IF(MATCH(puzzle!$B$2,$A317,0),1,0),0))</f>
        <v>69</v>
      </c>
      <c r="C317" t="str">
        <f>puzzle!B320</f>
        <v>siege</v>
      </c>
      <c r="D317" t="str">
        <f t="shared" si="20"/>
        <v>s</v>
      </c>
      <c r="E317" t="str">
        <f t="shared" si="21"/>
        <v>i</v>
      </c>
      <c r="F317" t="str">
        <f t="shared" si="22"/>
        <v>e</v>
      </c>
      <c r="G317" t="str">
        <f t="shared" si="23"/>
        <v>g</v>
      </c>
      <c r="H317" t="str">
        <f t="shared" si="24"/>
        <v>e</v>
      </c>
      <c r="I317" t="str">
        <f>IF(OR(D317=M$1,E317=N$1,F317=O$1,G317=P$1,H317=Q$1),"",C317)</f>
        <v>siege</v>
      </c>
      <c r="J317" t="str">
        <f t="array" ref="J317">IF(SUM(--ISNUMBER(SEARCH(S$1:AE$1,I317)))&gt;0,"",I317)</f>
        <v/>
      </c>
      <c r="K317" t="str">
        <f t="array" ref="K317">IF(SUM(--ISNUMBER(SEARCH(M$1:Q$1,J317)))=L$1,J317,"")</f>
        <v/>
      </c>
    </row>
    <row r="318" spans="1:11" ht="17.25" x14ac:dyDescent="0.25">
      <c r="A318" s="1" t="s">
        <v>317</v>
      </c>
      <c r="B318">
        <f>SUM(B317,_xlfn.IFNA(IF(MATCH(puzzle!$B$2,$A318,0),1,0),0))</f>
        <v>69</v>
      </c>
      <c r="C318" t="str">
        <f>puzzle!B321</f>
        <v>sieve</v>
      </c>
      <c r="D318" t="str">
        <f t="shared" si="20"/>
        <v>s</v>
      </c>
      <c r="E318" t="str">
        <f t="shared" si="21"/>
        <v>i</v>
      </c>
      <c r="F318" t="str">
        <f t="shared" si="22"/>
        <v>e</v>
      </c>
      <c r="G318" t="str">
        <f t="shared" si="23"/>
        <v>v</v>
      </c>
      <c r="H318" t="str">
        <f t="shared" si="24"/>
        <v>e</v>
      </c>
      <c r="I318" t="str">
        <f>IF(OR(D318=M$1,E318=N$1,F318=O$1,G318=P$1,H318=Q$1),"",C318)</f>
        <v>sieve</v>
      </c>
      <c r="J318" t="str">
        <f t="array" ref="J318">IF(SUM(--ISNUMBER(SEARCH(S$1:AE$1,I318)))&gt;0,"",I318)</f>
        <v/>
      </c>
      <c r="K318" t="str">
        <f t="array" ref="K318">IF(SUM(--ISNUMBER(SEARCH(M$1:Q$1,J318)))=L$1,J318,"")</f>
        <v/>
      </c>
    </row>
    <row r="319" spans="1:11" ht="17.25" x14ac:dyDescent="0.25">
      <c r="A319" s="1" t="s">
        <v>318</v>
      </c>
      <c r="B319">
        <f>SUM(B318,_xlfn.IFNA(IF(MATCH(puzzle!$B$2,$A319,0),1,0),0))</f>
        <v>70</v>
      </c>
      <c r="C319" t="str">
        <f>puzzle!B322</f>
        <v>since</v>
      </c>
      <c r="D319" t="str">
        <f t="shared" si="20"/>
        <v>s</v>
      </c>
      <c r="E319" t="str">
        <f t="shared" si="21"/>
        <v>i</v>
      </c>
      <c r="F319" t="str">
        <f t="shared" si="22"/>
        <v>n</v>
      </c>
      <c r="G319" t="str">
        <f t="shared" si="23"/>
        <v>c</v>
      </c>
      <c r="H319" t="str">
        <f t="shared" si="24"/>
        <v>e</v>
      </c>
      <c r="I319" t="str">
        <f>IF(OR(D319=M$1,E319=N$1,F319=O$1,G319=P$1,H319=Q$1),"",C319)</f>
        <v>since</v>
      </c>
      <c r="J319" t="str">
        <f t="array" ref="J319">IF(SUM(--ISNUMBER(SEARCH(S$1:AE$1,I319)))&gt;0,"",I319)</f>
        <v/>
      </c>
      <c r="K319" t="str">
        <f t="array" ref="K319">IF(SUM(--ISNUMBER(SEARCH(M$1:Q$1,J319)))=L$1,J319,"")</f>
        <v/>
      </c>
    </row>
    <row r="320" spans="1:11" ht="17.25" x14ac:dyDescent="0.25">
      <c r="A320" s="1" t="s">
        <v>319</v>
      </c>
      <c r="B320">
        <f>SUM(B319,_xlfn.IFNA(IF(MATCH(puzzle!$B$2,$A320,0),1,0),0))</f>
        <v>70</v>
      </c>
      <c r="C320" t="str">
        <f>puzzle!B323</f>
        <v>singe</v>
      </c>
      <c r="D320" t="str">
        <f t="shared" si="20"/>
        <v>s</v>
      </c>
      <c r="E320" t="str">
        <f t="shared" si="21"/>
        <v>i</v>
      </c>
      <c r="F320" t="str">
        <f t="shared" si="22"/>
        <v>n</v>
      </c>
      <c r="G320" t="str">
        <f t="shared" si="23"/>
        <v>g</v>
      </c>
      <c r="H320" t="str">
        <f t="shared" si="24"/>
        <v>e</v>
      </c>
      <c r="I320" t="str">
        <f>IF(OR(D320=M$1,E320=N$1,F320=O$1,G320=P$1,H320=Q$1),"",C320)</f>
        <v>singe</v>
      </c>
      <c r="J320" t="str">
        <f t="array" ref="J320">IF(SUM(--ISNUMBER(SEARCH(S$1:AE$1,I320)))&gt;0,"",I320)</f>
        <v/>
      </c>
      <c r="K320" t="str">
        <f t="array" ref="K320">IF(SUM(--ISNUMBER(SEARCH(M$1:Q$1,J320)))=L$1,J320,"")</f>
        <v/>
      </c>
    </row>
    <row r="321" spans="1:11" ht="17.25" x14ac:dyDescent="0.25">
      <c r="A321" s="1" t="s">
        <v>320</v>
      </c>
      <c r="B321">
        <f>SUM(B320,_xlfn.IFNA(IF(MATCH(puzzle!$B$2,$A321,0),1,0),0))</f>
        <v>70</v>
      </c>
      <c r="C321" t="str">
        <f>puzzle!B324</f>
        <v>skate</v>
      </c>
      <c r="D321" t="str">
        <f t="shared" si="20"/>
        <v>s</v>
      </c>
      <c r="E321" t="str">
        <f t="shared" si="21"/>
        <v>k</v>
      </c>
      <c r="F321" t="str">
        <f t="shared" si="22"/>
        <v>a</v>
      </c>
      <c r="G321" t="str">
        <f t="shared" si="23"/>
        <v>t</v>
      </c>
      <c r="H321" t="str">
        <f t="shared" si="24"/>
        <v>e</v>
      </c>
      <c r="I321" t="str">
        <f>IF(OR(D321=M$1,E321=N$1,F321=O$1,G321=P$1,H321=Q$1),"",C321)</f>
        <v/>
      </c>
      <c r="J321" t="str">
        <f t="array" ref="J321">IF(SUM(--ISNUMBER(SEARCH(S$1:AE$1,I321)))&gt;0,"",I321)</f>
        <v/>
      </c>
      <c r="K321" t="str">
        <f t="array" ref="K321">IF(SUM(--ISNUMBER(SEARCH(M$1:Q$1,J321)))=L$1,J321,"")</f>
        <v/>
      </c>
    </row>
    <row r="322" spans="1:11" ht="17.25" x14ac:dyDescent="0.25">
      <c r="A322" s="1" t="s">
        <v>321</v>
      </c>
      <c r="B322">
        <f>SUM(B321,_xlfn.IFNA(IF(MATCH(puzzle!$B$2,$A322,0),1,0),0))</f>
        <v>70</v>
      </c>
      <c r="C322" t="str">
        <f>puzzle!B325</f>
        <v>slate</v>
      </c>
      <c r="D322" t="str">
        <f t="shared" ref="D322:D385" si="25">LEFT(C322,1)</f>
        <v>s</v>
      </c>
      <c r="E322" t="str">
        <f t="shared" ref="E322:E385" si="26">MID($C322,2,1)</f>
        <v>l</v>
      </c>
      <c r="F322" t="str">
        <f t="shared" ref="F322:F385" si="27">MID($C322,3,1)</f>
        <v>a</v>
      </c>
      <c r="G322" t="str">
        <f t="shared" ref="G322:G385" si="28">MID($C322,4,1)</f>
        <v>t</v>
      </c>
      <c r="H322" t="str">
        <f t="shared" ref="H322:H385" si="29">MID($C322,5,1)</f>
        <v>e</v>
      </c>
      <c r="I322" t="str">
        <f>IF(OR(D322=M$1,E322=N$1,F322=O$1,G322=P$1,H322=Q$1),"",C322)</f>
        <v/>
      </c>
      <c r="J322" t="str">
        <f t="array" ref="J322">IF(SUM(--ISNUMBER(SEARCH(S$1:AE$1,I322)))&gt;0,"",I322)</f>
        <v/>
      </c>
      <c r="K322" t="str">
        <f t="array" ref="K322">IF(SUM(--ISNUMBER(SEARCH(M$1:Q$1,J322)))=L$1,J322,"")</f>
        <v/>
      </c>
    </row>
    <row r="323" spans="1:11" ht="17.25" x14ac:dyDescent="0.25">
      <c r="A323" s="1" t="s">
        <v>322</v>
      </c>
      <c r="B323">
        <f>SUM(B322,_xlfn.IFNA(IF(MATCH(puzzle!$B$2,$A323,0),1,0),0))</f>
        <v>70</v>
      </c>
      <c r="C323" t="str">
        <f>puzzle!B326</f>
        <v>slice</v>
      </c>
      <c r="D323" t="str">
        <f t="shared" si="25"/>
        <v>s</v>
      </c>
      <c r="E323" t="str">
        <f t="shared" si="26"/>
        <v>l</v>
      </c>
      <c r="F323" t="str">
        <f t="shared" si="27"/>
        <v>i</v>
      </c>
      <c r="G323" t="str">
        <f t="shared" si="28"/>
        <v>c</v>
      </c>
      <c r="H323" t="str">
        <f t="shared" si="29"/>
        <v>e</v>
      </c>
      <c r="I323" t="str">
        <f>IF(OR(D323=M$1,E323=N$1,F323=O$1,G323=P$1,H323=Q$1),"",C323)</f>
        <v>slice</v>
      </c>
      <c r="J323" t="str">
        <f t="array" ref="J323">IF(SUM(--ISNUMBER(SEARCH(S$1:AE$1,I323)))&gt;0,"",I323)</f>
        <v/>
      </c>
      <c r="K323" t="str">
        <f t="array" ref="K323">IF(SUM(--ISNUMBER(SEARCH(M$1:Q$1,J323)))=L$1,J323,"")</f>
        <v/>
      </c>
    </row>
    <row r="324" spans="1:11" ht="17.25" x14ac:dyDescent="0.25">
      <c r="A324" s="1" t="s">
        <v>323</v>
      </c>
      <c r="B324">
        <f>SUM(B323,_xlfn.IFNA(IF(MATCH(puzzle!$B$2,$A324,0),1,0),0))</f>
        <v>70</v>
      </c>
      <c r="C324" t="str">
        <f>puzzle!B327</f>
        <v>slide</v>
      </c>
      <c r="D324" t="str">
        <f t="shared" si="25"/>
        <v>s</v>
      </c>
      <c r="E324" t="str">
        <f t="shared" si="26"/>
        <v>l</v>
      </c>
      <c r="F324" t="str">
        <f t="shared" si="27"/>
        <v>i</v>
      </c>
      <c r="G324" t="str">
        <f t="shared" si="28"/>
        <v>d</v>
      </c>
      <c r="H324" t="str">
        <f t="shared" si="29"/>
        <v>e</v>
      </c>
      <c r="I324" t="str">
        <f>IF(OR(D324=M$1,E324=N$1,F324=O$1,G324=P$1,H324=Q$1),"",C324)</f>
        <v>slide</v>
      </c>
      <c r="J324" t="str">
        <f t="array" ref="J324">IF(SUM(--ISNUMBER(SEARCH(S$1:AE$1,I324)))&gt;0,"",I324)</f>
        <v/>
      </c>
      <c r="K324" t="str">
        <f t="array" ref="K324">IF(SUM(--ISNUMBER(SEARCH(M$1:Q$1,J324)))=L$1,J324,"")</f>
        <v/>
      </c>
    </row>
    <row r="325" spans="1:11" ht="17.25" x14ac:dyDescent="0.25">
      <c r="A325" s="1" t="s">
        <v>324</v>
      </c>
      <c r="B325">
        <f>SUM(B324,_xlfn.IFNA(IF(MATCH(puzzle!$B$2,$A325,0),1,0),0))</f>
        <v>70</v>
      </c>
      <c r="C325" t="str">
        <f>puzzle!B328</f>
        <v>slime</v>
      </c>
      <c r="D325" t="str">
        <f t="shared" si="25"/>
        <v>s</v>
      </c>
      <c r="E325" t="str">
        <f t="shared" si="26"/>
        <v>l</v>
      </c>
      <c r="F325" t="str">
        <f t="shared" si="27"/>
        <v>i</v>
      </c>
      <c r="G325" t="str">
        <f t="shared" si="28"/>
        <v>m</v>
      </c>
      <c r="H325" t="str">
        <f t="shared" si="29"/>
        <v>e</v>
      </c>
      <c r="I325" t="str">
        <f>IF(OR(D325=M$1,E325=N$1,F325=O$1,G325=P$1,H325=Q$1),"",C325)</f>
        <v>slime</v>
      </c>
      <c r="J325" t="str">
        <f t="array" ref="J325">IF(SUM(--ISNUMBER(SEARCH(S$1:AE$1,I325)))&gt;0,"",I325)</f>
        <v/>
      </c>
      <c r="K325" t="str">
        <f t="array" ref="K325">IF(SUM(--ISNUMBER(SEARCH(M$1:Q$1,J325)))=L$1,J325,"")</f>
        <v/>
      </c>
    </row>
    <row r="326" spans="1:11" ht="17.25" x14ac:dyDescent="0.25">
      <c r="A326" s="1" t="s">
        <v>325</v>
      </c>
      <c r="B326">
        <f>SUM(B325,_xlfn.IFNA(IF(MATCH(puzzle!$B$2,$A326,0),1,0),0))</f>
        <v>70</v>
      </c>
      <c r="C326" t="str">
        <f>puzzle!B329</f>
        <v>slope</v>
      </c>
      <c r="D326" t="str">
        <f t="shared" si="25"/>
        <v>s</v>
      </c>
      <c r="E326" t="str">
        <f t="shared" si="26"/>
        <v>l</v>
      </c>
      <c r="F326" t="str">
        <f t="shared" si="27"/>
        <v>o</v>
      </c>
      <c r="G326" t="str">
        <f t="shared" si="28"/>
        <v>p</v>
      </c>
      <c r="H326" t="str">
        <f t="shared" si="29"/>
        <v>e</v>
      </c>
      <c r="I326" t="str">
        <f>IF(OR(D326=M$1,E326=N$1,F326=O$1,G326=P$1,H326=Q$1),"",C326)</f>
        <v>slope</v>
      </c>
      <c r="J326" t="str">
        <f t="array" ref="J326">IF(SUM(--ISNUMBER(SEARCH(S$1:AE$1,I326)))&gt;0,"",I326)</f>
        <v/>
      </c>
      <c r="K326" t="str">
        <f t="array" ref="K326">IF(SUM(--ISNUMBER(SEARCH(M$1:Q$1,J326)))=L$1,J326,"")</f>
        <v/>
      </c>
    </row>
    <row r="327" spans="1:11" ht="17.25" x14ac:dyDescent="0.25">
      <c r="A327" s="1" t="s">
        <v>326</v>
      </c>
      <c r="B327">
        <f>SUM(B326,_xlfn.IFNA(IF(MATCH(puzzle!$B$2,$A327,0),1,0),0))</f>
        <v>70</v>
      </c>
      <c r="C327" t="str">
        <f>puzzle!B330</f>
        <v>smile</v>
      </c>
      <c r="D327" t="str">
        <f t="shared" si="25"/>
        <v>s</v>
      </c>
      <c r="E327" t="str">
        <f t="shared" si="26"/>
        <v>m</v>
      </c>
      <c r="F327" t="str">
        <f t="shared" si="27"/>
        <v>i</v>
      </c>
      <c r="G327" t="str">
        <f t="shared" si="28"/>
        <v>l</v>
      </c>
      <c r="H327" t="str">
        <f t="shared" si="29"/>
        <v>e</v>
      </c>
      <c r="I327" t="str">
        <f>IF(OR(D327=M$1,E327=N$1,F327=O$1,G327=P$1,H327=Q$1),"",C327)</f>
        <v>smile</v>
      </c>
      <c r="J327" t="str">
        <f t="array" ref="J327">IF(SUM(--ISNUMBER(SEARCH(S$1:AE$1,I327)))&gt;0,"",I327)</f>
        <v/>
      </c>
      <c r="K327" t="str">
        <f t="array" ref="K327">IF(SUM(--ISNUMBER(SEARCH(M$1:Q$1,J327)))=L$1,J327,"")</f>
        <v/>
      </c>
    </row>
    <row r="328" spans="1:11" ht="17.25" x14ac:dyDescent="0.25">
      <c r="A328" s="1" t="s">
        <v>327</v>
      </c>
      <c r="B328">
        <f>SUM(B327,_xlfn.IFNA(IF(MATCH(puzzle!$B$2,$A328,0),1,0),0))</f>
        <v>70</v>
      </c>
      <c r="C328" t="str">
        <f>puzzle!B331</f>
        <v>smite</v>
      </c>
      <c r="D328" t="str">
        <f t="shared" si="25"/>
        <v>s</v>
      </c>
      <c r="E328" t="str">
        <f t="shared" si="26"/>
        <v>m</v>
      </c>
      <c r="F328" t="str">
        <f t="shared" si="27"/>
        <v>i</v>
      </c>
      <c r="G328" t="str">
        <f t="shared" si="28"/>
        <v>t</v>
      </c>
      <c r="H328" t="str">
        <f t="shared" si="29"/>
        <v>e</v>
      </c>
      <c r="I328" t="str">
        <f>IF(OR(D328=M$1,E328=N$1,F328=O$1,G328=P$1,H328=Q$1),"",C328)</f>
        <v>smite</v>
      </c>
      <c r="J328" t="str">
        <f t="array" ref="J328">IF(SUM(--ISNUMBER(SEARCH(S$1:AE$1,I328)))&gt;0,"",I328)</f>
        <v/>
      </c>
      <c r="K328" t="str">
        <f t="array" ref="K328">IF(SUM(--ISNUMBER(SEARCH(M$1:Q$1,J328)))=L$1,J328,"")</f>
        <v/>
      </c>
    </row>
    <row r="329" spans="1:11" ht="17.25" x14ac:dyDescent="0.25">
      <c r="A329" s="1" t="s">
        <v>328</v>
      </c>
      <c r="B329">
        <f>SUM(B328,_xlfn.IFNA(IF(MATCH(puzzle!$B$2,$A329,0),1,0),0))</f>
        <v>70</v>
      </c>
      <c r="C329" t="str">
        <f>puzzle!B332</f>
        <v>smoke</v>
      </c>
      <c r="D329" t="str">
        <f t="shared" si="25"/>
        <v>s</v>
      </c>
      <c r="E329" t="str">
        <f t="shared" si="26"/>
        <v>m</v>
      </c>
      <c r="F329" t="str">
        <f t="shared" si="27"/>
        <v>o</v>
      </c>
      <c r="G329" t="str">
        <f t="shared" si="28"/>
        <v>k</v>
      </c>
      <c r="H329" t="str">
        <f t="shared" si="29"/>
        <v>e</v>
      </c>
      <c r="I329" t="str">
        <f>IF(OR(D329=M$1,E329=N$1,F329=O$1,G329=P$1,H329=Q$1),"",C329)</f>
        <v>smoke</v>
      </c>
      <c r="J329" t="str">
        <f t="array" ref="J329">IF(SUM(--ISNUMBER(SEARCH(S$1:AE$1,I329)))&gt;0,"",I329)</f>
        <v/>
      </c>
      <c r="K329" t="str">
        <f t="array" ref="K329">IF(SUM(--ISNUMBER(SEARCH(M$1:Q$1,J329)))=L$1,J329,"")</f>
        <v/>
      </c>
    </row>
    <row r="330" spans="1:11" ht="17.25" x14ac:dyDescent="0.25">
      <c r="A330" s="1" t="s">
        <v>329</v>
      </c>
      <c r="B330">
        <f>SUM(B329,_xlfn.IFNA(IF(MATCH(puzzle!$B$2,$A330,0),1,0),0))</f>
        <v>71</v>
      </c>
      <c r="C330" t="str">
        <f>puzzle!B333</f>
        <v>smote</v>
      </c>
      <c r="D330" t="str">
        <f t="shared" si="25"/>
        <v>s</v>
      </c>
      <c r="E330" t="str">
        <f t="shared" si="26"/>
        <v>m</v>
      </c>
      <c r="F330" t="str">
        <f t="shared" si="27"/>
        <v>o</v>
      </c>
      <c r="G330" t="str">
        <f t="shared" si="28"/>
        <v>t</v>
      </c>
      <c r="H330" t="str">
        <f t="shared" si="29"/>
        <v>e</v>
      </c>
      <c r="I330" t="str">
        <f>IF(OR(D330=M$1,E330=N$1,F330=O$1,G330=P$1,H330=Q$1),"",C330)</f>
        <v>smote</v>
      </c>
      <c r="J330" t="str">
        <f t="array" ref="J330">IF(SUM(--ISNUMBER(SEARCH(S$1:AE$1,I330)))&gt;0,"",I330)</f>
        <v/>
      </c>
      <c r="K330" t="str">
        <f t="array" ref="K330">IF(SUM(--ISNUMBER(SEARCH(M$1:Q$1,J330)))=L$1,J330,"")</f>
        <v/>
      </c>
    </row>
    <row r="331" spans="1:11" ht="17.25" x14ac:dyDescent="0.25">
      <c r="A331" s="1" t="s">
        <v>330</v>
      </c>
      <c r="B331">
        <f>SUM(B330,_xlfn.IFNA(IF(MATCH(puzzle!$B$2,$A331,0),1,0),0))</f>
        <v>71</v>
      </c>
      <c r="C331" t="str">
        <f>puzzle!B334</f>
        <v>snake</v>
      </c>
      <c r="D331" t="str">
        <f t="shared" si="25"/>
        <v>s</v>
      </c>
      <c r="E331" t="str">
        <f t="shared" si="26"/>
        <v>n</v>
      </c>
      <c r="F331" t="str">
        <f t="shared" si="27"/>
        <v>a</v>
      </c>
      <c r="G331" t="str">
        <f t="shared" si="28"/>
        <v>k</v>
      </c>
      <c r="H331" t="str">
        <f t="shared" si="29"/>
        <v>e</v>
      </c>
      <c r="I331" t="str">
        <f>IF(OR(D331=M$1,E331=N$1,F331=O$1,G331=P$1,H331=Q$1),"",C331)</f>
        <v/>
      </c>
      <c r="J331" t="str">
        <f t="array" ref="J331">IF(SUM(--ISNUMBER(SEARCH(S$1:AE$1,I331)))&gt;0,"",I331)</f>
        <v/>
      </c>
      <c r="K331" t="str">
        <f t="array" ref="K331">IF(SUM(--ISNUMBER(SEARCH(M$1:Q$1,J331)))=L$1,J331,"")</f>
        <v/>
      </c>
    </row>
    <row r="332" spans="1:11" ht="17.25" x14ac:dyDescent="0.25">
      <c r="A332" s="1" t="s">
        <v>331</v>
      </c>
      <c r="B332">
        <f>SUM(B331,_xlfn.IFNA(IF(MATCH(puzzle!$B$2,$A332,0),1,0),0))</f>
        <v>71</v>
      </c>
      <c r="C332" t="str">
        <f>puzzle!B335</f>
        <v>snare</v>
      </c>
      <c r="D332" t="str">
        <f t="shared" si="25"/>
        <v>s</v>
      </c>
      <c r="E332" t="str">
        <f t="shared" si="26"/>
        <v>n</v>
      </c>
      <c r="F332" t="str">
        <f t="shared" si="27"/>
        <v>a</v>
      </c>
      <c r="G332" t="str">
        <f t="shared" si="28"/>
        <v>r</v>
      </c>
      <c r="H332" t="str">
        <f t="shared" si="29"/>
        <v>e</v>
      </c>
      <c r="I332" t="str">
        <f>IF(OR(D332=M$1,E332=N$1,F332=O$1,G332=P$1,H332=Q$1),"",C332)</f>
        <v/>
      </c>
      <c r="J332" t="str">
        <f t="array" ref="J332">IF(SUM(--ISNUMBER(SEARCH(S$1:AE$1,I332)))&gt;0,"",I332)</f>
        <v/>
      </c>
      <c r="K332" t="str">
        <f t="array" ref="K332">IF(SUM(--ISNUMBER(SEARCH(M$1:Q$1,J332)))=L$1,J332,"")</f>
        <v/>
      </c>
    </row>
    <row r="333" spans="1:11" ht="17.25" x14ac:dyDescent="0.25">
      <c r="A333" s="1" t="s">
        <v>332</v>
      </c>
      <c r="B333">
        <f>SUM(B332,_xlfn.IFNA(IF(MATCH(puzzle!$B$2,$A333,0),1,0),0))</f>
        <v>71</v>
      </c>
      <c r="C333" t="str">
        <f>puzzle!B336</f>
        <v>snide</v>
      </c>
      <c r="D333" t="str">
        <f t="shared" si="25"/>
        <v>s</v>
      </c>
      <c r="E333" t="str">
        <f t="shared" si="26"/>
        <v>n</v>
      </c>
      <c r="F333" t="str">
        <f t="shared" si="27"/>
        <v>i</v>
      </c>
      <c r="G333" t="str">
        <f t="shared" si="28"/>
        <v>d</v>
      </c>
      <c r="H333" t="str">
        <f t="shared" si="29"/>
        <v>e</v>
      </c>
      <c r="I333" t="str">
        <f>IF(OR(D333=M$1,E333=N$1,F333=O$1,G333=P$1,H333=Q$1),"",C333)</f>
        <v>snide</v>
      </c>
      <c r="J333" t="str">
        <f t="array" ref="J333">IF(SUM(--ISNUMBER(SEARCH(S$1:AE$1,I333)))&gt;0,"",I333)</f>
        <v/>
      </c>
      <c r="K333" t="str">
        <f t="array" ref="K333">IF(SUM(--ISNUMBER(SEARCH(M$1:Q$1,J333)))=L$1,J333,"")</f>
        <v/>
      </c>
    </row>
    <row r="334" spans="1:11" ht="17.25" x14ac:dyDescent="0.25">
      <c r="A334" s="1" t="s">
        <v>333</v>
      </c>
      <c r="B334">
        <f>SUM(B333,_xlfn.IFNA(IF(MATCH(puzzle!$B$2,$A334,0),1,0),0))</f>
        <v>71</v>
      </c>
      <c r="C334" t="str">
        <f>puzzle!B337</f>
        <v>snipe</v>
      </c>
      <c r="D334" t="str">
        <f t="shared" si="25"/>
        <v>s</v>
      </c>
      <c r="E334" t="str">
        <f t="shared" si="26"/>
        <v>n</v>
      </c>
      <c r="F334" t="str">
        <f t="shared" si="27"/>
        <v>i</v>
      </c>
      <c r="G334" t="str">
        <f t="shared" si="28"/>
        <v>p</v>
      </c>
      <c r="H334" t="str">
        <f t="shared" si="29"/>
        <v>e</v>
      </c>
      <c r="I334" t="str">
        <f>IF(OR(D334=M$1,E334=N$1,F334=O$1,G334=P$1,H334=Q$1),"",C334)</f>
        <v>snipe</v>
      </c>
      <c r="J334" t="str">
        <f t="array" ref="J334">IF(SUM(--ISNUMBER(SEARCH(S$1:AE$1,I334)))&gt;0,"",I334)</f>
        <v/>
      </c>
      <c r="K334" t="str">
        <f t="array" ref="K334">IF(SUM(--ISNUMBER(SEARCH(M$1:Q$1,J334)))=L$1,J334,"")</f>
        <v/>
      </c>
    </row>
    <row r="335" spans="1:11" ht="17.25" x14ac:dyDescent="0.25">
      <c r="A335" s="1" t="s">
        <v>334</v>
      </c>
      <c r="B335">
        <f>SUM(B334,_xlfn.IFNA(IF(MATCH(puzzle!$B$2,$A335,0),1,0),0))</f>
        <v>71</v>
      </c>
      <c r="C335" t="str">
        <f>puzzle!B338</f>
        <v>snore</v>
      </c>
      <c r="D335" t="str">
        <f t="shared" si="25"/>
        <v>s</v>
      </c>
      <c r="E335" t="str">
        <f t="shared" si="26"/>
        <v>n</v>
      </c>
      <c r="F335" t="str">
        <f t="shared" si="27"/>
        <v>o</v>
      </c>
      <c r="G335" t="str">
        <f t="shared" si="28"/>
        <v>r</v>
      </c>
      <c r="H335" t="str">
        <f t="shared" si="29"/>
        <v>e</v>
      </c>
      <c r="I335" t="str">
        <f>IF(OR(D335=M$1,E335=N$1,F335=O$1,G335=P$1,H335=Q$1),"",C335)</f>
        <v>snore</v>
      </c>
      <c r="J335" t="str">
        <f t="array" ref="J335">IF(SUM(--ISNUMBER(SEARCH(S$1:AE$1,I335)))&gt;0,"",I335)</f>
        <v/>
      </c>
      <c r="K335" t="str">
        <f t="array" ref="K335">IF(SUM(--ISNUMBER(SEARCH(M$1:Q$1,J335)))=L$1,J335,"")</f>
        <v/>
      </c>
    </row>
    <row r="336" spans="1:11" ht="17.25" x14ac:dyDescent="0.25">
      <c r="A336" s="1" t="s">
        <v>335</v>
      </c>
      <c r="B336">
        <f>SUM(B335,_xlfn.IFNA(IF(MATCH(puzzle!$B$2,$A336,0),1,0),0))</f>
        <v>71</v>
      </c>
      <c r="C336" t="str">
        <f>puzzle!B339</f>
        <v>solve</v>
      </c>
      <c r="D336" t="str">
        <f t="shared" si="25"/>
        <v>s</v>
      </c>
      <c r="E336" t="str">
        <f t="shared" si="26"/>
        <v>o</v>
      </c>
      <c r="F336" t="str">
        <f t="shared" si="27"/>
        <v>l</v>
      </c>
      <c r="G336" t="str">
        <f t="shared" si="28"/>
        <v>v</v>
      </c>
      <c r="H336" t="str">
        <f t="shared" si="29"/>
        <v>e</v>
      </c>
      <c r="I336" t="str">
        <f>IF(OR(D336=M$1,E336=N$1,F336=O$1,G336=P$1,H336=Q$1),"",C336)</f>
        <v>solve</v>
      </c>
      <c r="J336" t="str">
        <f t="array" ref="J336">IF(SUM(--ISNUMBER(SEARCH(S$1:AE$1,I336)))&gt;0,"",I336)</f>
        <v/>
      </c>
      <c r="K336" t="str">
        <f t="array" ref="K336">IF(SUM(--ISNUMBER(SEARCH(M$1:Q$1,J336)))=L$1,J336,"")</f>
        <v/>
      </c>
    </row>
    <row r="337" spans="1:11" ht="17.25" x14ac:dyDescent="0.25">
      <c r="A337" s="1" t="s">
        <v>336</v>
      </c>
      <c r="B337">
        <f>SUM(B336,_xlfn.IFNA(IF(MATCH(puzzle!$B$2,$A337,0),1,0),0))</f>
        <v>71</v>
      </c>
      <c r="C337" t="str">
        <f>puzzle!B340</f>
        <v>space</v>
      </c>
      <c r="D337" t="str">
        <f t="shared" si="25"/>
        <v>s</v>
      </c>
      <c r="E337" t="str">
        <f t="shared" si="26"/>
        <v>p</v>
      </c>
      <c r="F337" t="str">
        <f t="shared" si="27"/>
        <v>a</v>
      </c>
      <c r="G337" t="str">
        <f t="shared" si="28"/>
        <v>c</v>
      </c>
      <c r="H337" t="str">
        <f t="shared" si="29"/>
        <v>e</v>
      </c>
      <c r="I337" t="str">
        <f>IF(OR(D337=M$1,E337=N$1,F337=O$1,G337=P$1,H337=Q$1),"",C337)</f>
        <v/>
      </c>
      <c r="J337" t="str">
        <f t="array" ref="J337">IF(SUM(--ISNUMBER(SEARCH(S$1:AE$1,I337)))&gt;0,"",I337)</f>
        <v/>
      </c>
      <c r="K337" t="str">
        <f t="array" ref="K337">IF(SUM(--ISNUMBER(SEARCH(M$1:Q$1,J337)))=L$1,J337,"")</f>
        <v/>
      </c>
    </row>
    <row r="338" spans="1:11" ht="17.25" x14ac:dyDescent="0.25">
      <c r="A338" s="1" t="s">
        <v>337</v>
      </c>
      <c r="B338">
        <f>SUM(B337,_xlfn.IFNA(IF(MATCH(puzzle!$B$2,$A338,0),1,0),0))</f>
        <v>72</v>
      </c>
      <c r="C338" t="str">
        <f>puzzle!B341</f>
        <v>spade</v>
      </c>
      <c r="D338" t="str">
        <f t="shared" si="25"/>
        <v>s</v>
      </c>
      <c r="E338" t="str">
        <f t="shared" si="26"/>
        <v>p</v>
      </c>
      <c r="F338" t="str">
        <f t="shared" si="27"/>
        <v>a</v>
      </c>
      <c r="G338" t="str">
        <f t="shared" si="28"/>
        <v>d</v>
      </c>
      <c r="H338" t="str">
        <f t="shared" si="29"/>
        <v>e</v>
      </c>
      <c r="I338" t="str">
        <f>IF(OR(D338=M$1,E338=N$1,F338=O$1,G338=P$1,H338=Q$1),"",C338)</f>
        <v/>
      </c>
      <c r="J338" t="str">
        <f t="array" ref="J338">IF(SUM(--ISNUMBER(SEARCH(S$1:AE$1,I338)))&gt;0,"",I338)</f>
        <v/>
      </c>
      <c r="K338" t="str">
        <f t="array" ref="K338">IF(SUM(--ISNUMBER(SEARCH(M$1:Q$1,J338)))=L$1,J338,"")</f>
        <v/>
      </c>
    </row>
    <row r="339" spans="1:11" ht="17.25" x14ac:dyDescent="0.25">
      <c r="A339" s="1" t="s">
        <v>338</v>
      </c>
      <c r="B339">
        <f>SUM(B338,_xlfn.IFNA(IF(MATCH(puzzle!$B$2,$A339,0),1,0),0))</f>
        <v>73</v>
      </c>
      <c r="C339" t="str">
        <f>puzzle!B342</f>
        <v>spare</v>
      </c>
      <c r="D339" t="str">
        <f t="shared" si="25"/>
        <v>s</v>
      </c>
      <c r="E339" t="str">
        <f t="shared" si="26"/>
        <v>p</v>
      </c>
      <c r="F339" t="str">
        <f t="shared" si="27"/>
        <v>a</v>
      </c>
      <c r="G339" t="str">
        <f t="shared" si="28"/>
        <v>r</v>
      </c>
      <c r="H339" t="str">
        <f t="shared" si="29"/>
        <v>e</v>
      </c>
      <c r="I339" t="str">
        <f>IF(OR(D339=M$1,E339=N$1,F339=O$1,G339=P$1,H339=Q$1),"",C339)</f>
        <v/>
      </c>
      <c r="J339" t="str">
        <f t="array" ref="J339">IF(SUM(--ISNUMBER(SEARCH(S$1:AE$1,I339)))&gt;0,"",I339)</f>
        <v/>
      </c>
      <c r="K339" t="str">
        <f t="array" ref="K339">IF(SUM(--ISNUMBER(SEARCH(M$1:Q$1,J339)))=L$1,J339,"")</f>
        <v/>
      </c>
    </row>
    <row r="340" spans="1:11" ht="17.25" x14ac:dyDescent="0.25">
      <c r="A340" s="1" t="s">
        <v>339</v>
      </c>
      <c r="B340">
        <f>SUM(B339,_xlfn.IFNA(IF(MATCH(puzzle!$B$2,$A340,0),1,0),0))</f>
        <v>73</v>
      </c>
      <c r="C340" t="str">
        <f>puzzle!B343</f>
        <v>spice</v>
      </c>
      <c r="D340" t="str">
        <f t="shared" si="25"/>
        <v>s</v>
      </c>
      <c r="E340" t="str">
        <f t="shared" si="26"/>
        <v>p</v>
      </c>
      <c r="F340" t="str">
        <f t="shared" si="27"/>
        <v>i</v>
      </c>
      <c r="G340" t="str">
        <f t="shared" si="28"/>
        <v>c</v>
      </c>
      <c r="H340" t="str">
        <f t="shared" si="29"/>
        <v>e</v>
      </c>
      <c r="I340" t="str">
        <f>IF(OR(D340=M$1,E340=N$1,F340=O$1,G340=P$1,H340=Q$1),"",C340)</f>
        <v>spice</v>
      </c>
      <c r="J340" t="str">
        <f t="array" ref="J340">IF(SUM(--ISNUMBER(SEARCH(S$1:AE$1,I340)))&gt;0,"",I340)</f>
        <v/>
      </c>
      <c r="K340" t="str">
        <f t="array" ref="K340">IF(SUM(--ISNUMBER(SEARCH(M$1:Q$1,J340)))=L$1,J340,"")</f>
        <v/>
      </c>
    </row>
    <row r="341" spans="1:11" ht="17.25" x14ac:dyDescent="0.25">
      <c r="A341" s="1" t="s">
        <v>340</v>
      </c>
      <c r="B341">
        <f>SUM(B340,_xlfn.IFNA(IF(MATCH(puzzle!$B$2,$A341,0),1,0),0))</f>
        <v>73</v>
      </c>
      <c r="C341" t="str">
        <f>puzzle!B344</f>
        <v>spike</v>
      </c>
      <c r="D341" t="str">
        <f t="shared" si="25"/>
        <v>s</v>
      </c>
      <c r="E341" t="str">
        <f t="shared" si="26"/>
        <v>p</v>
      </c>
      <c r="F341" t="str">
        <f t="shared" si="27"/>
        <v>i</v>
      </c>
      <c r="G341" t="str">
        <f t="shared" si="28"/>
        <v>k</v>
      </c>
      <c r="H341" t="str">
        <f t="shared" si="29"/>
        <v>e</v>
      </c>
      <c r="I341" t="str">
        <f>IF(OR(D341=M$1,E341=N$1,F341=O$1,G341=P$1,H341=Q$1),"",C341)</f>
        <v>spike</v>
      </c>
      <c r="J341" t="str">
        <f t="array" ref="J341">IF(SUM(--ISNUMBER(SEARCH(S$1:AE$1,I341)))&gt;0,"",I341)</f>
        <v/>
      </c>
      <c r="K341" t="str">
        <f t="array" ref="K341">IF(SUM(--ISNUMBER(SEARCH(M$1:Q$1,J341)))=L$1,J341,"")</f>
        <v/>
      </c>
    </row>
    <row r="342" spans="1:11" ht="17.25" x14ac:dyDescent="0.25">
      <c r="A342" s="1" t="s">
        <v>341</v>
      </c>
      <c r="B342">
        <f>SUM(B341,_xlfn.IFNA(IF(MATCH(puzzle!$B$2,$A342,0),1,0),0))</f>
        <v>73</v>
      </c>
      <c r="C342" t="str">
        <f>puzzle!B345</f>
        <v>spine</v>
      </c>
      <c r="D342" t="str">
        <f t="shared" si="25"/>
        <v>s</v>
      </c>
      <c r="E342" t="str">
        <f t="shared" si="26"/>
        <v>p</v>
      </c>
      <c r="F342" t="str">
        <f t="shared" si="27"/>
        <v>i</v>
      </c>
      <c r="G342" t="str">
        <f t="shared" si="28"/>
        <v>n</v>
      </c>
      <c r="H342" t="str">
        <f t="shared" si="29"/>
        <v>e</v>
      </c>
      <c r="I342" t="str">
        <f>IF(OR(D342=M$1,E342=N$1,F342=O$1,G342=P$1,H342=Q$1),"",C342)</f>
        <v>spine</v>
      </c>
      <c r="J342" t="str">
        <f t="array" ref="J342">IF(SUM(--ISNUMBER(SEARCH(S$1:AE$1,I342)))&gt;0,"",I342)</f>
        <v/>
      </c>
      <c r="K342" t="str">
        <f t="array" ref="K342">IF(SUM(--ISNUMBER(SEARCH(M$1:Q$1,J342)))=L$1,J342,"")</f>
        <v/>
      </c>
    </row>
    <row r="343" spans="1:11" ht="17.25" x14ac:dyDescent="0.25">
      <c r="A343" s="1" t="s">
        <v>342</v>
      </c>
      <c r="B343">
        <f>SUM(B342,_xlfn.IFNA(IF(MATCH(puzzle!$B$2,$A343,0),1,0),0))</f>
        <v>73</v>
      </c>
      <c r="C343" t="str">
        <f>puzzle!B346</f>
        <v>spire</v>
      </c>
      <c r="D343" t="str">
        <f t="shared" si="25"/>
        <v>s</v>
      </c>
      <c r="E343" t="str">
        <f t="shared" si="26"/>
        <v>p</v>
      </c>
      <c r="F343" t="str">
        <f t="shared" si="27"/>
        <v>i</v>
      </c>
      <c r="G343" t="str">
        <f t="shared" si="28"/>
        <v>r</v>
      </c>
      <c r="H343" t="str">
        <f t="shared" si="29"/>
        <v>e</v>
      </c>
      <c r="I343" t="str">
        <f>IF(OR(D343=M$1,E343=N$1,F343=O$1,G343=P$1,H343=Q$1),"",C343)</f>
        <v>spire</v>
      </c>
      <c r="J343" t="str">
        <f t="array" ref="J343">IF(SUM(--ISNUMBER(SEARCH(S$1:AE$1,I343)))&gt;0,"",I343)</f>
        <v/>
      </c>
      <c r="K343" t="str">
        <f t="array" ref="K343">IF(SUM(--ISNUMBER(SEARCH(M$1:Q$1,J343)))=L$1,J343,"")</f>
        <v/>
      </c>
    </row>
    <row r="344" spans="1:11" ht="17.25" x14ac:dyDescent="0.25">
      <c r="A344" s="1" t="s">
        <v>343</v>
      </c>
      <c r="B344">
        <f>SUM(B343,_xlfn.IFNA(IF(MATCH(puzzle!$B$2,$A344,0),1,0),0))</f>
        <v>74</v>
      </c>
      <c r="C344" t="str">
        <f>puzzle!B347</f>
        <v>spite</v>
      </c>
      <c r="D344" t="str">
        <f t="shared" si="25"/>
        <v>s</v>
      </c>
      <c r="E344" t="str">
        <f t="shared" si="26"/>
        <v>p</v>
      </c>
      <c r="F344" t="str">
        <f t="shared" si="27"/>
        <v>i</v>
      </c>
      <c r="G344" t="str">
        <f t="shared" si="28"/>
        <v>t</v>
      </c>
      <c r="H344" t="str">
        <f t="shared" si="29"/>
        <v>e</v>
      </c>
      <c r="I344" t="str">
        <f>IF(OR(D344=M$1,E344=N$1,F344=O$1,G344=P$1,H344=Q$1),"",C344)</f>
        <v>spite</v>
      </c>
      <c r="J344" t="str">
        <f t="array" ref="J344">IF(SUM(--ISNUMBER(SEARCH(S$1:AE$1,I344)))&gt;0,"",I344)</f>
        <v/>
      </c>
      <c r="K344" t="str">
        <f t="array" ref="K344">IF(SUM(--ISNUMBER(SEARCH(M$1:Q$1,J344)))=L$1,J344,"")</f>
        <v/>
      </c>
    </row>
    <row r="345" spans="1:11" ht="17.25" x14ac:dyDescent="0.25">
      <c r="A345" s="1" t="s">
        <v>344</v>
      </c>
      <c r="B345">
        <f>SUM(B344,_xlfn.IFNA(IF(MATCH(puzzle!$B$2,$A345,0),1,0),0))</f>
        <v>74</v>
      </c>
      <c r="C345" t="str">
        <f>puzzle!B348</f>
        <v>spoke</v>
      </c>
      <c r="D345" t="str">
        <f t="shared" si="25"/>
        <v>s</v>
      </c>
      <c r="E345" t="str">
        <f t="shared" si="26"/>
        <v>p</v>
      </c>
      <c r="F345" t="str">
        <f t="shared" si="27"/>
        <v>o</v>
      </c>
      <c r="G345" t="str">
        <f t="shared" si="28"/>
        <v>k</v>
      </c>
      <c r="H345" t="str">
        <f t="shared" si="29"/>
        <v>e</v>
      </c>
      <c r="I345" t="str">
        <f>IF(OR(D345=M$1,E345=N$1,F345=O$1,G345=P$1,H345=Q$1),"",C345)</f>
        <v>spoke</v>
      </c>
      <c r="J345" t="str">
        <f t="array" ref="J345">IF(SUM(--ISNUMBER(SEARCH(S$1:AE$1,I345)))&gt;0,"",I345)</f>
        <v/>
      </c>
      <c r="K345" t="str">
        <f t="array" ref="K345">IF(SUM(--ISNUMBER(SEARCH(M$1:Q$1,J345)))=L$1,J345,"")</f>
        <v/>
      </c>
    </row>
    <row r="346" spans="1:11" ht="17.25" x14ac:dyDescent="0.25">
      <c r="A346" s="1" t="s">
        <v>345</v>
      </c>
      <c r="B346">
        <f>SUM(B345,_xlfn.IFNA(IF(MATCH(puzzle!$B$2,$A346,0),1,0),0))</f>
        <v>75</v>
      </c>
      <c r="C346" t="str">
        <f>puzzle!B349</f>
        <v>spore</v>
      </c>
      <c r="D346" t="str">
        <f t="shared" si="25"/>
        <v>s</v>
      </c>
      <c r="E346" t="str">
        <f t="shared" si="26"/>
        <v>p</v>
      </c>
      <c r="F346" t="str">
        <f t="shared" si="27"/>
        <v>o</v>
      </c>
      <c r="G346" t="str">
        <f t="shared" si="28"/>
        <v>r</v>
      </c>
      <c r="H346" t="str">
        <f t="shared" si="29"/>
        <v>e</v>
      </c>
      <c r="I346" t="str">
        <f>IF(OR(D346=M$1,E346=N$1,F346=O$1,G346=P$1,H346=Q$1),"",C346)</f>
        <v>spore</v>
      </c>
      <c r="J346" t="str">
        <f t="array" ref="J346">IF(SUM(--ISNUMBER(SEARCH(S$1:AE$1,I346)))&gt;0,"",I346)</f>
        <v/>
      </c>
      <c r="K346" t="str">
        <f t="array" ref="K346">IF(SUM(--ISNUMBER(SEARCH(M$1:Q$1,J346)))=L$1,J346,"")</f>
        <v/>
      </c>
    </row>
    <row r="347" spans="1:11" ht="17.25" x14ac:dyDescent="0.25">
      <c r="A347" s="1" t="s">
        <v>346</v>
      </c>
      <c r="B347">
        <f>SUM(B346,_xlfn.IFNA(IF(MATCH(puzzle!$B$2,$A347,0),1,0),0))</f>
        <v>75</v>
      </c>
      <c r="C347" t="str">
        <f>puzzle!B350</f>
        <v>spree</v>
      </c>
      <c r="D347" t="str">
        <f t="shared" si="25"/>
        <v>s</v>
      </c>
      <c r="E347" t="str">
        <f t="shared" si="26"/>
        <v>p</v>
      </c>
      <c r="F347" t="str">
        <f t="shared" si="27"/>
        <v>r</v>
      </c>
      <c r="G347" t="str">
        <f t="shared" si="28"/>
        <v>e</v>
      </c>
      <c r="H347" t="str">
        <f t="shared" si="29"/>
        <v>e</v>
      </c>
      <c r="I347" t="str">
        <f>IF(OR(D347=M$1,E347=N$1,F347=O$1,G347=P$1,H347=Q$1),"",C347)</f>
        <v>spree</v>
      </c>
      <c r="J347" t="str">
        <f t="array" ref="J347">IF(SUM(--ISNUMBER(SEARCH(S$1:AE$1,I347)))&gt;0,"",I347)</f>
        <v/>
      </c>
      <c r="K347" t="str">
        <f t="array" ref="K347">IF(SUM(--ISNUMBER(SEARCH(M$1:Q$1,J347)))=L$1,J347,"")</f>
        <v/>
      </c>
    </row>
    <row r="348" spans="1:11" ht="17.25" x14ac:dyDescent="0.25">
      <c r="A348" s="1" t="s">
        <v>347</v>
      </c>
      <c r="B348">
        <f>SUM(B347,_xlfn.IFNA(IF(MATCH(puzzle!$B$2,$A348,0),1,0),0))</f>
        <v>75</v>
      </c>
      <c r="C348" t="str">
        <f>puzzle!B351</f>
        <v>stage</v>
      </c>
      <c r="D348" t="str">
        <f t="shared" si="25"/>
        <v>s</v>
      </c>
      <c r="E348" t="str">
        <f t="shared" si="26"/>
        <v>t</v>
      </c>
      <c r="F348" t="str">
        <f t="shared" si="27"/>
        <v>a</v>
      </c>
      <c r="G348" t="str">
        <f t="shared" si="28"/>
        <v>g</v>
      </c>
      <c r="H348" t="str">
        <f t="shared" si="29"/>
        <v>e</v>
      </c>
      <c r="I348" t="str">
        <f>IF(OR(D348=M$1,E348=N$1,F348=O$1,G348=P$1,H348=Q$1),"",C348)</f>
        <v/>
      </c>
      <c r="J348" t="str">
        <f t="array" ref="J348">IF(SUM(--ISNUMBER(SEARCH(S$1:AE$1,I348)))&gt;0,"",I348)</f>
        <v/>
      </c>
      <c r="K348" t="str">
        <f t="array" ref="K348">IF(SUM(--ISNUMBER(SEARCH(M$1:Q$1,J348)))=L$1,J348,"")</f>
        <v/>
      </c>
    </row>
    <row r="349" spans="1:11" ht="17.25" x14ac:dyDescent="0.25">
      <c r="A349" s="1" t="s">
        <v>348</v>
      </c>
      <c r="B349">
        <f>SUM(B348,_xlfn.IFNA(IF(MATCH(puzzle!$B$2,$A349,0),1,0),0))</f>
        <v>76</v>
      </c>
      <c r="C349" t="str">
        <f>puzzle!B352</f>
        <v>stake</v>
      </c>
      <c r="D349" t="str">
        <f t="shared" si="25"/>
        <v>s</v>
      </c>
      <c r="E349" t="str">
        <f t="shared" si="26"/>
        <v>t</v>
      </c>
      <c r="F349" t="str">
        <f t="shared" si="27"/>
        <v>a</v>
      </c>
      <c r="G349" t="str">
        <f t="shared" si="28"/>
        <v>k</v>
      </c>
      <c r="H349" t="str">
        <f t="shared" si="29"/>
        <v>e</v>
      </c>
      <c r="I349" t="str">
        <f>IF(OR(D349=M$1,E349=N$1,F349=O$1,G349=P$1,H349=Q$1),"",C349)</f>
        <v/>
      </c>
      <c r="J349" t="str">
        <f t="array" ref="J349">IF(SUM(--ISNUMBER(SEARCH(S$1:AE$1,I349)))&gt;0,"",I349)</f>
        <v/>
      </c>
      <c r="K349" t="str">
        <f t="array" ref="K349">IF(SUM(--ISNUMBER(SEARCH(M$1:Q$1,J349)))=L$1,J349,"")</f>
        <v/>
      </c>
    </row>
    <row r="350" spans="1:11" ht="17.25" x14ac:dyDescent="0.25">
      <c r="A350" s="1" t="s">
        <v>349</v>
      </c>
      <c r="B350">
        <f>SUM(B349,_xlfn.IFNA(IF(MATCH(puzzle!$B$2,$A350,0),1,0),0))</f>
        <v>76</v>
      </c>
      <c r="C350" t="str">
        <f>puzzle!B353</f>
        <v>stale</v>
      </c>
      <c r="D350" t="str">
        <f t="shared" si="25"/>
        <v>s</v>
      </c>
      <c r="E350" t="str">
        <f t="shared" si="26"/>
        <v>t</v>
      </c>
      <c r="F350" t="str">
        <f t="shared" si="27"/>
        <v>a</v>
      </c>
      <c r="G350" t="str">
        <f t="shared" si="28"/>
        <v>l</v>
      </c>
      <c r="H350" t="str">
        <f t="shared" si="29"/>
        <v>e</v>
      </c>
      <c r="I350" t="str">
        <f>IF(OR(D350=M$1,E350=N$1,F350=O$1,G350=P$1,H350=Q$1),"",C350)</f>
        <v/>
      </c>
      <c r="J350" t="str">
        <f t="array" ref="J350">IF(SUM(--ISNUMBER(SEARCH(S$1:AE$1,I350)))&gt;0,"",I350)</f>
        <v/>
      </c>
      <c r="K350" t="str">
        <f t="array" ref="K350">IF(SUM(--ISNUMBER(SEARCH(M$1:Q$1,J350)))=L$1,J350,"")</f>
        <v/>
      </c>
    </row>
    <row r="351" spans="1:11" ht="17.25" x14ac:dyDescent="0.25">
      <c r="A351" s="1" t="s">
        <v>350</v>
      </c>
      <c r="B351">
        <f>SUM(B350,_xlfn.IFNA(IF(MATCH(puzzle!$B$2,$A351,0),1,0),0))</f>
        <v>76</v>
      </c>
      <c r="C351" t="str">
        <f>puzzle!B354</f>
        <v>stare</v>
      </c>
      <c r="D351" t="str">
        <f t="shared" si="25"/>
        <v>s</v>
      </c>
      <c r="E351" t="str">
        <f t="shared" si="26"/>
        <v>t</v>
      </c>
      <c r="F351" t="str">
        <f t="shared" si="27"/>
        <v>a</v>
      </c>
      <c r="G351" t="str">
        <f t="shared" si="28"/>
        <v>r</v>
      </c>
      <c r="H351" t="str">
        <f t="shared" si="29"/>
        <v>e</v>
      </c>
      <c r="I351" t="str">
        <f>IF(OR(D351=M$1,E351=N$1,F351=O$1,G351=P$1,H351=Q$1),"",C351)</f>
        <v/>
      </c>
      <c r="J351" t="str">
        <f t="array" ref="J351">IF(SUM(--ISNUMBER(SEARCH(S$1:AE$1,I351)))&gt;0,"",I351)</f>
        <v/>
      </c>
      <c r="K351" t="str">
        <f t="array" ref="K351">IF(SUM(--ISNUMBER(SEARCH(M$1:Q$1,J351)))=L$1,J351,"")</f>
        <v/>
      </c>
    </row>
    <row r="352" spans="1:11" ht="17.25" x14ac:dyDescent="0.25">
      <c r="A352" s="1" t="s">
        <v>351</v>
      </c>
      <c r="B352">
        <f>SUM(B351,_xlfn.IFNA(IF(MATCH(puzzle!$B$2,$A352,0),1,0),0))</f>
        <v>76</v>
      </c>
      <c r="C352" t="str">
        <f>puzzle!B355</f>
        <v>state</v>
      </c>
      <c r="D352" t="str">
        <f t="shared" si="25"/>
        <v>s</v>
      </c>
      <c r="E352" t="str">
        <f t="shared" si="26"/>
        <v>t</v>
      </c>
      <c r="F352" t="str">
        <f t="shared" si="27"/>
        <v>a</v>
      </c>
      <c r="G352" t="str">
        <f t="shared" si="28"/>
        <v>t</v>
      </c>
      <c r="H352" t="str">
        <f t="shared" si="29"/>
        <v>e</v>
      </c>
      <c r="I352" t="str">
        <f>IF(OR(D352=M$1,E352=N$1,F352=O$1,G352=P$1,H352=Q$1),"",C352)</f>
        <v/>
      </c>
      <c r="J352" t="str">
        <f t="array" ref="J352">IF(SUM(--ISNUMBER(SEARCH(S$1:AE$1,I352)))&gt;0,"",I352)</f>
        <v/>
      </c>
      <c r="K352" t="str">
        <f t="array" ref="K352">IF(SUM(--ISNUMBER(SEARCH(M$1:Q$1,J352)))=L$1,J352,"")</f>
        <v/>
      </c>
    </row>
    <row r="353" spans="1:11" ht="17.25" x14ac:dyDescent="0.25">
      <c r="A353" s="1" t="s">
        <v>352</v>
      </c>
      <c r="B353">
        <f>SUM(B352,_xlfn.IFNA(IF(MATCH(puzzle!$B$2,$A353,0),1,0),0))</f>
        <v>76</v>
      </c>
      <c r="C353" t="str">
        <f>puzzle!B356</f>
        <v>stave</v>
      </c>
      <c r="D353" t="str">
        <f t="shared" si="25"/>
        <v>s</v>
      </c>
      <c r="E353" t="str">
        <f t="shared" si="26"/>
        <v>t</v>
      </c>
      <c r="F353" t="str">
        <f t="shared" si="27"/>
        <v>a</v>
      </c>
      <c r="G353" t="str">
        <f t="shared" si="28"/>
        <v>v</v>
      </c>
      <c r="H353" t="str">
        <f t="shared" si="29"/>
        <v>e</v>
      </c>
      <c r="I353" t="str">
        <f>IF(OR(D353=M$1,E353=N$1,F353=O$1,G353=P$1,H353=Q$1),"",C353)</f>
        <v/>
      </c>
      <c r="J353" t="str">
        <f t="array" ref="J353">IF(SUM(--ISNUMBER(SEARCH(S$1:AE$1,I353)))&gt;0,"",I353)</f>
        <v/>
      </c>
      <c r="K353" t="str">
        <f t="array" ref="K353">IF(SUM(--ISNUMBER(SEARCH(M$1:Q$1,J353)))=L$1,J353,"")</f>
        <v/>
      </c>
    </row>
    <row r="354" spans="1:11" ht="17.25" x14ac:dyDescent="0.25">
      <c r="A354" s="1" t="s">
        <v>353</v>
      </c>
      <c r="B354">
        <f>SUM(B353,_xlfn.IFNA(IF(MATCH(puzzle!$B$2,$A354,0),1,0),0))</f>
        <v>76</v>
      </c>
      <c r="C354" t="str">
        <f>puzzle!B357</f>
        <v>stoke</v>
      </c>
      <c r="D354" t="str">
        <f t="shared" si="25"/>
        <v>s</v>
      </c>
      <c r="E354" t="str">
        <f t="shared" si="26"/>
        <v>t</v>
      </c>
      <c r="F354" t="str">
        <f t="shared" si="27"/>
        <v>o</v>
      </c>
      <c r="G354" t="str">
        <f t="shared" si="28"/>
        <v>k</v>
      </c>
      <c r="H354" t="str">
        <f t="shared" si="29"/>
        <v>e</v>
      </c>
      <c r="I354" t="str">
        <f>IF(OR(D354=M$1,E354=N$1,F354=O$1,G354=P$1,H354=Q$1),"",C354)</f>
        <v>stoke</v>
      </c>
      <c r="J354" t="str">
        <f t="array" ref="J354">IF(SUM(--ISNUMBER(SEARCH(S$1:AE$1,I354)))&gt;0,"",I354)</f>
        <v/>
      </c>
      <c r="K354" t="str">
        <f t="array" ref="K354">IF(SUM(--ISNUMBER(SEARCH(M$1:Q$1,J354)))=L$1,J354,"")</f>
        <v/>
      </c>
    </row>
    <row r="355" spans="1:11" ht="17.25" x14ac:dyDescent="0.25">
      <c r="A355" s="1" t="s">
        <v>354</v>
      </c>
      <c r="B355">
        <f>SUM(B354,_xlfn.IFNA(IF(MATCH(puzzle!$B$2,$A355,0),1,0),0))</f>
        <v>76</v>
      </c>
      <c r="C355" t="str">
        <f>puzzle!B358</f>
        <v>stole</v>
      </c>
      <c r="D355" t="str">
        <f t="shared" si="25"/>
        <v>s</v>
      </c>
      <c r="E355" t="str">
        <f t="shared" si="26"/>
        <v>t</v>
      </c>
      <c r="F355" t="str">
        <f t="shared" si="27"/>
        <v>o</v>
      </c>
      <c r="G355" t="str">
        <f t="shared" si="28"/>
        <v>l</v>
      </c>
      <c r="H355" t="str">
        <f t="shared" si="29"/>
        <v>e</v>
      </c>
      <c r="I355" t="str">
        <f>IF(OR(D355=M$1,E355=N$1,F355=O$1,G355=P$1,H355=Q$1),"",C355)</f>
        <v>stole</v>
      </c>
      <c r="J355" t="str">
        <f t="array" ref="J355">IF(SUM(--ISNUMBER(SEARCH(S$1:AE$1,I355)))&gt;0,"",I355)</f>
        <v/>
      </c>
      <c r="K355" t="str">
        <f t="array" ref="K355">IF(SUM(--ISNUMBER(SEARCH(M$1:Q$1,J355)))=L$1,J355,"")</f>
        <v/>
      </c>
    </row>
    <row r="356" spans="1:11" ht="17.25" x14ac:dyDescent="0.25">
      <c r="A356" s="1" t="s">
        <v>355</v>
      </c>
      <c r="B356">
        <f>SUM(B355,_xlfn.IFNA(IF(MATCH(puzzle!$B$2,$A356,0),1,0),0))</f>
        <v>76</v>
      </c>
      <c r="C356" t="str">
        <f>puzzle!B359</f>
        <v>stone</v>
      </c>
      <c r="D356" t="str">
        <f t="shared" si="25"/>
        <v>s</v>
      </c>
      <c r="E356" t="str">
        <f t="shared" si="26"/>
        <v>t</v>
      </c>
      <c r="F356" t="str">
        <f t="shared" si="27"/>
        <v>o</v>
      </c>
      <c r="G356" t="str">
        <f t="shared" si="28"/>
        <v>n</v>
      </c>
      <c r="H356" t="str">
        <f t="shared" si="29"/>
        <v>e</v>
      </c>
      <c r="I356" t="str">
        <f>IF(OR(D356=M$1,E356=N$1,F356=O$1,G356=P$1,H356=Q$1),"",C356)</f>
        <v>stone</v>
      </c>
      <c r="J356" t="str">
        <f t="array" ref="J356">IF(SUM(--ISNUMBER(SEARCH(S$1:AE$1,I356)))&gt;0,"",I356)</f>
        <v/>
      </c>
      <c r="K356" t="str">
        <f t="array" ref="K356">IF(SUM(--ISNUMBER(SEARCH(M$1:Q$1,J356)))=L$1,J356,"")</f>
        <v/>
      </c>
    </row>
    <row r="357" spans="1:11" ht="17.25" x14ac:dyDescent="0.25">
      <c r="A357" s="1" t="s">
        <v>356</v>
      </c>
      <c r="B357">
        <f>SUM(B356,_xlfn.IFNA(IF(MATCH(puzzle!$B$2,$A357,0),1,0),0))</f>
        <v>76</v>
      </c>
      <c r="C357" t="str">
        <f>puzzle!B360</f>
        <v>store</v>
      </c>
      <c r="D357" t="str">
        <f t="shared" si="25"/>
        <v>s</v>
      </c>
      <c r="E357" t="str">
        <f t="shared" si="26"/>
        <v>t</v>
      </c>
      <c r="F357" t="str">
        <f t="shared" si="27"/>
        <v>o</v>
      </c>
      <c r="G357" t="str">
        <f t="shared" si="28"/>
        <v>r</v>
      </c>
      <c r="H357" t="str">
        <f t="shared" si="29"/>
        <v>e</v>
      </c>
      <c r="I357" t="str">
        <f>IF(OR(D357=M$1,E357=N$1,F357=O$1,G357=P$1,H357=Q$1),"",C357)</f>
        <v>store</v>
      </c>
      <c r="J357" t="str">
        <f t="array" ref="J357">IF(SUM(--ISNUMBER(SEARCH(S$1:AE$1,I357)))&gt;0,"",I357)</f>
        <v/>
      </c>
      <c r="K357" t="str">
        <f t="array" ref="K357">IF(SUM(--ISNUMBER(SEARCH(M$1:Q$1,J357)))=L$1,J357,"")</f>
        <v/>
      </c>
    </row>
    <row r="358" spans="1:11" ht="17.25" x14ac:dyDescent="0.25">
      <c r="A358" s="1" t="s">
        <v>357</v>
      </c>
      <c r="B358">
        <f>SUM(B357,_xlfn.IFNA(IF(MATCH(puzzle!$B$2,$A358,0),1,0),0))</f>
        <v>76</v>
      </c>
      <c r="C358" t="str">
        <f>puzzle!B361</f>
        <v>stove</v>
      </c>
      <c r="D358" t="str">
        <f t="shared" si="25"/>
        <v>s</v>
      </c>
      <c r="E358" t="str">
        <f t="shared" si="26"/>
        <v>t</v>
      </c>
      <c r="F358" t="str">
        <f t="shared" si="27"/>
        <v>o</v>
      </c>
      <c r="G358" t="str">
        <f t="shared" si="28"/>
        <v>v</v>
      </c>
      <c r="H358" t="str">
        <f t="shared" si="29"/>
        <v>e</v>
      </c>
      <c r="I358" t="str">
        <f>IF(OR(D358=M$1,E358=N$1,F358=O$1,G358=P$1,H358=Q$1),"",C358)</f>
        <v>stove</v>
      </c>
      <c r="J358" t="str">
        <f t="array" ref="J358">IF(SUM(--ISNUMBER(SEARCH(S$1:AE$1,I358)))&gt;0,"",I358)</f>
        <v/>
      </c>
      <c r="K358" t="str">
        <f t="array" ref="K358">IF(SUM(--ISNUMBER(SEARCH(M$1:Q$1,J358)))=L$1,J358,"")</f>
        <v/>
      </c>
    </row>
    <row r="359" spans="1:11" ht="17.25" x14ac:dyDescent="0.25">
      <c r="A359" s="1" t="s">
        <v>358</v>
      </c>
      <c r="B359">
        <f>SUM(B358,_xlfn.IFNA(IF(MATCH(puzzle!$B$2,$A359,0),1,0),0))</f>
        <v>76</v>
      </c>
      <c r="C359" t="str">
        <f>puzzle!B362</f>
        <v>style</v>
      </c>
      <c r="D359" t="str">
        <f t="shared" si="25"/>
        <v>s</v>
      </c>
      <c r="E359" t="str">
        <f t="shared" si="26"/>
        <v>t</v>
      </c>
      <c r="F359" t="str">
        <f t="shared" si="27"/>
        <v>y</v>
      </c>
      <c r="G359" t="str">
        <f t="shared" si="28"/>
        <v>l</v>
      </c>
      <c r="H359" t="str">
        <f t="shared" si="29"/>
        <v>e</v>
      </c>
      <c r="I359" t="str">
        <f>IF(OR(D359=M$1,E359=N$1,F359=O$1,G359=P$1,H359=Q$1),"",C359)</f>
        <v>style</v>
      </c>
      <c r="J359" t="str">
        <f t="array" ref="J359">IF(SUM(--ISNUMBER(SEARCH(S$1:AE$1,I359)))&gt;0,"",I359)</f>
        <v/>
      </c>
      <c r="K359" t="str">
        <f t="array" ref="K359">IF(SUM(--ISNUMBER(SEARCH(M$1:Q$1,J359)))=L$1,J359,"")</f>
        <v/>
      </c>
    </row>
    <row r="360" spans="1:11" ht="17.25" x14ac:dyDescent="0.25">
      <c r="A360" s="1" t="s">
        <v>359</v>
      </c>
      <c r="B360">
        <f>SUM(B359,_xlfn.IFNA(IF(MATCH(puzzle!$B$2,$A360,0),1,0),0))</f>
        <v>77</v>
      </c>
      <c r="C360" t="str">
        <f>puzzle!B363</f>
        <v>suave</v>
      </c>
      <c r="D360" t="str">
        <f t="shared" si="25"/>
        <v>s</v>
      </c>
      <c r="E360" t="str">
        <f t="shared" si="26"/>
        <v>u</v>
      </c>
      <c r="F360" t="str">
        <f t="shared" si="27"/>
        <v>a</v>
      </c>
      <c r="G360" t="str">
        <f t="shared" si="28"/>
        <v>v</v>
      </c>
      <c r="H360" t="str">
        <f t="shared" si="29"/>
        <v>e</v>
      </c>
      <c r="I360" t="str">
        <f>IF(OR(D360=M$1,E360=N$1,F360=O$1,G360=P$1,H360=Q$1),"",C360)</f>
        <v/>
      </c>
      <c r="J360" t="str">
        <f t="array" ref="J360">IF(SUM(--ISNUMBER(SEARCH(S$1:AE$1,I360)))&gt;0,"",I360)</f>
        <v/>
      </c>
      <c r="K360" t="str">
        <f t="array" ref="K360">IF(SUM(--ISNUMBER(SEARCH(M$1:Q$1,J360)))=L$1,J360,"")</f>
        <v/>
      </c>
    </row>
    <row r="361" spans="1:11" ht="17.25" x14ac:dyDescent="0.25">
      <c r="A361" s="1" t="s">
        <v>360</v>
      </c>
      <c r="B361">
        <f>SUM(B360,_xlfn.IFNA(IF(MATCH(puzzle!$B$2,$A361,0),1,0),0))</f>
        <v>77</v>
      </c>
      <c r="C361" t="str">
        <f>puzzle!B364</f>
        <v>suite</v>
      </c>
      <c r="D361" t="str">
        <f t="shared" si="25"/>
        <v>s</v>
      </c>
      <c r="E361" t="str">
        <f t="shared" si="26"/>
        <v>u</v>
      </c>
      <c r="F361" t="str">
        <f t="shared" si="27"/>
        <v>i</v>
      </c>
      <c r="G361" t="str">
        <f t="shared" si="28"/>
        <v>t</v>
      </c>
      <c r="H361" t="str">
        <f t="shared" si="29"/>
        <v>e</v>
      </c>
      <c r="I361" t="str">
        <f>IF(OR(D361=M$1,E361=N$1,F361=O$1,G361=P$1,H361=Q$1),"",C361)</f>
        <v>suite</v>
      </c>
      <c r="J361" t="str">
        <f t="array" ref="J361">IF(SUM(--ISNUMBER(SEARCH(S$1:AE$1,I361)))&gt;0,"",I361)</f>
        <v/>
      </c>
      <c r="K361" t="str">
        <f t="array" ref="K361">IF(SUM(--ISNUMBER(SEARCH(M$1:Q$1,J361)))=L$1,J361,"")</f>
        <v/>
      </c>
    </row>
    <row r="362" spans="1:11" ht="17.25" x14ac:dyDescent="0.25">
      <c r="A362" s="1" t="s">
        <v>361</v>
      </c>
      <c r="B362">
        <f>SUM(B361,_xlfn.IFNA(IF(MATCH(puzzle!$B$2,$A362,0),1,0),0))</f>
        <v>77</v>
      </c>
      <c r="C362" t="str">
        <f>puzzle!B365</f>
        <v>surge</v>
      </c>
      <c r="D362" t="str">
        <f t="shared" si="25"/>
        <v>s</v>
      </c>
      <c r="E362" t="str">
        <f t="shared" si="26"/>
        <v>u</v>
      </c>
      <c r="F362" t="str">
        <f t="shared" si="27"/>
        <v>r</v>
      </c>
      <c r="G362" t="str">
        <f t="shared" si="28"/>
        <v>g</v>
      </c>
      <c r="H362" t="str">
        <f t="shared" si="29"/>
        <v>e</v>
      </c>
      <c r="I362" t="str">
        <f>IF(OR(D362=M$1,E362=N$1,F362=O$1,G362=P$1,H362=Q$1),"",C362)</f>
        <v>surge</v>
      </c>
      <c r="J362" t="str">
        <f t="array" ref="J362">IF(SUM(--ISNUMBER(SEARCH(S$1:AE$1,I362)))&gt;0,"",I362)</f>
        <v/>
      </c>
      <c r="K362" t="str">
        <f t="array" ref="K362">IF(SUM(--ISNUMBER(SEARCH(M$1:Q$1,J362)))=L$1,J362,"")</f>
        <v/>
      </c>
    </row>
    <row r="363" spans="1:11" ht="17.25" x14ac:dyDescent="0.25">
      <c r="A363" s="1" t="s">
        <v>362</v>
      </c>
      <c r="B363">
        <f>SUM(B362,_xlfn.IFNA(IF(MATCH(puzzle!$B$2,$A363,0),1,0),0))</f>
        <v>77</v>
      </c>
      <c r="C363" t="str">
        <f>puzzle!B366</f>
        <v>swine</v>
      </c>
      <c r="D363" t="str">
        <f t="shared" si="25"/>
        <v>s</v>
      </c>
      <c r="E363" t="str">
        <f t="shared" si="26"/>
        <v>w</v>
      </c>
      <c r="F363" t="str">
        <f t="shared" si="27"/>
        <v>i</v>
      </c>
      <c r="G363" t="str">
        <f t="shared" si="28"/>
        <v>n</v>
      </c>
      <c r="H363" t="str">
        <f t="shared" si="29"/>
        <v>e</v>
      </c>
      <c r="I363" t="str">
        <f>IF(OR(D363=M$1,E363=N$1,F363=O$1,G363=P$1,H363=Q$1),"",C363)</f>
        <v>swine</v>
      </c>
      <c r="J363" t="str">
        <f t="array" ref="J363">IF(SUM(--ISNUMBER(SEARCH(S$1:AE$1,I363)))&gt;0,"",I363)</f>
        <v/>
      </c>
      <c r="K363" t="str">
        <f t="array" ref="K363">IF(SUM(--ISNUMBER(SEARCH(M$1:Q$1,J363)))=L$1,J363,"")</f>
        <v/>
      </c>
    </row>
    <row r="364" spans="1:11" ht="17.25" x14ac:dyDescent="0.25">
      <c r="A364" s="1" t="s">
        <v>363</v>
      </c>
      <c r="B364">
        <f>SUM(B363,_xlfn.IFNA(IF(MATCH(puzzle!$B$2,$A364,0),1,0),0))</f>
        <v>77</v>
      </c>
      <c r="C364" t="str">
        <f>puzzle!B367</f>
        <v>swore</v>
      </c>
      <c r="D364" t="str">
        <f t="shared" si="25"/>
        <v>s</v>
      </c>
      <c r="E364" t="str">
        <f t="shared" si="26"/>
        <v>w</v>
      </c>
      <c r="F364" t="str">
        <f t="shared" si="27"/>
        <v>o</v>
      </c>
      <c r="G364" t="str">
        <f t="shared" si="28"/>
        <v>r</v>
      </c>
      <c r="H364" t="str">
        <f t="shared" si="29"/>
        <v>e</v>
      </c>
      <c r="I364" t="str">
        <f>IF(OR(D364=M$1,E364=N$1,F364=O$1,G364=P$1,H364=Q$1),"",C364)</f>
        <v>swore</v>
      </c>
      <c r="J364" t="str">
        <f t="array" ref="J364">IF(SUM(--ISNUMBER(SEARCH(S$1:AE$1,I364)))&gt;0,"",I364)</f>
        <v/>
      </c>
      <c r="K364" t="str">
        <f t="array" ref="K364">IF(SUM(--ISNUMBER(SEARCH(M$1:Q$1,J364)))=L$1,J364,"")</f>
        <v/>
      </c>
    </row>
    <row r="365" spans="1:11" ht="17.25" x14ac:dyDescent="0.25">
      <c r="A365" s="1" t="s">
        <v>364</v>
      </c>
      <c r="B365">
        <f>SUM(B364,_xlfn.IFNA(IF(MATCH(puzzle!$B$2,$A365,0),1,0),0))</f>
        <v>77</v>
      </c>
      <c r="C365" t="str">
        <f>puzzle!B368</f>
        <v>table</v>
      </c>
      <c r="D365" t="str">
        <f t="shared" si="25"/>
        <v>t</v>
      </c>
      <c r="E365" t="str">
        <f t="shared" si="26"/>
        <v>a</v>
      </c>
      <c r="F365" t="str">
        <f t="shared" si="27"/>
        <v>b</v>
      </c>
      <c r="G365" t="str">
        <f t="shared" si="28"/>
        <v>l</v>
      </c>
      <c r="H365" t="str">
        <f t="shared" si="29"/>
        <v>e</v>
      </c>
      <c r="I365" t="str">
        <f>IF(OR(D365=M$1,E365=N$1,F365=O$1,G365=P$1,H365=Q$1),"",C365)</f>
        <v>table</v>
      </c>
      <c r="J365" t="str">
        <f t="array" ref="J365">IF(SUM(--ISNUMBER(SEARCH(S$1:AE$1,I365)))&gt;0,"",I365)</f>
        <v/>
      </c>
      <c r="K365" t="str">
        <f t="array" ref="K365">IF(SUM(--ISNUMBER(SEARCH(M$1:Q$1,J365)))=L$1,J365,"")</f>
        <v/>
      </c>
    </row>
    <row r="366" spans="1:11" ht="17.25" x14ac:dyDescent="0.25">
      <c r="A366" s="1" t="s">
        <v>365</v>
      </c>
      <c r="B366">
        <f>SUM(B365,_xlfn.IFNA(IF(MATCH(puzzle!$B$2,$A366,0),1,0),0))</f>
        <v>77</v>
      </c>
      <c r="C366" t="str">
        <f>puzzle!B369</f>
        <v>taste</v>
      </c>
      <c r="D366" t="str">
        <f t="shared" si="25"/>
        <v>t</v>
      </c>
      <c r="E366" t="str">
        <f t="shared" si="26"/>
        <v>a</v>
      </c>
      <c r="F366" t="str">
        <f t="shared" si="27"/>
        <v>s</v>
      </c>
      <c r="G366" t="str">
        <f t="shared" si="28"/>
        <v>t</v>
      </c>
      <c r="H366" t="str">
        <f t="shared" si="29"/>
        <v>e</v>
      </c>
      <c r="I366" t="str">
        <f>IF(OR(D366=M$1,E366=N$1,F366=O$1,G366=P$1,H366=Q$1),"",C366)</f>
        <v>taste</v>
      </c>
      <c r="J366" t="str">
        <f t="array" ref="J366">IF(SUM(--ISNUMBER(SEARCH(S$1:AE$1,I366)))&gt;0,"",I366)</f>
        <v/>
      </c>
      <c r="K366" t="str">
        <f t="array" ref="K366">IF(SUM(--ISNUMBER(SEARCH(M$1:Q$1,J366)))=L$1,J366,"")</f>
        <v/>
      </c>
    </row>
    <row r="367" spans="1:11" ht="17.25" x14ac:dyDescent="0.25">
      <c r="A367" s="1" t="s">
        <v>366</v>
      </c>
      <c r="B367">
        <f>SUM(B366,_xlfn.IFNA(IF(MATCH(puzzle!$B$2,$A367,0),1,0),0))</f>
        <v>77</v>
      </c>
      <c r="C367" t="str">
        <f>puzzle!B370</f>
        <v>tease</v>
      </c>
      <c r="D367" t="str">
        <f t="shared" si="25"/>
        <v>t</v>
      </c>
      <c r="E367" t="str">
        <f t="shared" si="26"/>
        <v>e</v>
      </c>
      <c r="F367" t="str">
        <f t="shared" si="27"/>
        <v>a</v>
      </c>
      <c r="G367" t="str">
        <f t="shared" si="28"/>
        <v>s</v>
      </c>
      <c r="H367" t="str">
        <f t="shared" si="29"/>
        <v>e</v>
      </c>
      <c r="I367" t="str">
        <f>IF(OR(D367=M$1,E367=N$1,F367=O$1,G367=P$1,H367=Q$1),"",C367)</f>
        <v/>
      </c>
      <c r="J367" t="str">
        <f t="array" ref="J367">IF(SUM(--ISNUMBER(SEARCH(S$1:AE$1,I367)))&gt;0,"",I367)</f>
        <v/>
      </c>
      <c r="K367" t="str">
        <f t="array" ref="K367">IF(SUM(--ISNUMBER(SEARCH(M$1:Q$1,J367)))=L$1,J367,"")</f>
        <v/>
      </c>
    </row>
    <row r="368" spans="1:11" ht="17.25" x14ac:dyDescent="0.25">
      <c r="A368" s="1" t="s">
        <v>367</v>
      </c>
      <c r="B368">
        <f>SUM(B367,_xlfn.IFNA(IF(MATCH(puzzle!$B$2,$A368,0),1,0),0))</f>
        <v>77</v>
      </c>
      <c r="C368" t="str">
        <f>puzzle!B371</f>
        <v>tense</v>
      </c>
      <c r="D368" t="str">
        <f t="shared" si="25"/>
        <v>t</v>
      </c>
      <c r="E368" t="str">
        <f t="shared" si="26"/>
        <v>e</v>
      </c>
      <c r="F368" t="str">
        <f t="shared" si="27"/>
        <v>n</v>
      </c>
      <c r="G368" t="str">
        <f t="shared" si="28"/>
        <v>s</v>
      </c>
      <c r="H368" t="str">
        <f t="shared" si="29"/>
        <v>e</v>
      </c>
      <c r="I368" t="str">
        <f>IF(OR(D368=M$1,E368=N$1,F368=O$1,G368=P$1,H368=Q$1),"",C368)</f>
        <v>tense</v>
      </c>
      <c r="J368" t="str">
        <f t="array" ref="J368">IF(SUM(--ISNUMBER(SEARCH(S$1:AE$1,I368)))&gt;0,"",I368)</f>
        <v/>
      </c>
      <c r="K368" t="str">
        <f t="array" ref="K368">IF(SUM(--ISNUMBER(SEARCH(M$1:Q$1,J368)))=L$1,J368,"")</f>
        <v/>
      </c>
    </row>
    <row r="369" spans="1:11" ht="17.25" x14ac:dyDescent="0.25">
      <c r="A369" s="1" t="s">
        <v>368</v>
      </c>
      <c r="B369">
        <f>SUM(B368,_xlfn.IFNA(IF(MATCH(puzzle!$B$2,$A369,0),1,0),0))</f>
        <v>77</v>
      </c>
      <c r="C369" t="str">
        <f>puzzle!B372</f>
        <v>tepee</v>
      </c>
      <c r="D369" t="str">
        <f t="shared" si="25"/>
        <v>t</v>
      </c>
      <c r="E369" t="str">
        <f t="shared" si="26"/>
        <v>e</v>
      </c>
      <c r="F369" t="str">
        <f t="shared" si="27"/>
        <v>p</v>
      </c>
      <c r="G369" t="str">
        <f t="shared" si="28"/>
        <v>e</v>
      </c>
      <c r="H369" t="str">
        <f t="shared" si="29"/>
        <v>e</v>
      </c>
      <c r="I369" t="str">
        <f>IF(OR(D369=M$1,E369=N$1,F369=O$1,G369=P$1,H369=Q$1),"",C369)</f>
        <v>tepee</v>
      </c>
      <c r="J369" t="str">
        <f t="array" ref="J369">IF(SUM(--ISNUMBER(SEARCH(S$1:AE$1,I369)))&gt;0,"",I369)</f>
        <v/>
      </c>
      <c r="K369" t="str">
        <f t="array" ref="K369">IF(SUM(--ISNUMBER(SEARCH(M$1:Q$1,J369)))=L$1,J369,"")</f>
        <v/>
      </c>
    </row>
    <row r="370" spans="1:11" ht="17.25" x14ac:dyDescent="0.25">
      <c r="A370" s="1" t="s">
        <v>369</v>
      </c>
      <c r="B370">
        <f>SUM(B369,_xlfn.IFNA(IF(MATCH(puzzle!$B$2,$A370,0),1,0),0))</f>
        <v>78</v>
      </c>
      <c r="C370" t="str">
        <f>puzzle!B373</f>
        <v>terse</v>
      </c>
      <c r="D370" t="str">
        <f t="shared" si="25"/>
        <v>t</v>
      </c>
      <c r="E370" t="str">
        <f t="shared" si="26"/>
        <v>e</v>
      </c>
      <c r="F370" t="str">
        <f t="shared" si="27"/>
        <v>r</v>
      </c>
      <c r="G370" t="str">
        <f t="shared" si="28"/>
        <v>s</v>
      </c>
      <c r="H370" t="str">
        <f t="shared" si="29"/>
        <v>e</v>
      </c>
      <c r="I370" t="str">
        <f>IF(OR(D370=M$1,E370=N$1,F370=O$1,G370=P$1,H370=Q$1),"",C370)</f>
        <v>terse</v>
      </c>
      <c r="J370" t="str">
        <f t="array" ref="J370">IF(SUM(--ISNUMBER(SEARCH(S$1:AE$1,I370)))&gt;0,"",I370)</f>
        <v/>
      </c>
      <c r="K370" t="str">
        <f t="array" ref="K370">IF(SUM(--ISNUMBER(SEARCH(M$1:Q$1,J370)))=L$1,J370,"")</f>
        <v/>
      </c>
    </row>
    <row r="371" spans="1:11" ht="17.25" x14ac:dyDescent="0.25">
      <c r="A371" s="1" t="s">
        <v>370</v>
      </c>
      <c r="B371">
        <f>SUM(B370,_xlfn.IFNA(IF(MATCH(puzzle!$B$2,$A371,0),1,0),0))</f>
        <v>78</v>
      </c>
      <c r="C371" t="str">
        <f>puzzle!B374</f>
        <v>theme</v>
      </c>
      <c r="D371" t="str">
        <f t="shared" si="25"/>
        <v>t</v>
      </c>
      <c r="E371" t="str">
        <f t="shared" si="26"/>
        <v>h</v>
      </c>
      <c r="F371" t="str">
        <f t="shared" si="27"/>
        <v>e</v>
      </c>
      <c r="G371" t="str">
        <f t="shared" si="28"/>
        <v>m</v>
      </c>
      <c r="H371" t="str">
        <f t="shared" si="29"/>
        <v>e</v>
      </c>
      <c r="I371" t="str">
        <f>IF(OR(D371=M$1,E371=N$1,F371=O$1,G371=P$1,H371=Q$1),"",C371)</f>
        <v>theme</v>
      </c>
      <c r="J371" t="str">
        <f t="array" ref="J371">IF(SUM(--ISNUMBER(SEARCH(S$1:AE$1,I371)))&gt;0,"",I371)</f>
        <v/>
      </c>
      <c r="K371" t="str">
        <f t="array" ref="K371">IF(SUM(--ISNUMBER(SEARCH(M$1:Q$1,J371)))=L$1,J371,"")</f>
        <v/>
      </c>
    </row>
    <row r="372" spans="1:11" ht="17.25" x14ac:dyDescent="0.25">
      <c r="A372" s="1" t="s">
        <v>371</v>
      </c>
      <c r="B372">
        <f>SUM(B371,_xlfn.IFNA(IF(MATCH(puzzle!$B$2,$A372,0),1,0),0))</f>
        <v>78</v>
      </c>
      <c r="C372" t="str">
        <f>puzzle!B375</f>
        <v>there</v>
      </c>
      <c r="D372" t="str">
        <f t="shared" si="25"/>
        <v>t</v>
      </c>
      <c r="E372" t="str">
        <f t="shared" si="26"/>
        <v>h</v>
      </c>
      <c r="F372" t="str">
        <f t="shared" si="27"/>
        <v>e</v>
      </c>
      <c r="G372" t="str">
        <f t="shared" si="28"/>
        <v>r</v>
      </c>
      <c r="H372" t="str">
        <f t="shared" si="29"/>
        <v>e</v>
      </c>
      <c r="I372" t="str">
        <f>IF(OR(D372=M$1,E372=N$1,F372=O$1,G372=P$1,H372=Q$1),"",C372)</f>
        <v>there</v>
      </c>
      <c r="J372" t="str">
        <f t="array" ref="J372">IF(SUM(--ISNUMBER(SEARCH(S$1:AE$1,I372)))&gt;0,"",I372)</f>
        <v/>
      </c>
      <c r="K372" t="str">
        <f t="array" ref="K372">IF(SUM(--ISNUMBER(SEARCH(M$1:Q$1,J372)))=L$1,J372,"")</f>
        <v/>
      </c>
    </row>
    <row r="373" spans="1:11" ht="17.25" x14ac:dyDescent="0.25">
      <c r="A373" s="1" t="s">
        <v>372</v>
      </c>
      <c r="B373">
        <f>SUM(B372,_xlfn.IFNA(IF(MATCH(puzzle!$B$2,$A373,0),1,0),0))</f>
        <v>78</v>
      </c>
      <c r="C373" t="str">
        <f>puzzle!B376</f>
        <v>these</v>
      </c>
      <c r="D373" t="str">
        <f t="shared" si="25"/>
        <v>t</v>
      </c>
      <c r="E373" t="str">
        <f t="shared" si="26"/>
        <v>h</v>
      </c>
      <c r="F373" t="str">
        <f t="shared" si="27"/>
        <v>e</v>
      </c>
      <c r="G373" t="str">
        <f t="shared" si="28"/>
        <v>s</v>
      </c>
      <c r="H373" t="str">
        <f t="shared" si="29"/>
        <v>e</v>
      </c>
      <c r="I373" t="str">
        <f>IF(OR(D373=M$1,E373=N$1,F373=O$1,G373=P$1,H373=Q$1),"",C373)</f>
        <v>these</v>
      </c>
      <c r="J373" t="str">
        <f t="array" ref="J373">IF(SUM(--ISNUMBER(SEARCH(S$1:AE$1,I373)))&gt;0,"",I373)</f>
        <v/>
      </c>
      <c r="K373" t="str">
        <f t="array" ref="K373">IF(SUM(--ISNUMBER(SEARCH(M$1:Q$1,J373)))=L$1,J373,"")</f>
        <v/>
      </c>
    </row>
    <row r="374" spans="1:11" ht="17.25" x14ac:dyDescent="0.25">
      <c r="A374" s="1" t="s">
        <v>373</v>
      </c>
      <c r="B374">
        <f>SUM(B373,_xlfn.IFNA(IF(MATCH(puzzle!$B$2,$A374,0),1,0),0))</f>
        <v>78</v>
      </c>
      <c r="C374" t="str">
        <f>puzzle!B377</f>
        <v>those</v>
      </c>
      <c r="D374" t="str">
        <f t="shared" si="25"/>
        <v>t</v>
      </c>
      <c r="E374" t="str">
        <f t="shared" si="26"/>
        <v>h</v>
      </c>
      <c r="F374" t="str">
        <f t="shared" si="27"/>
        <v>o</v>
      </c>
      <c r="G374" t="str">
        <f t="shared" si="28"/>
        <v>s</v>
      </c>
      <c r="H374" t="str">
        <f t="shared" si="29"/>
        <v>e</v>
      </c>
      <c r="I374" t="str">
        <f>IF(OR(D374=M$1,E374=N$1,F374=O$1,G374=P$1,H374=Q$1),"",C374)</f>
        <v>those</v>
      </c>
      <c r="J374" t="str">
        <f t="array" ref="J374">IF(SUM(--ISNUMBER(SEARCH(S$1:AE$1,I374)))&gt;0,"",I374)</f>
        <v/>
      </c>
      <c r="K374" t="str">
        <f t="array" ref="K374">IF(SUM(--ISNUMBER(SEARCH(M$1:Q$1,J374)))=L$1,J374,"")</f>
        <v/>
      </c>
    </row>
    <row r="375" spans="1:11" ht="17.25" x14ac:dyDescent="0.25">
      <c r="A375" s="1" t="s">
        <v>374</v>
      </c>
      <c r="B375">
        <f>SUM(B374,_xlfn.IFNA(IF(MATCH(puzzle!$B$2,$A375,0),1,0),0))</f>
        <v>79</v>
      </c>
      <c r="C375" t="str">
        <f>puzzle!B378</f>
        <v>three</v>
      </c>
      <c r="D375" t="str">
        <f t="shared" si="25"/>
        <v>t</v>
      </c>
      <c r="E375" t="str">
        <f t="shared" si="26"/>
        <v>h</v>
      </c>
      <c r="F375" t="str">
        <f t="shared" si="27"/>
        <v>r</v>
      </c>
      <c r="G375" t="str">
        <f t="shared" si="28"/>
        <v>e</v>
      </c>
      <c r="H375" t="str">
        <f t="shared" si="29"/>
        <v>e</v>
      </c>
      <c r="I375" t="str">
        <f>IF(OR(D375=M$1,E375=N$1,F375=O$1,G375=P$1,H375=Q$1),"",C375)</f>
        <v>three</v>
      </c>
      <c r="J375" t="str">
        <f t="array" ref="J375">IF(SUM(--ISNUMBER(SEARCH(S$1:AE$1,I375)))&gt;0,"",I375)</f>
        <v/>
      </c>
      <c r="K375" t="str">
        <f t="array" ref="K375">IF(SUM(--ISNUMBER(SEARCH(M$1:Q$1,J375)))=L$1,J375,"")</f>
        <v/>
      </c>
    </row>
    <row r="376" spans="1:11" ht="17.25" x14ac:dyDescent="0.25">
      <c r="A376" s="1" t="s">
        <v>375</v>
      </c>
      <c r="B376">
        <f>SUM(B375,_xlfn.IFNA(IF(MATCH(puzzle!$B$2,$A376,0),1,0),0))</f>
        <v>79</v>
      </c>
      <c r="C376" t="str">
        <f>puzzle!B379</f>
        <v>thyme</v>
      </c>
      <c r="D376" t="str">
        <f t="shared" si="25"/>
        <v>t</v>
      </c>
      <c r="E376" t="str">
        <f t="shared" si="26"/>
        <v>h</v>
      </c>
      <c r="F376" t="str">
        <f t="shared" si="27"/>
        <v>y</v>
      </c>
      <c r="G376" t="str">
        <f t="shared" si="28"/>
        <v>m</v>
      </c>
      <c r="H376" t="str">
        <f t="shared" si="29"/>
        <v>e</v>
      </c>
      <c r="I376" t="str">
        <f>IF(OR(D376=M$1,E376=N$1,F376=O$1,G376=P$1,H376=Q$1),"",C376)</f>
        <v>thyme</v>
      </c>
      <c r="J376" t="str">
        <f t="array" ref="J376">IF(SUM(--ISNUMBER(SEARCH(S$1:AE$1,I376)))&gt;0,"",I376)</f>
        <v/>
      </c>
      <c r="K376" t="str">
        <f t="array" ref="K376">IF(SUM(--ISNUMBER(SEARCH(M$1:Q$1,J376)))=L$1,J376,"")</f>
        <v/>
      </c>
    </row>
    <row r="377" spans="1:11" ht="17.25" x14ac:dyDescent="0.25">
      <c r="A377" s="1" t="s">
        <v>376</v>
      </c>
      <c r="B377">
        <f>SUM(B376,_xlfn.IFNA(IF(MATCH(puzzle!$B$2,$A377,0),1,0),0))</f>
        <v>79</v>
      </c>
      <c r="C377" t="str">
        <f>puzzle!B380</f>
        <v>tilde</v>
      </c>
      <c r="D377" t="str">
        <f t="shared" si="25"/>
        <v>t</v>
      </c>
      <c r="E377" t="str">
        <f t="shared" si="26"/>
        <v>i</v>
      </c>
      <c r="F377" t="str">
        <f t="shared" si="27"/>
        <v>l</v>
      </c>
      <c r="G377" t="str">
        <f t="shared" si="28"/>
        <v>d</v>
      </c>
      <c r="H377" t="str">
        <f t="shared" si="29"/>
        <v>e</v>
      </c>
      <c r="I377" t="str">
        <f>IF(OR(D377=M$1,E377=N$1,F377=O$1,G377=P$1,H377=Q$1),"",C377)</f>
        <v>tilde</v>
      </c>
      <c r="J377" t="str">
        <f t="array" ref="J377">IF(SUM(--ISNUMBER(SEARCH(S$1:AE$1,I377)))&gt;0,"",I377)</f>
        <v/>
      </c>
      <c r="K377" t="str">
        <f t="array" ref="K377">IF(SUM(--ISNUMBER(SEARCH(M$1:Q$1,J377)))=L$1,J377,"")</f>
        <v/>
      </c>
    </row>
    <row r="378" spans="1:11" ht="17.25" x14ac:dyDescent="0.25">
      <c r="A378" s="1" t="s">
        <v>377</v>
      </c>
      <c r="B378">
        <f>SUM(B377,_xlfn.IFNA(IF(MATCH(puzzle!$B$2,$A378,0),1,0),0))</f>
        <v>79</v>
      </c>
      <c r="C378" t="str">
        <f>puzzle!B381</f>
        <v>tithe</v>
      </c>
      <c r="D378" t="str">
        <f t="shared" si="25"/>
        <v>t</v>
      </c>
      <c r="E378" t="str">
        <f t="shared" si="26"/>
        <v>i</v>
      </c>
      <c r="F378" t="str">
        <f t="shared" si="27"/>
        <v>t</v>
      </c>
      <c r="G378" t="str">
        <f t="shared" si="28"/>
        <v>h</v>
      </c>
      <c r="H378" t="str">
        <f t="shared" si="29"/>
        <v>e</v>
      </c>
      <c r="I378" t="str">
        <f>IF(OR(D378=M$1,E378=N$1,F378=O$1,G378=P$1,H378=Q$1),"",C378)</f>
        <v>tithe</v>
      </c>
      <c r="J378" t="str">
        <f t="array" ref="J378">IF(SUM(--ISNUMBER(SEARCH(S$1:AE$1,I378)))&gt;0,"",I378)</f>
        <v/>
      </c>
      <c r="K378" t="str">
        <f t="array" ref="K378">IF(SUM(--ISNUMBER(SEARCH(M$1:Q$1,J378)))=L$1,J378,"")</f>
        <v/>
      </c>
    </row>
    <row r="379" spans="1:11" ht="17.25" x14ac:dyDescent="0.25">
      <c r="A379" s="1" t="s">
        <v>378</v>
      </c>
      <c r="B379">
        <f>SUM(B378,_xlfn.IFNA(IF(MATCH(puzzle!$B$2,$A379,0),1,0),0))</f>
        <v>79</v>
      </c>
      <c r="C379" t="str">
        <f>puzzle!B382</f>
        <v>title</v>
      </c>
      <c r="D379" t="str">
        <f t="shared" si="25"/>
        <v>t</v>
      </c>
      <c r="E379" t="str">
        <f t="shared" si="26"/>
        <v>i</v>
      </c>
      <c r="F379" t="str">
        <f t="shared" si="27"/>
        <v>t</v>
      </c>
      <c r="G379" t="str">
        <f t="shared" si="28"/>
        <v>l</v>
      </c>
      <c r="H379" t="str">
        <f t="shared" si="29"/>
        <v>e</v>
      </c>
      <c r="I379" t="str">
        <f>IF(OR(D379=M$1,E379=N$1,F379=O$1,G379=P$1,H379=Q$1),"",C379)</f>
        <v>title</v>
      </c>
      <c r="J379" t="str">
        <f t="array" ref="J379">IF(SUM(--ISNUMBER(SEARCH(S$1:AE$1,I379)))&gt;0,"",I379)</f>
        <v/>
      </c>
      <c r="K379" t="str">
        <f t="array" ref="K379">IF(SUM(--ISNUMBER(SEARCH(M$1:Q$1,J379)))=L$1,J379,"")</f>
        <v/>
      </c>
    </row>
    <row r="380" spans="1:11" ht="17.25" x14ac:dyDescent="0.25">
      <c r="A380" s="1" t="s">
        <v>379</v>
      </c>
      <c r="B380">
        <f>SUM(B379,_xlfn.IFNA(IF(MATCH(puzzle!$B$2,$A380,0),1,0),0))</f>
        <v>80</v>
      </c>
      <c r="C380" t="str">
        <f>puzzle!B383</f>
        <v>trace</v>
      </c>
      <c r="D380" t="str">
        <f t="shared" si="25"/>
        <v>t</v>
      </c>
      <c r="E380" t="str">
        <f t="shared" si="26"/>
        <v>r</v>
      </c>
      <c r="F380" t="str">
        <f t="shared" si="27"/>
        <v>a</v>
      </c>
      <c r="G380" t="str">
        <f t="shared" si="28"/>
        <v>c</v>
      </c>
      <c r="H380" t="str">
        <f t="shared" si="29"/>
        <v>e</v>
      </c>
      <c r="I380" t="str">
        <f>IF(OR(D380=M$1,E380=N$1,F380=O$1,G380=P$1,H380=Q$1),"",C380)</f>
        <v/>
      </c>
      <c r="J380" t="str">
        <f t="array" ref="J380">IF(SUM(--ISNUMBER(SEARCH(S$1:AE$1,I380)))&gt;0,"",I380)</f>
        <v/>
      </c>
      <c r="K380" t="str">
        <f t="array" ref="K380">IF(SUM(--ISNUMBER(SEARCH(M$1:Q$1,J380)))=L$1,J380,"")</f>
        <v/>
      </c>
    </row>
    <row r="381" spans="1:11" ht="17.25" x14ac:dyDescent="0.25">
      <c r="A381" s="1" t="s">
        <v>380</v>
      </c>
      <c r="B381">
        <f>SUM(B380,_xlfn.IFNA(IF(MATCH(puzzle!$B$2,$A381,0),1,0),0))</f>
        <v>80</v>
      </c>
      <c r="C381" t="str">
        <f>puzzle!B384</f>
        <v>trade</v>
      </c>
      <c r="D381" t="str">
        <f t="shared" si="25"/>
        <v>t</v>
      </c>
      <c r="E381" t="str">
        <f t="shared" si="26"/>
        <v>r</v>
      </c>
      <c r="F381" t="str">
        <f t="shared" si="27"/>
        <v>a</v>
      </c>
      <c r="G381" t="str">
        <f t="shared" si="28"/>
        <v>d</v>
      </c>
      <c r="H381" t="str">
        <f t="shared" si="29"/>
        <v>e</v>
      </c>
      <c r="I381" t="str">
        <f>IF(OR(D381=M$1,E381=N$1,F381=O$1,G381=P$1,H381=Q$1),"",C381)</f>
        <v/>
      </c>
      <c r="J381" t="str">
        <f t="array" ref="J381">IF(SUM(--ISNUMBER(SEARCH(S$1:AE$1,I381)))&gt;0,"",I381)</f>
        <v/>
      </c>
      <c r="K381" t="str">
        <f t="array" ref="K381">IF(SUM(--ISNUMBER(SEARCH(M$1:Q$1,J381)))=L$1,J381,"")</f>
        <v/>
      </c>
    </row>
    <row r="382" spans="1:11" ht="17.25" x14ac:dyDescent="0.25">
      <c r="A382" s="1" t="s">
        <v>381</v>
      </c>
      <c r="B382">
        <f>SUM(B381,_xlfn.IFNA(IF(MATCH(puzzle!$B$2,$A382,0),1,0),0))</f>
        <v>81</v>
      </c>
      <c r="C382" t="str">
        <f>puzzle!B385</f>
        <v>tribe</v>
      </c>
      <c r="D382" t="str">
        <f t="shared" si="25"/>
        <v>t</v>
      </c>
      <c r="E382" t="str">
        <f t="shared" si="26"/>
        <v>r</v>
      </c>
      <c r="F382" t="str">
        <f t="shared" si="27"/>
        <v>i</v>
      </c>
      <c r="G382" t="str">
        <f t="shared" si="28"/>
        <v>b</v>
      </c>
      <c r="H382" t="str">
        <f t="shared" si="29"/>
        <v>e</v>
      </c>
      <c r="I382" t="str">
        <f>IF(OR(D382=M$1,E382=N$1,F382=O$1,G382=P$1,H382=Q$1),"",C382)</f>
        <v>tribe</v>
      </c>
      <c r="J382" t="str">
        <f t="array" ref="J382">IF(SUM(--ISNUMBER(SEARCH(S$1:AE$1,I382)))&gt;0,"",I382)</f>
        <v/>
      </c>
      <c r="K382" t="str">
        <f t="array" ref="K382">IF(SUM(--ISNUMBER(SEARCH(M$1:Q$1,J382)))=L$1,J382,"")</f>
        <v/>
      </c>
    </row>
    <row r="383" spans="1:11" ht="17.25" x14ac:dyDescent="0.25">
      <c r="A383" s="1" t="s">
        <v>382</v>
      </c>
      <c r="B383">
        <f>SUM(B382,_xlfn.IFNA(IF(MATCH(puzzle!$B$2,$A383,0),1,0),0))</f>
        <v>82</v>
      </c>
      <c r="C383" t="str">
        <f>puzzle!B386</f>
        <v>trice</v>
      </c>
      <c r="D383" t="str">
        <f t="shared" si="25"/>
        <v>t</v>
      </c>
      <c r="E383" t="str">
        <f t="shared" si="26"/>
        <v>r</v>
      </c>
      <c r="F383" t="str">
        <f t="shared" si="27"/>
        <v>i</v>
      </c>
      <c r="G383" t="str">
        <f t="shared" si="28"/>
        <v>c</v>
      </c>
      <c r="H383" t="str">
        <f t="shared" si="29"/>
        <v>e</v>
      </c>
      <c r="I383" t="str">
        <f>IF(OR(D383=M$1,E383=N$1,F383=O$1,G383=P$1,H383=Q$1),"",C383)</f>
        <v>trice</v>
      </c>
      <c r="J383" t="str">
        <f t="array" ref="J383">IF(SUM(--ISNUMBER(SEARCH(S$1:AE$1,I383)))&gt;0,"",I383)</f>
        <v/>
      </c>
      <c r="K383" t="str">
        <f t="array" ref="K383">IF(SUM(--ISNUMBER(SEARCH(M$1:Q$1,J383)))=L$1,J383,"")</f>
        <v/>
      </c>
    </row>
    <row r="384" spans="1:11" ht="17.25" x14ac:dyDescent="0.25">
      <c r="A384" s="1" t="s">
        <v>383</v>
      </c>
      <c r="B384">
        <f>SUM(B383,_xlfn.IFNA(IF(MATCH(puzzle!$B$2,$A384,0),1,0),0))</f>
        <v>82</v>
      </c>
      <c r="C384" t="str">
        <f>puzzle!B387</f>
        <v>tripe</v>
      </c>
      <c r="D384" t="str">
        <f t="shared" si="25"/>
        <v>t</v>
      </c>
      <c r="E384" t="str">
        <f t="shared" si="26"/>
        <v>r</v>
      </c>
      <c r="F384" t="str">
        <f t="shared" si="27"/>
        <v>i</v>
      </c>
      <c r="G384" t="str">
        <f t="shared" si="28"/>
        <v>p</v>
      </c>
      <c r="H384" t="str">
        <f t="shared" si="29"/>
        <v>e</v>
      </c>
      <c r="I384" t="str">
        <f>IF(OR(D384=M$1,E384=N$1,F384=O$1,G384=P$1,H384=Q$1),"",C384)</f>
        <v>tripe</v>
      </c>
      <c r="J384" t="str">
        <f t="array" ref="J384">IF(SUM(--ISNUMBER(SEARCH(S$1:AE$1,I384)))&gt;0,"",I384)</f>
        <v/>
      </c>
      <c r="K384" t="str">
        <f t="array" ref="K384">IF(SUM(--ISNUMBER(SEARCH(M$1:Q$1,J384)))=L$1,J384,"")</f>
        <v/>
      </c>
    </row>
    <row r="385" spans="1:11" ht="17.25" x14ac:dyDescent="0.25">
      <c r="A385" s="1" t="s">
        <v>384</v>
      </c>
      <c r="B385">
        <f>SUM(B384,_xlfn.IFNA(IF(MATCH(puzzle!$B$2,$A385,0),1,0),0))</f>
        <v>82</v>
      </c>
      <c r="C385" t="str">
        <f>puzzle!B388</f>
        <v>trite</v>
      </c>
      <c r="D385" t="str">
        <f t="shared" si="25"/>
        <v>t</v>
      </c>
      <c r="E385" t="str">
        <f t="shared" si="26"/>
        <v>r</v>
      </c>
      <c r="F385" t="str">
        <f t="shared" si="27"/>
        <v>i</v>
      </c>
      <c r="G385" t="str">
        <f t="shared" si="28"/>
        <v>t</v>
      </c>
      <c r="H385" t="str">
        <f t="shared" si="29"/>
        <v>e</v>
      </c>
      <c r="I385" t="str">
        <f>IF(OR(D385=M$1,E385=N$1,F385=O$1,G385=P$1,H385=Q$1),"",C385)</f>
        <v>trite</v>
      </c>
      <c r="J385" t="str">
        <f t="array" ref="J385">IF(SUM(--ISNUMBER(SEARCH(S$1:AE$1,I385)))&gt;0,"",I385)</f>
        <v/>
      </c>
      <c r="K385" t="str">
        <f t="array" ref="K385">IF(SUM(--ISNUMBER(SEARCH(M$1:Q$1,J385)))=L$1,J385,"")</f>
        <v/>
      </c>
    </row>
    <row r="386" spans="1:11" ht="17.25" x14ac:dyDescent="0.25">
      <c r="A386" s="1" t="s">
        <v>385</v>
      </c>
      <c r="B386">
        <f>SUM(B385,_xlfn.IFNA(IF(MATCH(puzzle!$B$2,$A386,0),1,0),0))</f>
        <v>82</v>
      </c>
      <c r="C386" t="str">
        <f>puzzle!B389</f>
        <v>trope</v>
      </c>
      <c r="D386" t="str">
        <f t="shared" ref="D386:D449" si="30">LEFT(C386,1)</f>
        <v>t</v>
      </c>
      <c r="E386" t="str">
        <f t="shared" ref="E386:E449" si="31">MID($C386,2,1)</f>
        <v>r</v>
      </c>
      <c r="F386" t="str">
        <f t="shared" ref="F386:F449" si="32">MID($C386,3,1)</f>
        <v>o</v>
      </c>
      <c r="G386" t="str">
        <f t="shared" ref="G386:G449" si="33">MID($C386,4,1)</f>
        <v>p</v>
      </c>
      <c r="H386" t="str">
        <f t="shared" ref="H386:H449" si="34">MID($C386,5,1)</f>
        <v>e</v>
      </c>
      <c r="I386" t="str">
        <f>IF(OR(D386=M$1,E386=N$1,F386=O$1,G386=P$1,H386=Q$1),"",C386)</f>
        <v>trope</v>
      </c>
      <c r="J386" t="str">
        <f t="array" ref="J386">IF(SUM(--ISNUMBER(SEARCH(S$1:AE$1,I386)))&gt;0,"",I386)</f>
        <v/>
      </c>
      <c r="K386" t="str">
        <f t="array" ref="K386">IF(SUM(--ISNUMBER(SEARCH(M$1:Q$1,J386)))=L$1,J386,"")</f>
        <v/>
      </c>
    </row>
    <row r="387" spans="1:11" ht="17.25" x14ac:dyDescent="0.25">
      <c r="A387" s="1" t="s">
        <v>386</v>
      </c>
      <c r="B387">
        <f>SUM(B386,_xlfn.IFNA(IF(MATCH(puzzle!$B$2,$A387,0),1,0),0))</f>
        <v>82</v>
      </c>
      <c r="C387" t="str">
        <f>puzzle!B390</f>
        <v>trove</v>
      </c>
      <c r="D387" t="str">
        <f t="shared" si="30"/>
        <v>t</v>
      </c>
      <c r="E387" t="str">
        <f t="shared" si="31"/>
        <v>r</v>
      </c>
      <c r="F387" t="str">
        <f t="shared" si="32"/>
        <v>o</v>
      </c>
      <c r="G387" t="str">
        <f t="shared" si="33"/>
        <v>v</v>
      </c>
      <c r="H387" t="str">
        <f t="shared" si="34"/>
        <v>e</v>
      </c>
      <c r="I387" t="str">
        <f>IF(OR(D387=M$1,E387=N$1,F387=O$1,G387=P$1,H387=Q$1),"",C387)</f>
        <v>trove</v>
      </c>
      <c r="J387" t="str">
        <f t="array" ref="J387">IF(SUM(--ISNUMBER(SEARCH(S$1:AE$1,I387)))&gt;0,"",I387)</f>
        <v/>
      </c>
      <c r="K387" t="str">
        <f t="array" ref="K387">IF(SUM(--ISNUMBER(SEARCH(M$1:Q$1,J387)))=L$1,J387,"")</f>
        <v/>
      </c>
    </row>
    <row r="388" spans="1:11" ht="17.25" x14ac:dyDescent="0.25">
      <c r="A388" s="1" t="s">
        <v>387</v>
      </c>
      <c r="B388">
        <f>SUM(B387,_xlfn.IFNA(IF(MATCH(puzzle!$B$2,$A388,0),1,0),0))</f>
        <v>83</v>
      </c>
      <c r="C388" t="str">
        <f>puzzle!B391</f>
        <v>truce</v>
      </c>
      <c r="D388" t="str">
        <f t="shared" si="30"/>
        <v>t</v>
      </c>
      <c r="E388" t="str">
        <f t="shared" si="31"/>
        <v>r</v>
      </c>
      <c r="F388" t="str">
        <f t="shared" si="32"/>
        <v>u</v>
      </c>
      <c r="G388" t="str">
        <f t="shared" si="33"/>
        <v>c</v>
      </c>
      <c r="H388" t="str">
        <f t="shared" si="34"/>
        <v>e</v>
      </c>
      <c r="I388" t="str">
        <f>IF(OR(D388=M$1,E388=N$1,F388=O$1,G388=P$1,H388=Q$1),"",C388)</f>
        <v>truce</v>
      </c>
      <c r="J388" t="str">
        <f t="array" ref="J388">IF(SUM(--ISNUMBER(SEARCH(S$1:AE$1,I388)))&gt;0,"",I388)</f>
        <v/>
      </c>
      <c r="K388" t="str">
        <f t="array" ref="K388">IF(SUM(--ISNUMBER(SEARCH(M$1:Q$1,J388)))=L$1,J388,"")</f>
        <v/>
      </c>
    </row>
    <row r="389" spans="1:11" ht="17.25" x14ac:dyDescent="0.25">
      <c r="A389" s="1" t="s">
        <v>388</v>
      </c>
      <c r="B389">
        <f>SUM(B388,_xlfn.IFNA(IF(MATCH(puzzle!$B$2,$A389,0),1,0),0))</f>
        <v>83</v>
      </c>
      <c r="C389" t="str">
        <f>puzzle!B392</f>
        <v>tulle</v>
      </c>
      <c r="D389" t="str">
        <f t="shared" si="30"/>
        <v>t</v>
      </c>
      <c r="E389" t="str">
        <f t="shared" si="31"/>
        <v>u</v>
      </c>
      <c r="F389" t="str">
        <f t="shared" si="32"/>
        <v>l</v>
      </c>
      <c r="G389" t="str">
        <f t="shared" si="33"/>
        <v>l</v>
      </c>
      <c r="H389" t="str">
        <f t="shared" si="34"/>
        <v>e</v>
      </c>
      <c r="I389" t="str">
        <f>IF(OR(D389=M$1,E389=N$1,F389=O$1,G389=P$1,H389=Q$1),"",C389)</f>
        <v>tulle</v>
      </c>
      <c r="J389" t="str">
        <f t="array" ref="J389">IF(SUM(--ISNUMBER(SEARCH(S$1:AE$1,I389)))&gt;0,"",I389)</f>
        <v/>
      </c>
      <c r="K389" t="str">
        <f t="array" ref="K389">IF(SUM(--ISNUMBER(SEARCH(M$1:Q$1,J389)))=L$1,J389,"")</f>
        <v/>
      </c>
    </row>
    <row r="390" spans="1:11" ht="17.25" x14ac:dyDescent="0.25">
      <c r="A390" s="1" t="s">
        <v>389</v>
      </c>
      <c r="B390">
        <f>SUM(B389,_xlfn.IFNA(IF(MATCH(puzzle!$B$2,$A390,0),1,0),0))</f>
        <v>83</v>
      </c>
      <c r="C390" t="str">
        <f>puzzle!B393</f>
        <v>twice</v>
      </c>
      <c r="D390" t="str">
        <f t="shared" si="30"/>
        <v>t</v>
      </c>
      <c r="E390" t="str">
        <f t="shared" si="31"/>
        <v>w</v>
      </c>
      <c r="F390" t="str">
        <f t="shared" si="32"/>
        <v>i</v>
      </c>
      <c r="G390" t="str">
        <f t="shared" si="33"/>
        <v>c</v>
      </c>
      <c r="H390" t="str">
        <f t="shared" si="34"/>
        <v>e</v>
      </c>
      <c r="I390" t="str">
        <f>IF(OR(D390=M$1,E390=N$1,F390=O$1,G390=P$1,H390=Q$1),"",C390)</f>
        <v>twice</v>
      </c>
      <c r="J390" t="str">
        <f t="array" ref="J390">IF(SUM(--ISNUMBER(SEARCH(S$1:AE$1,I390)))&gt;0,"",I390)</f>
        <v/>
      </c>
      <c r="K390" t="str">
        <f t="array" ref="K390">IF(SUM(--ISNUMBER(SEARCH(M$1:Q$1,J390)))=L$1,J390,"")</f>
        <v/>
      </c>
    </row>
    <row r="391" spans="1:11" ht="17.25" x14ac:dyDescent="0.25">
      <c r="A391" s="1" t="s">
        <v>390</v>
      </c>
      <c r="B391">
        <f>SUM(B390,_xlfn.IFNA(IF(MATCH(puzzle!$B$2,$A391,0),1,0),0))</f>
        <v>83</v>
      </c>
      <c r="C391" t="str">
        <f>puzzle!B394</f>
        <v>twine</v>
      </c>
      <c r="D391" t="str">
        <f t="shared" si="30"/>
        <v>t</v>
      </c>
      <c r="E391" t="str">
        <f t="shared" si="31"/>
        <v>w</v>
      </c>
      <c r="F391" t="str">
        <f t="shared" si="32"/>
        <v>i</v>
      </c>
      <c r="G391" t="str">
        <f t="shared" si="33"/>
        <v>n</v>
      </c>
      <c r="H391" t="str">
        <f t="shared" si="34"/>
        <v>e</v>
      </c>
      <c r="I391" t="str">
        <f>IF(OR(D391=M$1,E391=N$1,F391=O$1,G391=P$1,H391=Q$1),"",C391)</f>
        <v>twine</v>
      </c>
      <c r="J391" t="str">
        <f t="array" ref="J391">IF(SUM(--ISNUMBER(SEARCH(S$1:AE$1,I391)))&gt;0,"",I391)</f>
        <v/>
      </c>
      <c r="K391" t="str">
        <f t="array" ref="K391">IF(SUM(--ISNUMBER(SEARCH(M$1:Q$1,J391)))=L$1,J391,"")</f>
        <v/>
      </c>
    </row>
    <row r="392" spans="1:11" ht="17.25" x14ac:dyDescent="0.25">
      <c r="A392" s="1" t="s">
        <v>391</v>
      </c>
      <c r="B392">
        <f>SUM(B391,_xlfn.IFNA(IF(MATCH(puzzle!$B$2,$A392,0),1,0),0))</f>
        <v>83</v>
      </c>
      <c r="C392" t="str">
        <f>puzzle!B395</f>
        <v>uncle</v>
      </c>
      <c r="D392" t="str">
        <f t="shared" si="30"/>
        <v>u</v>
      </c>
      <c r="E392" t="str">
        <f t="shared" si="31"/>
        <v>n</v>
      </c>
      <c r="F392" t="str">
        <f t="shared" si="32"/>
        <v>c</v>
      </c>
      <c r="G392" t="str">
        <f t="shared" si="33"/>
        <v>l</v>
      </c>
      <c r="H392" t="str">
        <f t="shared" si="34"/>
        <v>e</v>
      </c>
      <c r="I392" t="str">
        <f>IF(OR(D392=M$1,E392=N$1,F392=O$1,G392=P$1,H392=Q$1),"",C392)</f>
        <v>uncle</v>
      </c>
      <c r="J392" t="str">
        <f t="array" ref="J392">IF(SUM(--ISNUMBER(SEARCH(S$1:AE$1,I392)))&gt;0,"",I392)</f>
        <v/>
      </c>
      <c r="K392" t="str">
        <f t="array" ref="K392">IF(SUM(--ISNUMBER(SEARCH(M$1:Q$1,J392)))=L$1,J392,"")</f>
        <v/>
      </c>
    </row>
    <row r="393" spans="1:11" ht="17.25" x14ac:dyDescent="0.25">
      <c r="A393" s="1" t="s">
        <v>392</v>
      </c>
      <c r="B393">
        <f>SUM(B392,_xlfn.IFNA(IF(MATCH(puzzle!$B$2,$A393,0),1,0),0))</f>
        <v>83</v>
      </c>
      <c r="C393" t="str">
        <f>puzzle!B396</f>
        <v>undue</v>
      </c>
      <c r="D393" t="str">
        <f t="shared" si="30"/>
        <v>u</v>
      </c>
      <c r="E393" t="str">
        <f t="shared" si="31"/>
        <v>n</v>
      </c>
      <c r="F393" t="str">
        <f t="shared" si="32"/>
        <v>d</v>
      </c>
      <c r="G393" t="str">
        <f t="shared" si="33"/>
        <v>u</v>
      </c>
      <c r="H393" t="str">
        <f t="shared" si="34"/>
        <v>e</v>
      </c>
      <c r="I393" t="str">
        <f>IF(OR(D393=M$1,E393=N$1,F393=O$1,G393=P$1,H393=Q$1),"",C393)</f>
        <v>undue</v>
      </c>
      <c r="J393" t="str">
        <f t="array" ref="J393">IF(SUM(--ISNUMBER(SEARCH(S$1:AE$1,I393)))&gt;0,"",I393)</f>
        <v/>
      </c>
      <c r="K393" t="str">
        <f t="array" ref="K393">IF(SUM(--ISNUMBER(SEARCH(M$1:Q$1,J393)))=L$1,J393,"")</f>
        <v/>
      </c>
    </row>
    <row r="394" spans="1:11" ht="17.25" x14ac:dyDescent="0.25">
      <c r="A394" s="1" t="s">
        <v>393</v>
      </c>
      <c r="B394">
        <f>SUM(B393,_xlfn.IFNA(IF(MATCH(puzzle!$B$2,$A394,0),1,0),0))</f>
        <v>83</v>
      </c>
      <c r="C394" t="str">
        <f>puzzle!B397</f>
        <v>unite</v>
      </c>
      <c r="D394" t="str">
        <f t="shared" si="30"/>
        <v>u</v>
      </c>
      <c r="E394" t="str">
        <f t="shared" si="31"/>
        <v>n</v>
      </c>
      <c r="F394" t="str">
        <f t="shared" si="32"/>
        <v>i</v>
      </c>
      <c r="G394" t="str">
        <f t="shared" si="33"/>
        <v>t</v>
      </c>
      <c r="H394" t="str">
        <f t="shared" si="34"/>
        <v>e</v>
      </c>
      <c r="I394" t="str">
        <f>IF(OR(D394=M$1,E394=N$1,F394=O$1,G394=P$1,H394=Q$1),"",C394)</f>
        <v>unite</v>
      </c>
      <c r="J394" t="str">
        <f t="array" ref="J394">IF(SUM(--ISNUMBER(SEARCH(S$1:AE$1,I394)))&gt;0,"",I394)</f>
        <v/>
      </c>
      <c r="K394" t="str">
        <f t="array" ref="K394">IF(SUM(--ISNUMBER(SEARCH(M$1:Q$1,J394)))=L$1,J394,"")</f>
        <v/>
      </c>
    </row>
    <row r="395" spans="1:11" ht="17.25" x14ac:dyDescent="0.25">
      <c r="A395" s="1" t="s">
        <v>394</v>
      </c>
      <c r="B395">
        <f>SUM(B394,_xlfn.IFNA(IF(MATCH(puzzle!$B$2,$A395,0),1,0),0))</f>
        <v>83</v>
      </c>
      <c r="C395" t="str">
        <f>puzzle!B398</f>
        <v>untie</v>
      </c>
      <c r="D395" t="str">
        <f t="shared" si="30"/>
        <v>u</v>
      </c>
      <c r="E395" t="str">
        <f t="shared" si="31"/>
        <v>n</v>
      </c>
      <c r="F395" t="str">
        <f t="shared" si="32"/>
        <v>t</v>
      </c>
      <c r="G395" t="str">
        <f t="shared" si="33"/>
        <v>i</v>
      </c>
      <c r="H395" t="str">
        <f t="shared" si="34"/>
        <v>e</v>
      </c>
      <c r="I395" t="str">
        <f>IF(OR(D395=M$1,E395=N$1,F395=O$1,G395=P$1,H395=Q$1),"",C395)</f>
        <v>untie</v>
      </c>
      <c r="J395" t="str">
        <f t="array" ref="J395">IF(SUM(--ISNUMBER(SEARCH(S$1:AE$1,I395)))&gt;0,"",I395)</f>
        <v/>
      </c>
      <c r="K395" t="str">
        <f t="array" ref="K395">IF(SUM(--ISNUMBER(SEARCH(M$1:Q$1,J395)))=L$1,J395,"")</f>
        <v/>
      </c>
    </row>
    <row r="396" spans="1:11" ht="17.25" x14ac:dyDescent="0.25">
      <c r="A396" s="1" t="s">
        <v>395</v>
      </c>
      <c r="B396">
        <f>SUM(B395,_xlfn.IFNA(IF(MATCH(puzzle!$B$2,$A396,0),1,0),0))</f>
        <v>83</v>
      </c>
      <c r="C396" t="str">
        <f>puzzle!B399</f>
        <v>urine</v>
      </c>
      <c r="D396" t="str">
        <f t="shared" si="30"/>
        <v>u</v>
      </c>
      <c r="E396" t="str">
        <f t="shared" si="31"/>
        <v>r</v>
      </c>
      <c r="F396" t="str">
        <f t="shared" si="32"/>
        <v>i</v>
      </c>
      <c r="G396" t="str">
        <f t="shared" si="33"/>
        <v>n</v>
      </c>
      <c r="H396" t="str">
        <f t="shared" si="34"/>
        <v>e</v>
      </c>
      <c r="I396" t="str">
        <f>IF(OR(D396=M$1,E396=N$1,F396=O$1,G396=P$1,H396=Q$1),"",C396)</f>
        <v>urine</v>
      </c>
      <c r="J396" t="str">
        <f t="array" ref="J396">IF(SUM(--ISNUMBER(SEARCH(S$1:AE$1,I396)))&gt;0,"",I396)</f>
        <v/>
      </c>
      <c r="K396" t="str">
        <f t="array" ref="K396">IF(SUM(--ISNUMBER(SEARCH(M$1:Q$1,J396)))=L$1,J396,"")</f>
        <v/>
      </c>
    </row>
    <row r="397" spans="1:11" ht="17.25" x14ac:dyDescent="0.25">
      <c r="A397" s="1" t="s">
        <v>396</v>
      </c>
      <c r="B397">
        <f>SUM(B396,_xlfn.IFNA(IF(MATCH(puzzle!$B$2,$A397,0),1,0),0))</f>
        <v>83</v>
      </c>
      <c r="C397" t="str">
        <f>puzzle!B400</f>
        <v>usage</v>
      </c>
      <c r="D397" t="str">
        <f t="shared" si="30"/>
        <v>u</v>
      </c>
      <c r="E397" t="str">
        <f t="shared" si="31"/>
        <v>s</v>
      </c>
      <c r="F397" t="str">
        <f t="shared" si="32"/>
        <v>a</v>
      </c>
      <c r="G397" t="str">
        <f t="shared" si="33"/>
        <v>g</v>
      </c>
      <c r="H397" t="str">
        <f t="shared" si="34"/>
        <v>e</v>
      </c>
      <c r="I397" t="str">
        <f>IF(OR(D397=M$1,E397=N$1,F397=O$1,G397=P$1,H397=Q$1),"",C397)</f>
        <v/>
      </c>
      <c r="J397" t="str">
        <f t="array" ref="J397">IF(SUM(--ISNUMBER(SEARCH(S$1:AE$1,I397)))&gt;0,"",I397)</f>
        <v/>
      </c>
      <c r="K397" t="str">
        <f t="array" ref="K397">IF(SUM(--ISNUMBER(SEARCH(M$1:Q$1,J397)))=L$1,J397,"")</f>
        <v/>
      </c>
    </row>
    <row r="398" spans="1:11" ht="17.25" x14ac:dyDescent="0.25">
      <c r="A398" s="1" t="s">
        <v>397</v>
      </c>
      <c r="B398">
        <f>SUM(B397,_xlfn.IFNA(IF(MATCH(puzzle!$B$2,$A398,0),1,0),0))</f>
        <v>83</v>
      </c>
      <c r="C398" t="str">
        <f>puzzle!B401</f>
        <v>utile</v>
      </c>
      <c r="D398" t="str">
        <f t="shared" si="30"/>
        <v>u</v>
      </c>
      <c r="E398" t="str">
        <f t="shared" si="31"/>
        <v>t</v>
      </c>
      <c r="F398" t="str">
        <f t="shared" si="32"/>
        <v>i</v>
      </c>
      <c r="G398" t="str">
        <f t="shared" si="33"/>
        <v>l</v>
      </c>
      <c r="H398" t="str">
        <f t="shared" si="34"/>
        <v>e</v>
      </c>
      <c r="I398" t="str">
        <f>IF(OR(D398=M$1,E398=N$1,F398=O$1,G398=P$1,H398=Q$1),"",C398)</f>
        <v>utile</v>
      </c>
      <c r="J398" t="str">
        <f t="array" ref="J398">IF(SUM(--ISNUMBER(SEARCH(S$1:AE$1,I398)))&gt;0,"",I398)</f>
        <v/>
      </c>
      <c r="K398" t="str">
        <f t="array" ref="K398">IF(SUM(--ISNUMBER(SEARCH(M$1:Q$1,J398)))=L$1,J398,"")</f>
        <v/>
      </c>
    </row>
    <row r="399" spans="1:11" ht="17.25" x14ac:dyDescent="0.25">
      <c r="A399" s="1" t="s">
        <v>398</v>
      </c>
      <c r="B399">
        <f>SUM(B398,_xlfn.IFNA(IF(MATCH(puzzle!$B$2,$A399,0),1,0),0))</f>
        <v>83</v>
      </c>
      <c r="C399" t="str">
        <f>puzzle!B402</f>
        <v>vague</v>
      </c>
      <c r="D399" t="str">
        <f t="shared" si="30"/>
        <v>v</v>
      </c>
      <c r="E399" t="str">
        <f t="shared" si="31"/>
        <v>a</v>
      </c>
      <c r="F399" t="str">
        <f t="shared" si="32"/>
        <v>g</v>
      </c>
      <c r="G399" t="str">
        <f t="shared" si="33"/>
        <v>u</v>
      </c>
      <c r="H399" t="str">
        <f t="shared" si="34"/>
        <v>e</v>
      </c>
      <c r="I399" t="str">
        <f>IF(OR(D399=M$1,E399=N$1,F399=O$1,G399=P$1,H399=Q$1),"",C399)</f>
        <v>vague</v>
      </c>
      <c r="J399" t="str">
        <f t="array" ref="J399">IF(SUM(--ISNUMBER(SEARCH(S$1:AE$1,I399)))&gt;0,"",I399)</f>
        <v/>
      </c>
      <c r="K399" t="str">
        <f t="array" ref="K399">IF(SUM(--ISNUMBER(SEARCH(M$1:Q$1,J399)))=L$1,J399,"")</f>
        <v/>
      </c>
    </row>
    <row r="400" spans="1:11" ht="17.25" x14ac:dyDescent="0.25">
      <c r="A400" s="1" t="s">
        <v>399</v>
      </c>
      <c r="B400">
        <f>SUM(B399,_xlfn.IFNA(IF(MATCH(puzzle!$B$2,$A400,0),1,0),0))</f>
        <v>83</v>
      </c>
      <c r="C400" t="str">
        <f>puzzle!B403</f>
        <v>value</v>
      </c>
      <c r="D400" t="str">
        <f t="shared" si="30"/>
        <v>v</v>
      </c>
      <c r="E400" t="str">
        <f t="shared" si="31"/>
        <v>a</v>
      </c>
      <c r="F400" t="str">
        <f t="shared" si="32"/>
        <v>l</v>
      </c>
      <c r="G400" t="str">
        <f t="shared" si="33"/>
        <v>u</v>
      </c>
      <c r="H400" t="str">
        <f t="shared" si="34"/>
        <v>e</v>
      </c>
      <c r="I400" t="str">
        <f>IF(OR(D400=M$1,E400=N$1,F400=O$1,G400=P$1,H400=Q$1),"",C400)</f>
        <v>value</v>
      </c>
      <c r="J400" t="str">
        <f t="array" ref="J400">IF(SUM(--ISNUMBER(SEARCH(S$1:AE$1,I400)))&gt;0,"",I400)</f>
        <v/>
      </c>
      <c r="K400" t="str">
        <f t="array" ref="K400">IF(SUM(--ISNUMBER(SEARCH(M$1:Q$1,J400)))=L$1,J400,"")</f>
        <v/>
      </c>
    </row>
    <row r="401" spans="1:11" ht="17.25" x14ac:dyDescent="0.25">
      <c r="A401" s="1" t="s">
        <v>400</v>
      </c>
      <c r="B401">
        <f>SUM(B400,_xlfn.IFNA(IF(MATCH(puzzle!$B$2,$A401,0),1,0),0))</f>
        <v>83</v>
      </c>
      <c r="C401" t="str">
        <f>puzzle!B404</f>
        <v>valve</v>
      </c>
      <c r="D401" t="str">
        <f t="shared" si="30"/>
        <v>v</v>
      </c>
      <c r="E401" t="str">
        <f t="shared" si="31"/>
        <v>a</v>
      </c>
      <c r="F401" t="str">
        <f t="shared" si="32"/>
        <v>l</v>
      </c>
      <c r="G401" t="str">
        <f t="shared" si="33"/>
        <v>v</v>
      </c>
      <c r="H401" t="str">
        <f t="shared" si="34"/>
        <v>e</v>
      </c>
      <c r="I401" t="str">
        <f>IF(OR(D401=M$1,E401=N$1,F401=O$1,G401=P$1,H401=Q$1),"",C401)</f>
        <v>valve</v>
      </c>
      <c r="J401" t="str">
        <f t="array" ref="J401">IF(SUM(--ISNUMBER(SEARCH(S$1:AE$1,I401)))&gt;0,"",I401)</f>
        <v/>
      </c>
      <c r="K401" t="str">
        <f t="array" ref="K401">IF(SUM(--ISNUMBER(SEARCH(M$1:Q$1,J401)))=L$1,J401,"")</f>
        <v/>
      </c>
    </row>
    <row r="402" spans="1:11" ht="17.25" x14ac:dyDescent="0.25">
      <c r="A402" s="1" t="s">
        <v>401</v>
      </c>
      <c r="B402">
        <f>SUM(B401,_xlfn.IFNA(IF(MATCH(puzzle!$B$2,$A402,0),1,0),0))</f>
        <v>83</v>
      </c>
      <c r="C402" t="str">
        <f>puzzle!B405</f>
        <v>venue</v>
      </c>
      <c r="D402" t="str">
        <f t="shared" si="30"/>
        <v>v</v>
      </c>
      <c r="E402" t="str">
        <f t="shared" si="31"/>
        <v>e</v>
      </c>
      <c r="F402" t="str">
        <f t="shared" si="32"/>
        <v>n</v>
      </c>
      <c r="G402" t="str">
        <f t="shared" si="33"/>
        <v>u</v>
      </c>
      <c r="H402" t="str">
        <f t="shared" si="34"/>
        <v>e</v>
      </c>
      <c r="I402" t="str">
        <f>IF(OR(D402=M$1,E402=N$1,F402=O$1,G402=P$1,H402=Q$1),"",C402)</f>
        <v>venue</v>
      </c>
      <c r="J402" t="str">
        <f t="array" ref="J402">IF(SUM(--ISNUMBER(SEARCH(S$1:AE$1,I402)))&gt;0,"",I402)</f>
        <v/>
      </c>
      <c r="K402" t="str">
        <f t="array" ref="K402">IF(SUM(--ISNUMBER(SEARCH(M$1:Q$1,J402)))=L$1,J402,"")</f>
        <v/>
      </c>
    </row>
    <row r="403" spans="1:11" ht="17.25" x14ac:dyDescent="0.25">
      <c r="A403" s="1" t="s">
        <v>402</v>
      </c>
      <c r="B403">
        <f>SUM(B402,_xlfn.IFNA(IF(MATCH(puzzle!$B$2,$A403,0),1,0),0))</f>
        <v>83</v>
      </c>
      <c r="C403" t="str">
        <f>puzzle!B406</f>
        <v>verge</v>
      </c>
      <c r="D403" t="str">
        <f t="shared" si="30"/>
        <v>v</v>
      </c>
      <c r="E403" t="str">
        <f t="shared" si="31"/>
        <v>e</v>
      </c>
      <c r="F403" t="str">
        <f t="shared" si="32"/>
        <v>r</v>
      </c>
      <c r="G403" t="str">
        <f t="shared" si="33"/>
        <v>g</v>
      </c>
      <c r="H403" t="str">
        <f t="shared" si="34"/>
        <v>e</v>
      </c>
      <c r="I403" t="str">
        <f>IF(OR(D403=M$1,E403=N$1,F403=O$1,G403=P$1,H403=Q$1),"",C403)</f>
        <v>verge</v>
      </c>
      <c r="J403" t="str">
        <f t="array" ref="J403">IF(SUM(--ISNUMBER(SEARCH(S$1:AE$1,I403)))&gt;0,"",I403)</f>
        <v/>
      </c>
      <c r="K403" t="str">
        <f t="array" ref="K403">IF(SUM(--ISNUMBER(SEARCH(M$1:Q$1,J403)))=L$1,J403,"")</f>
        <v/>
      </c>
    </row>
    <row r="404" spans="1:11" ht="17.25" x14ac:dyDescent="0.25">
      <c r="A404" s="1" t="s">
        <v>403</v>
      </c>
      <c r="B404">
        <f>SUM(B403,_xlfn.IFNA(IF(MATCH(puzzle!$B$2,$A404,0),1,0),0))</f>
        <v>83</v>
      </c>
      <c r="C404" t="str">
        <f>puzzle!B407</f>
        <v>verse</v>
      </c>
      <c r="D404" t="str">
        <f t="shared" si="30"/>
        <v>v</v>
      </c>
      <c r="E404" t="str">
        <f t="shared" si="31"/>
        <v>e</v>
      </c>
      <c r="F404" t="str">
        <f t="shared" si="32"/>
        <v>r</v>
      </c>
      <c r="G404" t="str">
        <f t="shared" si="33"/>
        <v>s</v>
      </c>
      <c r="H404" t="str">
        <f t="shared" si="34"/>
        <v>e</v>
      </c>
      <c r="I404" t="str">
        <f>IF(OR(D404=M$1,E404=N$1,F404=O$1,G404=P$1,H404=Q$1),"",C404)</f>
        <v>verse</v>
      </c>
      <c r="J404" t="str">
        <f t="array" ref="J404">IF(SUM(--ISNUMBER(SEARCH(S$1:AE$1,I404)))&gt;0,"",I404)</f>
        <v/>
      </c>
      <c r="K404" t="str">
        <f t="array" ref="K404">IF(SUM(--ISNUMBER(SEARCH(M$1:Q$1,J404)))=L$1,J404,"")</f>
        <v/>
      </c>
    </row>
    <row r="405" spans="1:11" ht="17.25" x14ac:dyDescent="0.25">
      <c r="A405" s="1" t="s">
        <v>404</v>
      </c>
      <c r="B405">
        <f>SUM(B404,_xlfn.IFNA(IF(MATCH(puzzle!$B$2,$A405,0),1,0),0))</f>
        <v>83</v>
      </c>
      <c r="C405" t="str">
        <f>puzzle!B408</f>
        <v>verve</v>
      </c>
      <c r="D405" t="str">
        <f t="shared" si="30"/>
        <v>v</v>
      </c>
      <c r="E405" t="str">
        <f t="shared" si="31"/>
        <v>e</v>
      </c>
      <c r="F405" t="str">
        <f t="shared" si="32"/>
        <v>r</v>
      </c>
      <c r="G405" t="str">
        <f t="shared" si="33"/>
        <v>v</v>
      </c>
      <c r="H405" t="str">
        <f t="shared" si="34"/>
        <v>e</v>
      </c>
      <c r="I405" t="str">
        <f>IF(OR(D405=M$1,E405=N$1,F405=O$1,G405=P$1,H405=Q$1),"",C405)</f>
        <v>verve</v>
      </c>
      <c r="J405" t="str">
        <f t="array" ref="J405">IF(SUM(--ISNUMBER(SEARCH(S$1:AE$1,I405)))&gt;0,"",I405)</f>
        <v/>
      </c>
      <c r="K405" t="str">
        <f t="array" ref="K405">IF(SUM(--ISNUMBER(SEARCH(M$1:Q$1,J405)))=L$1,J405,"")</f>
        <v/>
      </c>
    </row>
    <row r="406" spans="1:11" ht="17.25" x14ac:dyDescent="0.25">
      <c r="A406" s="1" t="s">
        <v>405</v>
      </c>
      <c r="B406">
        <f>SUM(B405,_xlfn.IFNA(IF(MATCH(puzzle!$B$2,$A406,0),1,0),0))</f>
        <v>83</v>
      </c>
      <c r="C406" t="str">
        <f>puzzle!B409</f>
        <v>vogue</v>
      </c>
      <c r="D406" t="str">
        <f t="shared" si="30"/>
        <v>v</v>
      </c>
      <c r="E406" t="str">
        <f t="shared" si="31"/>
        <v>o</v>
      </c>
      <c r="F406" t="str">
        <f t="shared" si="32"/>
        <v>g</v>
      </c>
      <c r="G406" t="str">
        <f t="shared" si="33"/>
        <v>u</v>
      </c>
      <c r="H406" t="str">
        <f t="shared" si="34"/>
        <v>e</v>
      </c>
      <c r="I406" t="str">
        <f>IF(OR(D406=M$1,E406=N$1,F406=O$1,G406=P$1,H406=Q$1),"",C406)</f>
        <v>vogue</v>
      </c>
      <c r="J406" t="str">
        <f t="array" ref="J406">IF(SUM(--ISNUMBER(SEARCH(S$1:AE$1,I406)))&gt;0,"",I406)</f>
        <v/>
      </c>
      <c r="K406" t="str">
        <f t="array" ref="K406">IF(SUM(--ISNUMBER(SEARCH(M$1:Q$1,J406)))=L$1,J406,"")</f>
        <v/>
      </c>
    </row>
    <row r="407" spans="1:11" ht="17.25" x14ac:dyDescent="0.25">
      <c r="A407" s="1" t="s">
        <v>406</v>
      </c>
      <c r="B407">
        <f>SUM(B406,_xlfn.IFNA(IF(MATCH(puzzle!$B$2,$A407,0),1,0),0))</f>
        <v>83</v>
      </c>
      <c r="C407" t="str">
        <f>puzzle!B410</f>
        <v>voice</v>
      </c>
      <c r="D407" t="str">
        <f t="shared" si="30"/>
        <v>v</v>
      </c>
      <c r="E407" t="str">
        <f t="shared" si="31"/>
        <v>o</v>
      </c>
      <c r="F407" t="str">
        <f t="shared" si="32"/>
        <v>i</v>
      </c>
      <c r="G407" t="str">
        <f t="shared" si="33"/>
        <v>c</v>
      </c>
      <c r="H407" t="str">
        <f t="shared" si="34"/>
        <v>e</v>
      </c>
      <c r="I407" t="str">
        <f>IF(OR(D407=M$1,E407=N$1,F407=O$1,G407=P$1,H407=Q$1),"",C407)</f>
        <v>voice</v>
      </c>
      <c r="J407" t="str">
        <f t="array" ref="J407">IF(SUM(--ISNUMBER(SEARCH(S$1:AE$1,I407)))&gt;0,"",I407)</f>
        <v/>
      </c>
      <c r="K407" t="str">
        <f t="array" ref="K407">IF(SUM(--ISNUMBER(SEARCH(M$1:Q$1,J407)))=L$1,J407,"")</f>
        <v/>
      </c>
    </row>
    <row r="408" spans="1:11" ht="17.25" x14ac:dyDescent="0.25">
      <c r="A408" s="1" t="s">
        <v>407</v>
      </c>
      <c r="B408">
        <f>SUM(B407,_xlfn.IFNA(IF(MATCH(puzzle!$B$2,$A408,0),1,0),0))</f>
        <v>83</v>
      </c>
      <c r="C408" t="str">
        <f>puzzle!B411</f>
        <v>waive</v>
      </c>
      <c r="D408" t="str">
        <f t="shared" si="30"/>
        <v>w</v>
      </c>
      <c r="E408" t="str">
        <f t="shared" si="31"/>
        <v>a</v>
      </c>
      <c r="F408" t="str">
        <f t="shared" si="32"/>
        <v>i</v>
      </c>
      <c r="G408" t="str">
        <f t="shared" si="33"/>
        <v>v</v>
      </c>
      <c r="H408" t="str">
        <f t="shared" si="34"/>
        <v>e</v>
      </c>
      <c r="I408" t="str">
        <f>IF(OR(D408=M$1,E408=N$1,F408=O$1,G408=P$1,H408=Q$1),"",C408)</f>
        <v>waive</v>
      </c>
      <c r="J408" t="str">
        <f t="array" ref="J408">IF(SUM(--ISNUMBER(SEARCH(S$1:AE$1,I408)))&gt;0,"",I408)</f>
        <v/>
      </c>
      <c r="K408" t="str">
        <f t="array" ref="K408">IF(SUM(--ISNUMBER(SEARCH(M$1:Q$1,J408)))=L$1,J408,"")</f>
        <v/>
      </c>
    </row>
    <row r="409" spans="1:11" ht="17.25" x14ac:dyDescent="0.25">
      <c r="A409" s="1" t="s">
        <v>408</v>
      </c>
      <c r="B409">
        <f>SUM(B408,_xlfn.IFNA(IF(MATCH(puzzle!$B$2,$A409,0),1,0),0))</f>
        <v>83</v>
      </c>
      <c r="C409" t="str">
        <f>puzzle!B412</f>
        <v>waste</v>
      </c>
      <c r="D409" t="str">
        <f t="shared" si="30"/>
        <v>w</v>
      </c>
      <c r="E409" t="str">
        <f t="shared" si="31"/>
        <v>a</v>
      </c>
      <c r="F409" t="str">
        <f t="shared" si="32"/>
        <v>s</v>
      </c>
      <c r="G409" t="str">
        <f t="shared" si="33"/>
        <v>t</v>
      </c>
      <c r="H409" t="str">
        <f t="shared" si="34"/>
        <v>e</v>
      </c>
      <c r="I409" t="str">
        <f>IF(OR(D409=M$1,E409=N$1,F409=O$1,G409=P$1,H409=Q$1),"",C409)</f>
        <v>waste</v>
      </c>
      <c r="J409" t="str">
        <f t="array" ref="J409">IF(SUM(--ISNUMBER(SEARCH(S$1:AE$1,I409)))&gt;0,"",I409)</f>
        <v/>
      </c>
      <c r="K409" t="str">
        <f t="array" ref="K409">IF(SUM(--ISNUMBER(SEARCH(M$1:Q$1,J409)))=L$1,J409,"")</f>
        <v/>
      </c>
    </row>
    <row r="410" spans="1:11" ht="17.25" x14ac:dyDescent="0.25">
      <c r="A410" s="1" t="s">
        <v>409</v>
      </c>
      <c r="B410">
        <f>SUM(B409,_xlfn.IFNA(IF(MATCH(puzzle!$B$2,$A410,0),1,0),0))</f>
        <v>83</v>
      </c>
      <c r="C410" t="str">
        <f>puzzle!B413</f>
        <v>weave</v>
      </c>
      <c r="D410" t="str">
        <f t="shared" si="30"/>
        <v>w</v>
      </c>
      <c r="E410" t="str">
        <f t="shared" si="31"/>
        <v>e</v>
      </c>
      <c r="F410" t="str">
        <f t="shared" si="32"/>
        <v>a</v>
      </c>
      <c r="G410" t="str">
        <f t="shared" si="33"/>
        <v>v</v>
      </c>
      <c r="H410" t="str">
        <f t="shared" si="34"/>
        <v>e</v>
      </c>
      <c r="I410" t="str">
        <f>IF(OR(D410=M$1,E410=N$1,F410=O$1,G410=P$1,H410=Q$1),"",C410)</f>
        <v/>
      </c>
      <c r="J410" t="str">
        <f t="array" ref="J410">IF(SUM(--ISNUMBER(SEARCH(S$1:AE$1,I410)))&gt;0,"",I410)</f>
        <v/>
      </c>
      <c r="K410" t="str">
        <f t="array" ref="K410">IF(SUM(--ISNUMBER(SEARCH(M$1:Q$1,J410)))=L$1,J410,"")</f>
        <v/>
      </c>
    </row>
    <row r="411" spans="1:11" ht="17.25" x14ac:dyDescent="0.25">
      <c r="A411" s="1" t="s">
        <v>410</v>
      </c>
      <c r="B411">
        <f>SUM(B410,_xlfn.IFNA(IF(MATCH(puzzle!$B$2,$A411,0),1,0),0))</f>
        <v>83</v>
      </c>
      <c r="C411" t="str">
        <f>puzzle!B414</f>
        <v>wedge</v>
      </c>
      <c r="D411" t="str">
        <f t="shared" si="30"/>
        <v>w</v>
      </c>
      <c r="E411" t="str">
        <f t="shared" si="31"/>
        <v>e</v>
      </c>
      <c r="F411" t="str">
        <f t="shared" si="32"/>
        <v>d</v>
      </c>
      <c r="G411" t="str">
        <f t="shared" si="33"/>
        <v>g</v>
      </c>
      <c r="H411" t="str">
        <f t="shared" si="34"/>
        <v>e</v>
      </c>
      <c r="I411" t="str">
        <f>IF(OR(D411=M$1,E411=N$1,F411=O$1,G411=P$1,H411=Q$1),"",C411)</f>
        <v>wedge</v>
      </c>
      <c r="J411" t="str">
        <f t="array" ref="J411">IF(SUM(--ISNUMBER(SEARCH(S$1:AE$1,I411)))&gt;0,"",I411)</f>
        <v/>
      </c>
      <c r="K411" t="str">
        <f t="array" ref="K411">IF(SUM(--ISNUMBER(SEARCH(M$1:Q$1,J411)))=L$1,J411,"")</f>
        <v/>
      </c>
    </row>
    <row r="412" spans="1:11" ht="17.25" x14ac:dyDescent="0.25">
      <c r="A412" s="1" t="s">
        <v>411</v>
      </c>
      <c r="B412">
        <f>SUM(B411,_xlfn.IFNA(IF(MATCH(puzzle!$B$2,$A412,0),1,0),0))</f>
        <v>83</v>
      </c>
      <c r="C412" t="str">
        <f>puzzle!B415</f>
        <v>whale</v>
      </c>
      <c r="D412" t="str">
        <f t="shared" si="30"/>
        <v>w</v>
      </c>
      <c r="E412" t="str">
        <f t="shared" si="31"/>
        <v>h</v>
      </c>
      <c r="F412" t="str">
        <f t="shared" si="32"/>
        <v>a</v>
      </c>
      <c r="G412" t="str">
        <f t="shared" si="33"/>
        <v>l</v>
      </c>
      <c r="H412" t="str">
        <f t="shared" si="34"/>
        <v>e</v>
      </c>
      <c r="I412" t="str">
        <f>IF(OR(D412=M$1,E412=N$1,F412=O$1,G412=P$1,H412=Q$1),"",C412)</f>
        <v/>
      </c>
      <c r="J412" t="str">
        <f t="array" ref="J412">IF(SUM(--ISNUMBER(SEARCH(S$1:AE$1,I412)))&gt;0,"",I412)</f>
        <v/>
      </c>
      <c r="K412" t="str">
        <f t="array" ref="K412">IF(SUM(--ISNUMBER(SEARCH(M$1:Q$1,J412)))=L$1,J412,"")</f>
        <v/>
      </c>
    </row>
    <row r="413" spans="1:11" ht="17.25" x14ac:dyDescent="0.25">
      <c r="A413" s="1" t="s">
        <v>412</v>
      </c>
      <c r="B413">
        <f>SUM(B412,_xlfn.IFNA(IF(MATCH(puzzle!$B$2,$A413,0),1,0),0))</f>
        <v>83</v>
      </c>
      <c r="C413" t="str">
        <f>puzzle!B416</f>
        <v>where</v>
      </c>
      <c r="D413" t="str">
        <f t="shared" si="30"/>
        <v>w</v>
      </c>
      <c r="E413" t="str">
        <f t="shared" si="31"/>
        <v>h</v>
      </c>
      <c r="F413" t="str">
        <f t="shared" si="32"/>
        <v>e</v>
      </c>
      <c r="G413" t="str">
        <f t="shared" si="33"/>
        <v>r</v>
      </c>
      <c r="H413" t="str">
        <f t="shared" si="34"/>
        <v>e</v>
      </c>
      <c r="I413" t="str">
        <f>IF(OR(D413=M$1,E413=N$1,F413=O$1,G413=P$1,H413=Q$1),"",C413)</f>
        <v>where</v>
      </c>
      <c r="J413" t="str">
        <f t="array" ref="J413">IF(SUM(--ISNUMBER(SEARCH(S$1:AE$1,I413)))&gt;0,"",I413)</f>
        <v/>
      </c>
      <c r="K413" t="str">
        <f t="array" ref="K413">IF(SUM(--ISNUMBER(SEARCH(M$1:Q$1,J413)))=L$1,J413,"")</f>
        <v/>
      </c>
    </row>
    <row r="414" spans="1:11" ht="17.25" x14ac:dyDescent="0.25">
      <c r="A414" s="1" t="s">
        <v>413</v>
      </c>
      <c r="B414">
        <f>SUM(B413,_xlfn.IFNA(IF(MATCH(puzzle!$B$2,$A414,0),1,0),0))</f>
        <v>83</v>
      </c>
      <c r="C414" t="str">
        <f>puzzle!B417</f>
        <v>while</v>
      </c>
      <c r="D414" t="str">
        <f t="shared" si="30"/>
        <v>w</v>
      </c>
      <c r="E414" t="str">
        <f t="shared" si="31"/>
        <v>h</v>
      </c>
      <c r="F414" t="str">
        <f t="shared" si="32"/>
        <v>i</v>
      </c>
      <c r="G414" t="str">
        <f t="shared" si="33"/>
        <v>l</v>
      </c>
      <c r="H414" t="str">
        <f t="shared" si="34"/>
        <v>e</v>
      </c>
      <c r="I414" t="str">
        <f>IF(OR(D414=M$1,E414=N$1,F414=O$1,G414=P$1,H414=Q$1),"",C414)</f>
        <v>while</v>
      </c>
      <c r="J414" t="str">
        <f t="array" ref="J414">IF(SUM(--ISNUMBER(SEARCH(S$1:AE$1,I414)))&gt;0,"",I414)</f>
        <v/>
      </c>
      <c r="K414" t="str">
        <f t="array" ref="K414">IF(SUM(--ISNUMBER(SEARCH(M$1:Q$1,J414)))=L$1,J414,"")</f>
        <v/>
      </c>
    </row>
    <row r="415" spans="1:11" ht="17.25" x14ac:dyDescent="0.25">
      <c r="A415" s="1" t="s">
        <v>414</v>
      </c>
      <c r="B415">
        <f>SUM(B414,_xlfn.IFNA(IF(MATCH(puzzle!$B$2,$A415,0),1,0),0))</f>
        <v>84</v>
      </c>
      <c r="C415" t="str">
        <f>puzzle!B418</f>
        <v>whine</v>
      </c>
      <c r="D415" t="str">
        <f t="shared" si="30"/>
        <v>w</v>
      </c>
      <c r="E415" t="str">
        <f t="shared" si="31"/>
        <v>h</v>
      </c>
      <c r="F415" t="str">
        <f t="shared" si="32"/>
        <v>i</v>
      </c>
      <c r="G415" t="str">
        <f t="shared" si="33"/>
        <v>n</v>
      </c>
      <c r="H415" t="str">
        <f t="shared" si="34"/>
        <v>e</v>
      </c>
      <c r="I415" t="str">
        <f>IF(OR(D415=M$1,E415=N$1,F415=O$1,G415=P$1,H415=Q$1),"",C415)</f>
        <v>whine</v>
      </c>
      <c r="J415" t="str">
        <f t="array" ref="J415">IF(SUM(--ISNUMBER(SEARCH(S$1:AE$1,I415)))&gt;0,"",I415)</f>
        <v/>
      </c>
      <c r="K415" t="str">
        <f t="array" ref="K415">IF(SUM(--ISNUMBER(SEARCH(M$1:Q$1,J415)))=L$1,J415,"")</f>
        <v/>
      </c>
    </row>
    <row r="416" spans="1:11" ht="17.25" x14ac:dyDescent="0.25">
      <c r="A416" s="1" t="s">
        <v>415</v>
      </c>
      <c r="B416">
        <f>SUM(B415,_xlfn.IFNA(IF(MATCH(puzzle!$B$2,$A416,0),1,0),0))</f>
        <v>85</v>
      </c>
      <c r="C416" t="str">
        <f>puzzle!B419</f>
        <v>white</v>
      </c>
      <c r="D416" t="str">
        <f t="shared" si="30"/>
        <v>w</v>
      </c>
      <c r="E416" t="str">
        <f t="shared" si="31"/>
        <v>h</v>
      </c>
      <c r="F416" t="str">
        <f t="shared" si="32"/>
        <v>i</v>
      </c>
      <c r="G416" t="str">
        <f t="shared" si="33"/>
        <v>t</v>
      </c>
      <c r="H416" t="str">
        <f t="shared" si="34"/>
        <v>e</v>
      </c>
      <c r="I416" t="str">
        <f>IF(OR(D416=M$1,E416=N$1,F416=O$1,G416=P$1,H416=Q$1),"",C416)</f>
        <v>white</v>
      </c>
      <c r="J416" t="str">
        <f t="array" ref="J416">IF(SUM(--ISNUMBER(SEARCH(S$1:AE$1,I416)))&gt;0,"",I416)</f>
        <v/>
      </c>
      <c r="K416" t="str">
        <f t="array" ref="K416">IF(SUM(--ISNUMBER(SEARCH(M$1:Q$1,J416)))=L$1,J416,"")</f>
        <v/>
      </c>
    </row>
    <row r="417" spans="1:11" ht="17.25" x14ac:dyDescent="0.25">
      <c r="A417" s="1" t="s">
        <v>416</v>
      </c>
      <c r="B417">
        <f>SUM(B416,_xlfn.IFNA(IF(MATCH(puzzle!$B$2,$A417,0),1,0),0))</f>
        <v>85</v>
      </c>
      <c r="C417" t="str">
        <f>puzzle!B420</f>
        <v>whole</v>
      </c>
      <c r="D417" t="str">
        <f t="shared" si="30"/>
        <v>w</v>
      </c>
      <c r="E417" t="str">
        <f t="shared" si="31"/>
        <v>h</v>
      </c>
      <c r="F417" t="str">
        <f t="shared" si="32"/>
        <v>o</v>
      </c>
      <c r="G417" t="str">
        <f t="shared" si="33"/>
        <v>l</v>
      </c>
      <c r="H417" t="str">
        <f t="shared" si="34"/>
        <v>e</v>
      </c>
      <c r="I417" t="str">
        <f>IF(OR(D417=M$1,E417=N$1,F417=O$1,G417=P$1,H417=Q$1),"",C417)</f>
        <v>whole</v>
      </c>
      <c r="J417" t="str">
        <f t="array" ref="J417">IF(SUM(--ISNUMBER(SEARCH(S$1:AE$1,I417)))&gt;0,"",I417)</f>
        <v/>
      </c>
      <c r="K417" t="str">
        <f t="array" ref="K417">IF(SUM(--ISNUMBER(SEARCH(M$1:Q$1,J417)))=L$1,J417,"")</f>
        <v/>
      </c>
    </row>
    <row r="418" spans="1:11" ht="17.25" x14ac:dyDescent="0.25">
      <c r="A418" s="1" t="s">
        <v>417</v>
      </c>
      <c r="B418">
        <f>SUM(B417,_xlfn.IFNA(IF(MATCH(puzzle!$B$2,$A418,0),1,0),0))</f>
        <v>85</v>
      </c>
      <c r="C418" t="str">
        <f>puzzle!B421</f>
        <v>whose</v>
      </c>
      <c r="D418" t="str">
        <f t="shared" si="30"/>
        <v>w</v>
      </c>
      <c r="E418" t="str">
        <f t="shared" si="31"/>
        <v>h</v>
      </c>
      <c r="F418" t="str">
        <f t="shared" si="32"/>
        <v>o</v>
      </c>
      <c r="G418" t="str">
        <f t="shared" si="33"/>
        <v>s</v>
      </c>
      <c r="H418" t="str">
        <f t="shared" si="34"/>
        <v>e</v>
      </c>
      <c r="I418" t="str">
        <f>IF(OR(D418=M$1,E418=N$1,F418=O$1,G418=P$1,H418=Q$1),"",C418)</f>
        <v>whose</v>
      </c>
      <c r="J418" t="str">
        <f t="array" ref="J418">IF(SUM(--ISNUMBER(SEARCH(S$1:AE$1,I418)))&gt;0,"",I418)</f>
        <v/>
      </c>
      <c r="K418" t="str">
        <f t="array" ref="K418">IF(SUM(--ISNUMBER(SEARCH(M$1:Q$1,J418)))=L$1,J418,"")</f>
        <v/>
      </c>
    </row>
    <row r="419" spans="1:11" ht="17.25" x14ac:dyDescent="0.25">
      <c r="A419" s="1" t="s">
        <v>418</v>
      </c>
      <c r="B419">
        <f>SUM(B418,_xlfn.IFNA(IF(MATCH(puzzle!$B$2,$A419,0),1,0),0))</f>
        <v>85</v>
      </c>
      <c r="C419" t="str">
        <f>puzzle!B422</f>
        <v>wince</v>
      </c>
      <c r="D419" t="str">
        <f t="shared" si="30"/>
        <v>w</v>
      </c>
      <c r="E419" t="str">
        <f t="shared" si="31"/>
        <v>i</v>
      </c>
      <c r="F419" t="str">
        <f t="shared" si="32"/>
        <v>n</v>
      </c>
      <c r="G419" t="str">
        <f t="shared" si="33"/>
        <v>c</v>
      </c>
      <c r="H419" t="str">
        <f t="shared" si="34"/>
        <v>e</v>
      </c>
      <c r="I419" t="str">
        <f>IF(OR(D419=M$1,E419=N$1,F419=O$1,G419=P$1,H419=Q$1),"",C419)</f>
        <v>wince</v>
      </c>
      <c r="J419" t="str">
        <f t="array" ref="J419">IF(SUM(--ISNUMBER(SEARCH(S$1:AE$1,I419)))&gt;0,"",I419)</f>
        <v/>
      </c>
      <c r="K419" t="str">
        <f t="array" ref="K419">IF(SUM(--ISNUMBER(SEARCH(M$1:Q$1,J419)))=L$1,J419,"")</f>
        <v/>
      </c>
    </row>
    <row r="420" spans="1:11" ht="17.25" x14ac:dyDescent="0.25">
      <c r="A420" s="1" t="s">
        <v>419</v>
      </c>
      <c r="B420">
        <f>SUM(B419,_xlfn.IFNA(IF(MATCH(puzzle!$B$2,$A420,0),1,0),0))</f>
        <v>86</v>
      </c>
      <c r="C420" t="str">
        <f>puzzle!B423</f>
        <v>worse</v>
      </c>
      <c r="D420" t="str">
        <f t="shared" si="30"/>
        <v>w</v>
      </c>
      <c r="E420" t="str">
        <f t="shared" si="31"/>
        <v>o</v>
      </c>
      <c r="F420" t="str">
        <f t="shared" si="32"/>
        <v>r</v>
      </c>
      <c r="G420" t="str">
        <f t="shared" si="33"/>
        <v>s</v>
      </c>
      <c r="H420" t="str">
        <f t="shared" si="34"/>
        <v>e</v>
      </c>
      <c r="I420" t="str">
        <f>IF(OR(D420=M$1,E420=N$1,F420=O$1,G420=P$1,H420=Q$1),"",C420)</f>
        <v>worse</v>
      </c>
      <c r="J420" t="str">
        <f t="array" ref="J420">IF(SUM(--ISNUMBER(SEARCH(S$1:AE$1,I420)))&gt;0,"",I420)</f>
        <v/>
      </c>
      <c r="K420" t="str">
        <f t="array" ref="K420">IF(SUM(--ISNUMBER(SEARCH(M$1:Q$1,J420)))=L$1,J420,"")</f>
        <v/>
      </c>
    </row>
    <row r="421" spans="1:11" ht="17.25" x14ac:dyDescent="0.25">
      <c r="A421" s="1" t="s">
        <v>420</v>
      </c>
      <c r="B421">
        <f>SUM(B420,_xlfn.IFNA(IF(MATCH(puzzle!$B$2,$A421,0),1,0),0))</f>
        <v>86</v>
      </c>
      <c r="C421" t="str">
        <f>puzzle!B424</f>
        <v>write</v>
      </c>
      <c r="D421" t="str">
        <f t="shared" si="30"/>
        <v>w</v>
      </c>
      <c r="E421" t="str">
        <f t="shared" si="31"/>
        <v>r</v>
      </c>
      <c r="F421" t="str">
        <f t="shared" si="32"/>
        <v>i</v>
      </c>
      <c r="G421" t="str">
        <f t="shared" si="33"/>
        <v>t</v>
      </c>
      <c r="H421" t="str">
        <f t="shared" si="34"/>
        <v>e</v>
      </c>
      <c r="I421" t="str">
        <f>IF(OR(D421=M$1,E421=N$1,F421=O$1,G421=P$1,H421=Q$1),"",C421)</f>
        <v>write</v>
      </c>
      <c r="J421" t="str">
        <f t="array" ref="J421">IF(SUM(--ISNUMBER(SEARCH(S$1:AE$1,I421)))&gt;0,"",I421)</f>
        <v/>
      </c>
      <c r="K421" t="str">
        <f t="array" ref="K421">IF(SUM(--ISNUMBER(SEARCH(M$1:Q$1,J421)))=L$1,J421,"")</f>
        <v/>
      </c>
    </row>
    <row r="422" spans="1:11" ht="17.25" x14ac:dyDescent="0.25">
      <c r="A422" s="1" t="s">
        <v>421</v>
      </c>
      <c r="B422">
        <f>SUM(B421,_xlfn.IFNA(IF(MATCH(puzzle!$B$2,$A422,0),1,0),0))</f>
        <v>86</v>
      </c>
      <c r="C422" t="str">
        <f>puzzle!B425</f>
        <v>wrote</v>
      </c>
      <c r="D422" t="str">
        <f t="shared" si="30"/>
        <v>w</v>
      </c>
      <c r="E422" t="str">
        <f t="shared" si="31"/>
        <v>r</v>
      </c>
      <c r="F422" t="str">
        <f t="shared" si="32"/>
        <v>o</v>
      </c>
      <c r="G422" t="str">
        <f t="shared" si="33"/>
        <v>t</v>
      </c>
      <c r="H422" t="str">
        <f t="shared" si="34"/>
        <v>e</v>
      </c>
      <c r="I422" t="str">
        <f>IF(OR(D422=M$1,E422=N$1,F422=O$1,G422=P$1,H422=Q$1),"",C422)</f>
        <v>wrote</v>
      </c>
      <c r="J422" t="str">
        <f t="array" ref="J422">IF(SUM(--ISNUMBER(SEARCH(S$1:AE$1,I422)))&gt;0,"",I422)</f>
        <v/>
      </c>
      <c r="K422" t="str">
        <f t="array" ref="K422">IF(SUM(--ISNUMBER(SEARCH(M$1:Q$1,J422)))=L$1,J422,"")</f>
        <v/>
      </c>
    </row>
    <row r="423" spans="1:11" ht="17.25" x14ac:dyDescent="0.25">
      <c r="A423" s="1" t="s">
        <v>422</v>
      </c>
      <c r="B423">
        <f>SUM(B422,_xlfn.IFNA(IF(MATCH(puzzle!$B$2,$A423,0),1,0),0))</f>
        <v>86</v>
      </c>
      <c r="C423" t="str">
        <f>puzzle!B426</f>
        <v/>
      </c>
      <c r="D423" t="str">
        <f t="shared" si="30"/>
        <v/>
      </c>
      <c r="E423" t="str">
        <f t="shared" si="31"/>
        <v/>
      </c>
      <c r="F423" t="str">
        <f t="shared" si="32"/>
        <v/>
      </c>
      <c r="G423" t="str">
        <f t="shared" si="33"/>
        <v/>
      </c>
      <c r="H423" t="str">
        <f t="shared" si="34"/>
        <v/>
      </c>
      <c r="I423" t="str">
        <f>IF(OR(D423=M$1,E423=N$1,F423=O$1,G423=P$1,H423=Q$1),"",C423)</f>
        <v/>
      </c>
      <c r="J423" t="str">
        <f t="array" ref="J423">IF(SUM(--ISNUMBER(SEARCH(S$1:AE$1,I423)))&gt;0,"",I423)</f>
        <v/>
      </c>
      <c r="K423" t="str">
        <f t="array" ref="K423">IF(SUM(--ISNUMBER(SEARCH(M$1:Q$1,J423)))=L$1,J423,"")</f>
        <v/>
      </c>
    </row>
    <row r="424" spans="1:11" ht="17.25" x14ac:dyDescent="0.25">
      <c r="A424" s="1" t="s">
        <v>423</v>
      </c>
      <c r="B424">
        <f>SUM(B423,_xlfn.IFNA(IF(MATCH(puzzle!$B$2,$A424,0),1,0),0))</f>
        <v>86</v>
      </c>
      <c r="C424" t="str">
        <f>puzzle!B427</f>
        <v/>
      </c>
      <c r="D424" t="str">
        <f t="shared" si="30"/>
        <v/>
      </c>
      <c r="E424" t="str">
        <f t="shared" si="31"/>
        <v/>
      </c>
      <c r="F424" t="str">
        <f t="shared" si="32"/>
        <v/>
      </c>
      <c r="G424" t="str">
        <f t="shared" si="33"/>
        <v/>
      </c>
      <c r="H424" t="str">
        <f t="shared" si="34"/>
        <v/>
      </c>
      <c r="I424" t="str">
        <f>IF(OR(D424=M$1,E424=N$1,F424=O$1,G424=P$1,H424=Q$1),"",C424)</f>
        <v/>
      </c>
      <c r="J424" t="str">
        <f t="array" ref="J424">IF(SUM(--ISNUMBER(SEARCH(S$1:AE$1,I424)))&gt;0,"",I424)</f>
        <v/>
      </c>
      <c r="K424" t="str">
        <f t="array" ref="K424">IF(SUM(--ISNUMBER(SEARCH(M$1:Q$1,J424)))=L$1,J424,"")</f>
        <v/>
      </c>
    </row>
    <row r="425" spans="1:11" ht="17.25" x14ac:dyDescent="0.25">
      <c r="A425" s="1" t="s">
        <v>424</v>
      </c>
      <c r="B425">
        <f>SUM(B424,_xlfn.IFNA(IF(MATCH(puzzle!$B$2,$A425,0),1,0),0))</f>
        <v>86</v>
      </c>
      <c r="C425" t="str">
        <f>puzzle!B428</f>
        <v/>
      </c>
      <c r="D425" t="str">
        <f t="shared" si="30"/>
        <v/>
      </c>
      <c r="E425" t="str">
        <f t="shared" si="31"/>
        <v/>
      </c>
      <c r="F425" t="str">
        <f t="shared" si="32"/>
        <v/>
      </c>
      <c r="G425" t="str">
        <f t="shared" si="33"/>
        <v/>
      </c>
      <c r="H425" t="str">
        <f t="shared" si="34"/>
        <v/>
      </c>
      <c r="I425" t="str">
        <f>IF(OR(D425=M$1,E425=N$1,F425=O$1,G425=P$1,H425=Q$1),"",C425)</f>
        <v/>
      </c>
      <c r="J425" t="str">
        <f t="array" ref="J425">IF(SUM(--ISNUMBER(SEARCH(S$1:AE$1,I425)))&gt;0,"",I425)</f>
        <v/>
      </c>
      <c r="K425" t="str">
        <f t="array" ref="K425">IF(SUM(--ISNUMBER(SEARCH(M$1:Q$1,J425)))=L$1,J425,"")</f>
        <v/>
      </c>
    </row>
    <row r="426" spans="1:11" ht="17.25" x14ac:dyDescent="0.25">
      <c r="A426" s="1" t="s">
        <v>425</v>
      </c>
      <c r="B426">
        <f>SUM(B425,_xlfn.IFNA(IF(MATCH(puzzle!$B$2,$A426,0),1,0),0))</f>
        <v>86</v>
      </c>
      <c r="C426" t="str">
        <f>puzzle!B429</f>
        <v/>
      </c>
      <c r="D426" t="str">
        <f t="shared" si="30"/>
        <v/>
      </c>
      <c r="E426" t="str">
        <f t="shared" si="31"/>
        <v/>
      </c>
      <c r="F426" t="str">
        <f t="shared" si="32"/>
        <v/>
      </c>
      <c r="G426" t="str">
        <f t="shared" si="33"/>
        <v/>
      </c>
      <c r="H426" t="str">
        <f t="shared" si="34"/>
        <v/>
      </c>
      <c r="I426" t="str">
        <f>IF(OR(D426=M$1,E426=N$1,F426=O$1,G426=P$1,H426=Q$1),"",C426)</f>
        <v/>
      </c>
      <c r="J426" t="str">
        <f t="array" ref="J426">IF(SUM(--ISNUMBER(SEARCH(S$1:AE$1,I426)))&gt;0,"",I426)</f>
        <v/>
      </c>
      <c r="K426" t="str">
        <f t="array" ref="K426">IF(SUM(--ISNUMBER(SEARCH(M$1:Q$1,J426)))=L$1,J426,"")</f>
        <v/>
      </c>
    </row>
    <row r="427" spans="1:11" ht="17.25" x14ac:dyDescent="0.25">
      <c r="A427" s="1" t="s">
        <v>426</v>
      </c>
      <c r="B427">
        <f>SUM(B426,_xlfn.IFNA(IF(MATCH(puzzle!$B$2,$A427,0),1,0),0))</f>
        <v>86</v>
      </c>
      <c r="C427" t="str">
        <f>puzzle!B430</f>
        <v/>
      </c>
      <c r="D427" t="str">
        <f t="shared" si="30"/>
        <v/>
      </c>
      <c r="E427" t="str">
        <f t="shared" si="31"/>
        <v/>
      </c>
      <c r="F427" t="str">
        <f t="shared" si="32"/>
        <v/>
      </c>
      <c r="G427" t="str">
        <f t="shared" si="33"/>
        <v/>
      </c>
      <c r="H427" t="str">
        <f t="shared" si="34"/>
        <v/>
      </c>
      <c r="I427" t="str">
        <f>IF(OR(D427=M$1,E427=N$1,F427=O$1,G427=P$1,H427=Q$1),"",C427)</f>
        <v/>
      </c>
      <c r="J427" t="str">
        <f t="array" ref="J427">IF(SUM(--ISNUMBER(SEARCH(S$1:AE$1,I427)))&gt;0,"",I427)</f>
        <v/>
      </c>
      <c r="K427" t="str">
        <f t="array" ref="K427">IF(SUM(--ISNUMBER(SEARCH(M$1:Q$1,J427)))=L$1,J427,"")</f>
        <v/>
      </c>
    </row>
    <row r="428" spans="1:11" ht="17.25" x14ac:dyDescent="0.25">
      <c r="A428" s="1" t="s">
        <v>427</v>
      </c>
      <c r="B428">
        <f>SUM(B427,_xlfn.IFNA(IF(MATCH(puzzle!$B$2,$A428,0),1,0),0))</f>
        <v>86</v>
      </c>
      <c r="C428" t="str">
        <f>puzzle!B431</f>
        <v/>
      </c>
      <c r="D428" t="str">
        <f t="shared" si="30"/>
        <v/>
      </c>
      <c r="E428" t="str">
        <f t="shared" si="31"/>
        <v/>
      </c>
      <c r="F428" t="str">
        <f t="shared" si="32"/>
        <v/>
      </c>
      <c r="G428" t="str">
        <f t="shared" si="33"/>
        <v/>
      </c>
      <c r="H428" t="str">
        <f t="shared" si="34"/>
        <v/>
      </c>
      <c r="I428" t="str">
        <f>IF(OR(D428=M$1,E428=N$1,F428=O$1,G428=P$1,H428=Q$1),"",C428)</f>
        <v/>
      </c>
      <c r="J428" t="str">
        <f t="array" ref="J428">IF(SUM(--ISNUMBER(SEARCH(S$1:AE$1,I428)))&gt;0,"",I428)</f>
        <v/>
      </c>
      <c r="K428" t="str">
        <f t="array" ref="K428">IF(SUM(--ISNUMBER(SEARCH(M$1:Q$1,J428)))=L$1,J428,"")</f>
        <v/>
      </c>
    </row>
    <row r="429" spans="1:11" ht="17.25" x14ac:dyDescent="0.25">
      <c r="A429" s="1" t="s">
        <v>428</v>
      </c>
      <c r="B429">
        <f>SUM(B428,_xlfn.IFNA(IF(MATCH(puzzle!$B$2,$A429,0),1,0),0))</f>
        <v>86</v>
      </c>
      <c r="C429" t="str">
        <f>puzzle!B432</f>
        <v/>
      </c>
      <c r="D429" t="str">
        <f t="shared" si="30"/>
        <v/>
      </c>
      <c r="E429" t="str">
        <f t="shared" si="31"/>
        <v/>
      </c>
      <c r="F429" t="str">
        <f t="shared" si="32"/>
        <v/>
      </c>
      <c r="G429" t="str">
        <f t="shared" si="33"/>
        <v/>
      </c>
      <c r="H429" t="str">
        <f t="shared" si="34"/>
        <v/>
      </c>
      <c r="I429" t="str">
        <f>IF(OR(D429=M$1,E429=N$1,F429=O$1,G429=P$1,H429=Q$1),"",C429)</f>
        <v/>
      </c>
      <c r="J429" t="str">
        <f t="array" ref="J429">IF(SUM(--ISNUMBER(SEARCH(S$1:AE$1,I429)))&gt;0,"",I429)</f>
        <v/>
      </c>
      <c r="K429" t="str">
        <f t="array" ref="K429">IF(SUM(--ISNUMBER(SEARCH(M$1:Q$1,J429)))=L$1,J429,"")</f>
        <v/>
      </c>
    </row>
    <row r="430" spans="1:11" ht="17.25" x14ac:dyDescent="0.25">
      <c r="A430" s="1" t="s">
        <v>429</v>
      </c>
      <c r="B430">
        <f>SUM(B429,_xlfn.IFNA(IF(MATCH(puzzle!$B$2,$A430,0),1,0),0))</f>
        <v>86</v>
      </c>
      <c r="C430" t="str">
        <f>puzzle!B433</f>
        <v/>
      </c>
      <c r="D430" t="str">
        <f t="shared" si="30"/>
        <v/>
      </c>
      <c r="E430" t="str">
        <f t="shared" si="31"/>
        <v/>
      </c>
      <c r="F430" t="str">
        <f t="shared" si="32"/>
        <v/>
      </c>
      <c r="G430" t="str">
        <f t="shared" si="33"/>
        <v/>
      </c>
      <c r="H430" t="str">
        <f t="shared" si="34"/>
        <v/>
      </c>
      <c r="I430" t="str">
        <f>IF(OR(D430=M$1,E430=N$1,F430=O$1,G430=P$1,H430=Q$1),"",C430)</f>
        <v/>
      </c>
      <c r="J430" t="str">
        <f t="array" ref="J430">IF(SUM(--ISNUMBER(SEARCH(S$1:AE$1,I430)))&gt;0,"",I430)</f>
        <v/>
      </c>
      <c r="K430" t="str">
        <f t="array" ref="K430">IF(SUM(--ISNUMBER(SEARCH(M$1:Q$1,J430)))=L$1,J430,"")</f>
        <v/>
      </c>
    </row>
    <row r="431" spans="1:11" ht="17.25" x14ac:dyDescent="0.25">
      <c r="A431" s="1" t="s">
        <v>430</v>
      </c>
      <c r="B431">
        <f>SUM(B430,_xlfn.IFNA(IF(MATCH(puzzle!$B$2,$A431,0),1,0),0))</f>
        <v>86</v>
      </c>
      <c r="C431" t="str">
        <f>puzzle!B434</f>
        <v/>
      </c>
      <c r="D431" t="str">
        <f t="shared" si="30"/>
        <v/>
      </c>
      <c r="E431" t="str">
        <f t="shared" si="31"/>
        <v/>
      </c>
      <c r="F431" t="str">
        <f t="shared" si="32"/>
        <v/>
      </c>
      <c r="G431" t="str">
        <f t="shared" si="33"/>
        <v/>
      </c>
      <c r="H431" t="str">
        <f t="shared" si="34"/>
        <v/>
      </c>
      <c r="I431" t="str">
        <f>IF(OR(D431=M$1,E431=N$1,F431=O$1,G431=P$1,H431=Q$1),"",C431)</f>
        <v/>
      </c>
      <c r="J431" t="str">
        <f t="array" ref="J431">IF(SUM(--ISNUMBER(SEARCH(S$1:AE$1,I431)))&gt;0,"",I431)</f>
        <v/>
      </c>
      <c r="K431" t="str">
        <f t="array" ref="K431">IF(SUM(--ISNUMBER(SEARCH(M$1:Q$1,J431)))=L$1,J431,"")</f>
        <v/>
      </c>
    </row>
    <row r="432" spans="1:11" ht="17.25" x14ac:dyDescent="0.25">
      <c r="A432" s="1" t="s">
        <v>431</v>
      </c>
      <c r="B432">
        <f>SUM(B431,_xlfn.IFNA(IF(MATCH(puzzle!$B$2,$A432,0),1,0),0))</f>
        <v>86</v>
      </c>
      <c r="C432" t="str">
        <f>puzzle!B435</f>
        <v/>
      </c>
      <c r="D432" t="str">
        <f t="shared" si="30"/>
        <v/>
      </c>
      <c r="E432" t="str">
        <f t="shared" si="31"/>
        <v/>
      </c>
      <c r="F432" t="str">
        <f t="shared" si="32"/>
        <v/>
      </c>
      <c r="G432" t="str">
        <f t="shared" si="33"/>
        <v/>
      </c>
      <c r="H432" t="str">
        <f t="shared" si="34"/>
        <v/>
      </c>
      <c r="I432" t="str">
        <f>IF(OR(D432=M$1,E432=N$1,F432=O$1,G432=P$1,H432=Q$1),"",C432)</f>
        <v/>
      </c>
      <c r="J432" t="str">
        <f t="array" ref="J432">IF(SUM(--ISNUMBER(SEARCH(S$1:AE$1,I432)))&gt;0,"",I432)</f>
        <v/>
      </c>
      <c r="K432" t="str">
        <f t="array" ref="K432">IF(SUM(--ISNUMBER(SEARCH(M$1:Q$1,J432)))=L$1,J432,"")</f>
        <v/>
      </c>
    </row>
    <row r="433" spans="1:11" ht="17.25" x14ac:dyDescent="0.25">
      <c r="A433" s="1" t="s">
        <v>432</v>
      </c>
      <c r="B433">
        <f>SUM(B432,_xlfn.IFNA(IF(MATCH(puzzle!$B$2,$A433,0),1,0),0))</f>
        <v>86</v>
      </c>
      <c r="C433" t="str">
        <f>puzzle!B436</f>
        <v/>
      </c>
      <c r="D433" t="str">
        <f t="shared" si="30"/>
        <v/>
      </c>
      <c r="E433" t="str">
        <f t="shared" si="31"/>
        <v/>
      </c>
      <c r="F433" t="str">
        <f t="shared" si="32"/>
        <v/>
      </c>
      <c r="G433" t="str">
        <f t="shared" si="33"/>
        <v/>
      </c>
      <c r="H433" t="str">
        <f t="shared" si="34"/>
        <v/>
      </c>
      <c r="I433" t="str">
        <f>IF(OR(D433=M$1,E433=N$1,F433=O$1,G433=P$1,H433=Q$1),"",C433)</f>
        <v/>
      </c>
      <c r="J433" t="str">
        <f t="array" ref="J433">IF(SUM(--ISNUMBER(SEARCH(S$1:AE$1,I433)))&gt;0,"",I433)</f>
        <v/>
      </c>
      <c r="K433" t="str">
        <f t="array" ref="K433">IF(SUM(--ISNUMBER(SEARCH(M$1:Q$1,J433)))=L$1,J433,"")</f>
        <v/>
      </c>
    </row>
    <row r="434" spans="1:11" ht="17.25" x14ac:dyDescent="0.25">
      <c r="A434" s="1" t="s">
        <v>433</v>
      </c>
      <c r="B434">
        <f>SUM(B433,_xlfn.IFNA(IF(MATCH(puzzle!$B$2,$A434,0),1,0),0))</f>
        <v>86</v>
      </c>
      <c r="C434" t="str">
        <f>puzzle!B437</f>
        <v/>
      </c>
      <c r="D434" t="str">
        <f t="shared" si="30"/>
        <v/>
      </c>
      <c r="E434" t="str">
        <f t="shared" si="31"/>
        <v/>
      </c>
      <c r="F434" t="str">
        <f t="shared" si="32"/>
        <v/>
      </c>
      <c r="G434" t="str">
        <f t="shared" si="33"/>
        <v/>
      </c>
      <c r="H434" t="str">
        <f t="shared" si="34"/>
        <v/>
      </c>
      <c r="I434" t="str">
        <f>IF(OR(D434=M$1,E434=N$1,F434=O$1,G434=P$1,H434=Q$1),"",C434)</f>
        <v/>
      </c>
      <c r="J434" t="str">
        <f t="array" ref="J434">IF(SUM(--ISNUMBER(SEARCH(S$1:AE$1,I434)))&gt;0,"",I434)</f>
        <v/>
      </c>
      <c r="K434" t="str">
        <f t="array" ref="K434">IF(SUM(--ISNUMBER(SEARCH(M$1:Q$1,J434)))=L$1,J434,"")</f>
        <v/>
      </c>
    </row>
    <row r="435" spans="1:11" ht="17.25" x14ac:dyDescent="0.25">
      <c r="A435" s="1" t="s">
        <v>434</v>
      </c>
      <c r="B435">
        <f>SUM(B434,_xlfn.IFNA(IF(MATCH(puzzle!$B$2,$A435,0),1,0),0))</f>
        <v>86</v>
      </c>
      <c r="C435" t="str">
        <f>puzzle!B438</f>
        <v/>
      </c>
      <c r="D435" t="str">
        <f t="shared" si="30"/>
        <v/>
      </c>
      <c r="E435" t="str">
        <f t="shared" si="31"/>
        <v/>
      </c>
      <c r="F435" t="str">
        <f t="shared" si="32"/>
        <v/>
      </c>
      <c r="G435" t="str">
        <f t="shared" si="33"/>
        <v/>
      </c>
      <c r="H435" t="str">
        <f t="shared" si="34"/>
        <v/>
      </c>
      <c r="I435" t="str">
        <f>IF(OR(D435=M$1,E435=N$1,F435=O$1,G435=P$1,H435=Q$1),"",C435)</f>
        <v/>
      </c>
      <c r="J435" t="str">
        <f t="array" ref="J435">IF(SUM(--ISNUMBER(SEARCH(S$1:AE$1,I435)))&gt;0,"",I435)</f>
        <v/>
      </c>
      <c r="K435" t="str">
        <f t="array" ref="K435">IF(SUM(--ISNUMBER(SEARCH(M$1:Q$1,J435)))=L$1,J435,"")</f>
        <v/>
      </c>
    </row>
    <row r="436" spans="1:11" ht="17.25" x14ac:dyDescent="0.25">
      <c r="A436" s="1" t="s">
        <v>435</v>
      </c>
      <c r="B436">
        <f>SUM(B435,_xlfn.IFNA(IF(MATCH(puzzle!$B$2,$A436,0),1,0),0))</f>
        <v>86</v>
      </c>
      <c r="C436" t="str">
        <f>puzzle!B439</f>
        <v/>
      </c>
      <c r="D436" t="str">
        <f t="shared" si="30"/>
        <v/>
      </c>
      <c r="E436" t="str">
        <f t="shared" si="31"/>
        <v/>
      </c>
      <c r="F436" t="str">
        <f t="shared" si="32"/>
        <v/>
      </c>
      <c r="G436" t="str">
        <f t="shared" si="33"/>
        <v/>
      </c>
      <c r="H436" t="str">
        <f t="shared" si="34"/>
        <v/>
      </c>
      <c r="I436" t="str">
        <f>IF(OR(D436=M$1,E436=N$1,F436=O$1,G436=P$1,H436=Q$1),"",C436)</f>
        <v/>
      </c>
      <c r="J436" t="str">
        <f t="array" ref="J436">IF(SUM(--ISNUMBER(SEARCH(S$1:AE$1,I436)))&gt;0,"",I436)</f>
        <v/>
      </c>
      <c r="K436" t="str">
        <f t="array" ref="K436">IF(SUM(--ISNUMBER(SEARCH(M$1:Q$1,J436)))=L$1,J436,"")</f>
        <v/>
      </c>
    </row>
    <row r="437" spans="1:11" ht="17.25" x14ac:dyDescent="0.25">
      <c r="A437" s="1" t="s">
        <v>436</v>
      </c>
      <c r="B437">
        <f>SUM(B436,_xlfn.IFNA(IF(MATCH(puzzle!$B$2,$A437,0),1,0),0))</f>
        <v>86</v>
      </c>
      <c r="C437" t="str">
        <f>puzzle!B440</f>
        <v/>
      </c>
      <c r="D437" t="str">
        <f t="shared" si="30"/>
        <v/>
      </c>
      <c r="E437" t="str">
        <f t="shared" si="31"/>
        <v/>
      </c>
      <c r="F437" t="str">
        <f t="shared" si="32"/>
        <v/>
      </c>
      <c r="G437" t="str">
        <f t="shared" si="33"/>
        <v/>
      </c>
      <c r="H437" t="str">
        <f t="shared" si="34"/>
        <v/>
      </c>
      <c r="I437" t="str">
        <f>IF(OR(D437=M$1,E437=N$1,F437=O$1,G437=P$1,H437=Q$1),"",C437)</f>
        <v/>
      </c>
      <c r="J437" t="str">
        <f t="array" ref="J437">IF(SUM(--ISNUMBER(SEARCH(S$1:AE$1,I437)))&gt;0,"",I437)</f>
        <v/>
      </c>
      <c r="K437" t="str">
        <f t="array" ref="K437">IF(SUM(--ISNUMBER(SEARCH(M$1:Q$1,J437)))=L$1,J437,"")</f>
        <v/>
      </c>
    </row>
    <row r="438" spans="1:11" ht="17.25" x14ac:dyDescent="0.25">
      <c r="A438" s="1" t="s">
        <v>437</v>
      </c>
      <c r="B438">
        <f>SUM(B437,_xlfn.IFNA(IF(MATCH(puzzle!$B$2,$A438,0),1,0),0))</f>
        <v>86</v>
      </c>
      <c r="C438" t="str">
        <f>puzzle!B441</f>
        <v/>
      </c>
      <c r="D438" t="str">
        <f t="shared" si="30"/>
        <v/>
      </c>
      <c r="E438" t="str">
        <f t="shared" si="31"/>
        <v/>
      </c>
      <c r="F438" t="str">
        <f t="shared" si="32"/>
        <v/>
      </c>
      <c r="G438" t="str">
        <f t="shared" si="33"/>
        <v/>
      </c>
      <c r="H438" t="str">
        <f t="shared" si="34"/>
        <v/>
      </c>
      <c r="I438" t="str">
        <f>IF(OR(D438=M$1,E438=N$1,F438=O$1,G438=P$1,H438=Q$1),"",C438)</f>
        <v/>
      </c>
      <c r="J438" t="str">
        <f t="array" ref="J438">IF(SUM(--ISNUMBER(SEARCH(S$1:AE$1,I438)))&gt;0,"",I438)</f>
        <v/>
      </c>
      <c r="K438" t="str">
        <f t="array" ref="K438">IF(SUM(--ISNUMBER(SEARCH(M$1:Q$1,J438)))=L$1,J438,"")</f>
        <v/>
      </c>
    </row>
    <row r="439" spans="1:11" ht="17.25" x14ac:dyDescent="0.25">
      <c r="A439" s="1" t="s">
        <v>438</v>
      </c>
      <c r="B439">
        <f>SUM(B438,_xlfn.IFNA(IF(MATCH(puzzle!$B$2,$A439,0),1,0),0))</f>
        <v>87</v>
      </c>
      <c r="C439" t="str">
        <f>puzzle!B442</f>
        <v/>
      </c>
      <c r="D439" t="str">
        <f t="shared" si="30"/>
        <v/>
      </c>
      <c r="E439" t="str">
        <f t="shared" si="31"/>
        <v/>
      </c>
      <c r="F439" t="str">
        <f t="shared" si="32"/>
        <v/>
      </c>
      <c r="G439" t="str">
        <f t="shared" si="33"/>
        <v/>
      </c>
      <c r="H439" t="str">
        <f t="shared" si="34"/>
        <v/>
      </c>
      <c r="I439" t="str">
        <f>IF(OR(D439=M$1,E439=N$1,F439=O$1,G439=P$1,H439=Q$1),"",C439)</f>
        <v/>
      </c>
      <c r="J439" t="str">
        <f t="array" ref="J439">IF(SUM(--ISNUMBER(SEARCH(S$1:AE$1,I439)))&gt;0,"",I439)</f>
        <v/>
      </c>
      <c r="K439" t="str">
        <f t="array" ref="K439">IF(SUM(--ISNUMBER(SEARCH(M$1:Q$1,J439)))=L$1,J439,"")</f>
        <v/>
      </c>
    </row>
    <row r="440" spans="1:11" ht="17.25" x14ac:dyDescent="0.25">
      <c r="A440" s="1" t="s">
        <v>439</v>
      </c>
      <c r="B440">
        <f>SUM(B439,_xlfn.IFNA(IF(MATCH(puzzle!$B$2,$A440,0),1,0),0))</f>
        <v>87</v>
      </c>
      <c r="C440" t="str">
        <f>puzzle!B443</f>
        <v/>
      </c>
      <c r="D440" t="str">
        <f t="shared" si="30"/>
        <v/>
      </c>
      <c r="E440" t="str">
        <f t="shared" si="31"/>
        <v/>
      </c>
      <c r="F440" t="str">
        <f t="shared" si="32"/>
        <v/>
      </c>
      <c r="G440" t="str">
        <f t="shared" si="33"/>
        <v/>
      </c>
      <c r="H440" t="str">
        <f t="shared" si="34"/>
        <v/>
      </c>
      <c r="I440" t="str">
        <f>IF(OR(D440=M$1,E440=N$1,F440=O$1,G440=P$1,H440=Q$1),"",C440)</f>
        <v/>
      </c>
      <c r="J440" t="str">
        <f t="array" ref="J440">IF(SUM(--ISNUMBER(SEARCH(S$1:AE$1,I440)))&gt;0,"",I440)</f>
        <v/>
      </c>
      <c r="K440" t="str">
        <f t="array" ref="K440">IF(SUM(--ISNUMBER(SEARCH(M$1:Q$1,J440)))=L$1,J440,"")</f>
        <v/>
      </c>
    </row>
    <row r="441" spans="1:11" ht="17.25" x14ac:dyDescent="0.25">
      <c r="A441" s="1" t="s">
        <v>440</v>
      </c>
      <c r="B441">
        <f>SUM(B440,_xlfn.IFNA(IF(MATCH(puzzle!$B$2,$A441,0),1,0),0))</f>
        <v>87</v>
      </c>
      <c r="C441" t="str">
        <f>puzzle!B444</f>
        <v/>
      </c>
      <c r="D441" t="str">
        <f t="shared" si="30"/>
        <v/>
      </c>
      <c r="E441" t="str">
        <f t="shared" si="31"/>
        <v/>
      </c>
      <c r="F441" t="str">
        <f t="shared" si="32"/>
        <v/>
      </c>
      <c r="G441" t="str">
        <f t="shared" si="33"/>
        <v/>
      </c>
      <c r="H441" t="str">
        <f t="shared" si="34"/>
        <v/>
      </c>
      <c r="I441" t="str">
        <f>IF(OR(D441=M$1,E441=N$1,F441=O$1,G441=P$1,H441=Q$1),"",C441)</f>
        <v/>
      </c>
      <c r="J441" t="str">
        <f t="array" ref="J441">IF(SUM(--ISNUMBER(SEARCH(S$1:AE$1,I441)))&gt;0,"",I441)</f>
        <v/>
      </c>
      <c r="K441" t="str">
        <f t="array" ref="K441">IF(SUM(--ISNUMBER(SEARCH(M$1:Q$1,J441)))=L$1,J441,"")</f>
        <v/>
      </c>
    </row>
    <row r="442" spans="1:11" ht="17.25" x14ac:dyDescent="0.25">
      <c r="A442" s="1" t="s">
        <v>441</v>
      </c>
      <c r="B442">
        <f>SUM(B441,_xlfn.IFNA(IF(MATCH(puzzle!$B$2,$A442,0),1,0),0))</f>
        <v>87</v>
      </c>
      <c r="C442" t="str">
        <f>puzzle!B445</f>
        <v/>
      </c>
      <c r="D442" t="str">
        <f t="shared" si="30"/>
        <v/>
      </c>
      <c r="E442" t="str">
        <f t="shared" si="31"/>
        <v/>
      </c>
      <c r="F442" t="str">
        <f t="shared" si="32"/>
        <v/>
      </c>
      <c r="G442" t="str">
        <f t="shared" si="33"/>
        <v/>
      </c>
      <c r="H442" t="str">
        <f t="shared" si="34"/>
        <v/>
      </c>
      <c r="I442" t="str">
        <f>IF(OR(D442=M$1,E442=N$1,F442=O$1,G442=P$1,H442=Q$1),"",C442)</f>
        <v/>
      </c>
      <c r="J442" t="str">
        <f t="array" ref="J442">IF(SUM(--ISNUMBER(SEARCH(S$1:AE$1,I442)))&gt;0,"",I442)</f>
        <v/>
      </c>
      <c r="K442" t="str">
        <f t="array" ref="K442">IF(SUM(--ISNUMBER(SEARCH(M$1:Q$1,J442)))=L$1,J442,"")</f>
        <v/>
      </c>
    </row>
    <row r="443" spans="1:11" ht="17.25" x14ac:dyDescent="0.25">
      <c r="A443" s="1" t="s">
        <v>442</v>
      </c>
      <c r="B443">
        <f>SUM(B442,_xlfn.IFNA(IF(MATCH(puzzle!$B$2,$A443,0),1,0),0))</f>
        <v>87</v>
      </c>
      <c r="C443" t="str">
        <f>puzzle!B446</f>
        <v/>
      </c>
      <c r="D443" t="str">
        <f t="shared" si="30"/>
        <v/>
      </c>
      <c r="E443" t="str">
        <f t="shared" si="31"/>
        <v/>
      </c>
      <c r="F443" t="str">
        <f t="shared" si="32"/>
        <v/>
      </c>
      <c r="G443" t="str">
        <f t="shared" si="33"/>
        <v/>
      </c>
      <c r="H443" t="str">
        <f t="shared" si="34"/>
        <v/>
      </c>
      <c r="I443" t="str">
        <f>IF(OR(D443=M$1,E443=N$1,F443=O$1,G443=P$1,H443=Q$1),"",C443)</f>
        <v/>
      </c>
      <c r="J443" t="str">
        <f t="array" ref="J443">IF(SUM(--ISNUMBER(SEARCH(S$1:AE$1,I443)))&gt;0,"",I443)</f>
        <v/>
      </c>
      <c r="K443" t="str">
        <f t="array" ref="K443">IF(SUM(--ISNUMBER(SEARCH(M$1:Q$1,J443)))=L$1,J443,"")</f>
        <v/>
      </c>
    </row>
    <row r="444" spans="1:11" ht="17.25" x14ac:dyDescent="0.25">
      <c r="A444" s="1" t="s">
        <v>443</v>
      </c>
      <c r="B444">
        <f>SUM(B443,_xlfn.IFNA(IF(MATCH(puzzle!$B$2,$A444,0),1,0),0))</f>
        <v>87</v>
      </c>
      <c r="C444" t="str">
        <f>puzzle!B447</f>
        <v/>
      </c>
      <c r="D444" t="str">
        <f t="shared" si="30"/>
        <v/>
      </c>
      <c r="E444" t="str">
        <f t="shared" si="31"/>
        <v/>
      </c>
      <c r="F444" t="str">
        <f t="shared" si="32"/>
        <v/>
      </c>
      <c r="G444" t="str">
        <f t="shared" si="33"/>
        <v/>
      </c>
      <c r="H444" t="str">
        <f t="shared" si="34"/>
        <v/>
      </c>
      <c r="I444" t="str">
        <f>IF(OR(D444=M$1,E444=N$1,F444=O$1,G444=P$1,H444=Q$1),"",C444)</f>
        <v/>
      </c>
      <c r="J444" t="str">
        <f t="array" ref="J444">IF(SUM(--ISNUMBER(SEARCH(S$1:AE$1,I444)))&gt;0,"",I444)</f>
        <v/>
      </c>
      <c r="K444" t="str">
        <f t="array" ref="K444">IF(SUM(--ISNUMBER(SEARCH(M$1:Q$1,J444)))=L$1,J444,"")</f>
        <v/>
      </c>
    </row>
    <row r="445" spans="1:11" ht="17.25" x14ac:dyDescent="0.25">
      <c r="A445" s="1" t="s">
        <v>444</v>
      </c>
      <c r="B445">
        <f>SUM(B444,_xlfn.IFNA(IF(MATCH(puzzle!$B$2,$A445,0),1,0),0))</f>
        <v>87</v>
      </c>
      <c r="C445" t="str">
        <f>puzzle!B448</f>
        <v/>
      </c>
      <c r="D445" t="str">
        <f t="shared" si="30"/>
        <v/>
      </c>
      <c r="E445" t="str">
        <f t="shared" si="31"/>
        <v/>
      </c>
      <c r="F445" t="str">
        <f t="shared" si="32"/>
        <v/>
      </c>
      <c r="G445" t="str">
        <f t="shared" si="33"/>
        <v/>
      </c>
      <c r="H445" t="str">
        <f t="shared" si="34"/>
        <v/>
      </c>
      <c r="I445" t="str">
        <f>IF(OR(D445=M$1,E445=N$1,F445=O$1,G445=P$1,H445=Q$1),"",C445)</f>
        <v/>
      </c>
      <c r="J445" t="str">
        <f t="array" ref="J445">IF(SUM(--ISNUMBER(SEARCH(S$1:AE$1,I445)))&gt;0,"",I445)</f>
        <v/>
      </c>
      <c r="K445" t="str">
        <f t="array" ref="K445">IF(SUM(--ISNUMBER(SEARCH(M$1:Q$1,J445)))=L$1,J445,"")</f>
        <v/>
      </c>
    </row>
    <row r="446" spans="1:11" ht="17.25" x14ac:dyDescent="0.25">
      <c r="A446" s="1" t="s">
        <v>445</v>
      </c>
      <c r="B446">
        <f>SUM(B445,_xlfn.IFNA(IF(MATCH(puzzle!$B$2,$A446,0),1,0),0))</f>
        <v>87</v>
      </c>
      <c r="C446" t="str">
        <f>puzzle!B449</f>
        <v/>
      </c>
      <c r="D446" t="str">
        <f t="shared" si="30"/>
        <v/>
      </c>
      <c r="E446" t="str">
        <f t="shared" si="31"/>
        <v/>
      </c>
      <c r="F446" t="str">
        <f t="shared" si="32"/>
        <v/>
      </c>
      <c r="G446" t="str">
        <f t="shared" si="33"/>
        <v/>
      </c>
      <c r="H446" t="str">
        <f t="shared" si="34"/>
        <v/>
      </c>
      <c r="I446" t="str">
        <f>IF(OR(D446=M$1,E446=N$1,F446=O$1,G446=P$1,H446=Q$1),"",C446)</f>
        <v/>
      </c>
      <c r="J446" t="str">
        <f t="array" ref="J446">IF(SUM(--ISNUMBER(SEARCH(S$1:AE$1,I446)))&gt;0,"",I446)</f>
        <v/>
      </c>
      <c r="K446" t="str">
        <f t="array" ref="K446">IF(SUM(--ISNUMBER(SEARCH(M$1:Q$1,J446)))=L$1,J446,"")</f>
        <v/>
      </c>
    </row>
    <row r="447" spans="1:11" ht="17.25" x14ac:dyDescent="0.25">
      <c r="A447" s="1" t="s">
        <v>446</v>
      </c>
      <c r="B447">
        <f>SUM(B446,_xlfn.IFNA(IF(MATCH(puzzle!$B$2,$A447,0),1,0),0))</f>
        <v>88</v>
      </c>
      <c r="C447" t="str">
        <f>puzzle!B450</f>
        <v/>
      </c>
      <c r="D447" t="str">
        <f t="shared" si="30"/>
        <v/>
      </c>
      <c r="E447" t="str">
        <f t="shared" si="31"/>
        <v/>
      </c>
      <c r="F447" t="str">
        <f t="shared" si="32"/>
        <v/>
      </c>
      <c r="G447" t="str">
        <f t="shared" si="33"/>
        <v/>
      </c>
      <c r="H447" t="str">
        <f t="shared" si="34"/>
        <v/>
      </c>
      <c r="I447" t="str">
        <f>IF(OR(D447=M$1,E447=N$1,F447=O$1,G447=P$1,H447=Q$1),"",C447)</f>
        <v/>
      </c>
      <c r="J447" t="str">
        <f t="array" ref="J447">IF(SUM(--ISNUMBER(SEARCH(S$1:AE$1,I447)))&gt;0,"",I447)</f>
        <v/>
      </c>
      <c r="K447" t="str">
        <f t="array" ref="K447">IF(SUM(--ISNUMBER(SEARCH(M$1:Q$1,J447)))=L$1,J447,"")</f>
        <v/>
      </c>
    </row>
    <row r="448" spans="1:11" ht="17.25" x14ac:dyDescent="0.25">
      <c r="A448" s="1" t="s">
        <v>447</v>
      </c>
      <c r="B448">
        <f>SUM(B447,_xlfn.IFNA(IF(MATCH(puzzle!$B$2,$A448,0),1,0),0))</f>
        <v>88</v>
      </c>
      <c r="C448" t="str">
        <f>puzzle!B451</f>
        <v/>
      </c>
      <c r="D448" t="str">
        <f t="shared" si="30"/>
        <v/>
      </c>
      <c r="E448" t="str">
        <f t="shared" si="31"/>
        <v/>
      </c>
      <c r="F448" t="str">
        <f t="shared" si="32"/>
        <v/>
      </c>
      <c r="G448" t="str">
        <f t="shared" si="33"/>
        <v/>
      </c>
      <c r="H448" t="str">
        <f t="shared" si="34"/>
        <v/>
      </c>
      <c r="I448" t="str">
        <f>IF(OR(D448=M$1,E448=N$1,F448=O$1,G448=P$1,H448=Q$1),"",C448)</f>
        <v/>
      </c>
      <c r="J448" t="str">
        <f t="array" ref="J448">IF(SUM(--ISNUMBER(SEARCH(S$1:AE$1,I448)))&gt;0,"",I448)</f>
        <v/>
      </c>
      <c r="K448" t="str">
        <f t="array" ref="K448">IF(SUM(--ISNUMBER(SEARCH(M$1:Q$1,J448)))=L$1,J448,"")</f>
        <v/>
      </c>
    </row>
    <row r="449" spans="1:11" ht="17.25" x14ac:dyDescent="0.25">
      <c r="A449" s="1" t="s">
        <v>448</v>
      </c>
      <c r="B449">
        <f>SUM(B448,_xlfn.IFNA(IF(MATCH(puzzle!$B$2,$A449,0),1,0),0))</f>
        <v>88</v>
      </c>
      <c r="C449" t="str">
        <f>puzzle!B452</f>
        <v/>
      </c>
      <c r="D449" t="str">
        <f t="shared" si="30"/>
        <v/>
      </c>
      <c r="E449" t="str">
        <f t="shared" si="31"/>
        <v/>
      </c>
      <c r="F449" t="str">
        <f t="shared" si="32"/>
        <v/>
      </c>
      <c r="G449" t="str">
        <f t="shared" si="33"/>
        <v/>
      </c>
      <c r="H449" t="str">
        <f t="shared" si="34"/>
        <v/>
      </c>
      <c r="I449" t="str">
        <f>IF(OR(D449=M$1,E449=N$1,F449=O$1,G449=P$1,H449=Q$1),"",C449)</f>
        <v/>
      </c>
      <c r="J449" t="str">
        <f t="array" ref="J449">IF(SUM(--ISNUMBER(SEARCH(S$1:AE$1,I449)))&gt;0,"",I449)</f>
        <v/>
      </c>
      <c r="K449" t="str">
        <f t="array" ref="K449">IF(SUM(--ISNUMBER(SEARCH(M$1:Q$1,J449)))=L$1,J449,"")</f>
        <v/>
      </c>
    </row>
    <row r="450" spans="1:11" ht="17.25" x14ac:dyDescent="0.25">
      <c r="A450" s="1" t="s">
        <v>449</v>
      </c>
      <c r="B450">
        <f>SUM(B449,_xlfn.IFNA(IF(MATCH(puzzle!$B$2,$A450,0),1,0),0))</f>
        <v>88</v>
      </c>
      <c r="C450" t="str">
        <f>puzzle!B453</f>
        <v/>
      </c>
      <c r="D450" t="str">
        <f t="shared" ref="D450:D513" si="35">LEFT(C450,1)</f>
        <v/>
      </c>
      <c r="E450" t="str">
        <f t="shared" ref="E450:E513" si="36">MID($C450,2,1)</f>
        <v/>
      </c>
      <c r="F450" t="str">
        <f t="shared" ref="F450:F513" si="37">MID($C450,3,1)</f>
        <v/>
      </c>
      <c r="G450" t="str">
        <f t="shared" ref="G450:G513" si="38">MID($C450,4,1)</f>
        <v/>
      </c>
      <c r="H450" t="str">
        <f t="shared" ref="H450:H513" si="39">MID($C450,5,1)</f>
        <v/>
      </c>
      <c r="I450" t="str">
        <f>IF(OR(D450=M$1,E450=N$1,F450=O$1,G450=P$1,H450=Q$1),"",C450)</f>
        <v/>
      </c>
      <c r="J450" t="str">
        <f t="array" ref="J450">IF(SUM(--ISNUMBER(SEARCH(S$1:AE$1,I450)))&gt;0,"",I450)</f>
        <v/>
      </c>
      <c r="K450" t="str">
        <f t="array" ref="K450">IF(SUM(--ISNUMBER(SEARCH(M$1:Q$1,J450)))=L$1,J450,"")</f>
        <v/>
      </c>
    </row>
    <row r="451" spans="1:11" ht="17.25" x14ac:dyDescent="0.25">
      <c r="A451" s="1" t="s">
        <v>450</v>
      </c>
      <c r="B451">
        <f>SUM(B450,_xlfn.IFNA(IF(MATCH(puzzle!$B$2,$A451,0),1,0),0))</f>
        <v>88</v>
      </c>
      <c r="C451" t="str">
        <f>puzzle!B454</f>
        <v/>
      </c>
      <c r="D451" t="str">
        <f t="shared" si="35"/>
        <v/>
      </c>
      <c r="E451" t="str">
        <f t="shared" si="36"/>
        <v/>
      </c>
      <c r="F451" t="str">
        <f t="shared" si="37"/>
        <v/>
      </c>
      <c r="G451" t="str">
        <f t="shared" si="38"/>
        <v/>
      </c>
      <c r="H451" t="str">
        <f t="shared" si="39"/>
        <v/>
      </c>
      <c r="I451" t="str">
        <f>IF(OR(D451=M$1,E451=N$1,F451=O$1,G451=P$1,H451=Q$1),"",C451)</f>
        <v/>
      </c>
      <c r="J451" t="str">
        <f t="array" ref="J451">IF(SUM(--ISNUMBER(SEARCH(S$1:AE$1,I451)))&gt;0,"",I451)</f>
        <v/>
      </c>
      <c r="K451" t="str">
        <f t="array" ref="K451">IF(SUM(--ISNUMBER(SEARCH(M$1:Q$1,J451)))=L$1,J451,"")</f>
        <v/>
      </c>
    </row>
    <row r="452" spans="1:11" ht="17.25" x14ac:dyDescent="0.25">
      <c r="A452" s="1" t="s">
        <v>451</v>
      </c>
      <c r="B452">
        <f>SUM(B451,_xlfn.IFNA(IF(MATCH(puzzle!$B$2,$A452,0),1,0),0))</f>
        <v>88</v>
      </c>
      <c r="C452" t="str">
        <f>puzzle!B455</f>
        <v/>
      </c>
      <c r="D452" t="str">
        <f t="shared" si="35"/>
        <v/>
      </c>
      <c r="E452" t="str">
        <f t="shared" si="36"/>
        <v/>
      </c>
      <c r="F452" t="str">
        <f t="shared" si="37"/>
        <v/>
      </c>
      <c r="G452" t="str">
        <f t="shared" si="38"/>
        <v/>
      </c>
      <c r="H452" t="str">
        <f t="shared" si="39"/>
        <v/>
      </c>
      <c r="I452" t="str">
        <f>IF(OR(D452=M$1,E452=N$1,F452=O$1,G452=P$1,H452=Q$1),"",C452)</f>
        <v/>
      </c>
      <c r="J452" t="str">
        <f t="array" ref="J452">IF(SUM(--ISNUMBER(SEARCH(S$1:AE$1,I452)))&gt;0,"",I452)</f>
        <v/>
      </c>
      <c r="K452" t="str">
        <f t="array" ref="K452">IF(SUM(--ISNUMBER(SEARCH(M$1:Q$1,J452)))=L$1,J452,"")</f>
        <v/>
      </c>
    </row>
    <row r="453" spans="1:11" ht="17.25" x14ac:dyDescent="0.25">
      <c r="A453" s="1" t="s">
        <v>452</v>
      </c>
      <c r="B453">
        <f>SUM(B452,_xlfn.IFNA(IF(MATCH(puzzle!$B$2,$A453,0),1,0),0))</f>
        <v>88</v>
      </c>
      <c r="C453" t="str">
        <f>puzzle!B456</f>
        <v/>
      </c>
      <c r="D453" t="str">
        <f t="shared" si="35"/>
        <v/>
      </c>
      <c r="E453" t="str">
        <f t="shared" si="36"/>
        <v/>
      </c>
      <c r="F453" t="str">
        <f t="shared" si="37"/>
        <v/>
      </c>
      <c r="G453" t="str">
        <f t="shared" si="38"/>
        <v/>
      </c>
      <c r="H453" t="str">
        <f t="shared" si="39"/>
        <v/>
      </c>
      <c r="I453" t="str">
        <f>IF(OR(D453=M$1,E453=N$1,F453=O$1,G453=P$1,H453=Q$1),"",C453)</f>
        <v/>
      </c>
      <c r="J453" t="str">
        <f t="array" ref="J453">IF(SUM(--ISNUMBER(SEARCH(S$1:AE$1,I453)))&gt;0,"",I453)</f>
        <v/>
      </c>
      <c r="K453" t="str">
        <f t="array" ref="K453">IF(SUM(--ISNUMBER(SEARCH(M$1:Q$1,J453)))=L$1,J453,"")</f>
        <v/>
      </c>
    </row>
    <row r="454" spans="1:11" ht="17.25" x14ac:dyDescent="0.25">
      <c r="A454" s="1" t="s">
        <v>453</v>
      </c>
      <c r="B454">
        <f>SUM(B453,_xlfn.IFNA(IF(MATCH(puzzle!$B$2,$A454,0),1,0),0))</f>
        <v>88</v>
      </c>
      <c r="C454" t="str">
        <f>puzzle!B457</f>
        <v/>
      </c>
      <c r="D454" t="str">
        <f t="shared" si="35"/>
        <v/>
      </c>
      <c r="E454" t="str">
        <f t="shared" si="36"/>
        <v/>
      </c>
      <c r="F454" t="str">
        <f t="shared" si="37"/>
        <v/>
      </c>
      <c r="G454" t="str">
        <f t="shared" si="38"/>
        <v/>
      </c>
      <c r="H454" t="str">
        <f t="shared" si="39"/>
        <v/>
      </c>
      <c r="I454" t="str">
        <f>IF(OR(D454=M$1,E454=N$1,F454=O$1,G454=P$1,H454=Q$1),"",C454)</f>
        <v/>
      </c>
      <c r="J454" t="str">
        <f t="array" ref="J454">IF(SUM(--ISNUMBER(SEARCH(S$1:AE$1,I454)))&gt;0,"",I454)</f>
        <v/>
      </c>
      <c r="K454" t="str">
        <f t="array" ref="K454">IF(SUM(--ISNUMBER(SEARCH(M$1:Q$1,J454)))=L$1,J454,"")</f>
        <v/>
      </c>
    </row>
    <row r="455" spans="1:11" ht="17.25" x14ac:dyDescent="0.25">
      <c r="A455" s="1" t="s">
        <v>454</v>
      </c>
      <c r="B455">
        <f>SUM(B454,_xlfn.IFNA(IF(MATCH(puzzle!$B$2,$A455,0),1,0),0))</f>
        <v>88</v>
      </c>
      <c r="C455" t="str">
        <f>puzzle!B458</f>
        <v/>
      </c>
      <c r="D455" t="str">
        <f t="shared" si="35"/>
        <v/>
      </c>
      <c r="E455" t="str">
        <f t="shared" si="36"/>
        <v/>
      </c>
      <c r="F455" t="str">
        <f t="shared" si="37"/>
        <v/>
      </c>
      <c r="G455" t="str">
        <f t="shared" si="38"/>
        <v/>
      </c>
      <c r="H455" t="str">
        <f t="shared" si="39"/>
        <v/>
      </c>
      <c r="I455" t="str">
        <f>IF(OR(D455=M$1,E455=N$1,F455=O$1,G455=P$1,H455=Q$1),"",C455)</f>
        <v/>
      </c>
      <c r="J455" t="str">
        <f t="array" ref="J455">IF(SUM(--ISNUMBER(SEARCH(S$1:AE$1,I455)))&gt;0,"",I455)</f>
        <v/>
      </c>
      <c r="K455" t="str">
        <f t="array" ref="K455">IF(SUM(--ISNUMBER(SEARCH(M$1:Q$1,J455)))=L$1,J455,"")</f>
        <v/>
      </c>
    </row>
    <row r="456" spans="1:11" ht="17.25" x14ac:dyDescent="0.25">
      <c r="A456" s="1" t="s">
        <v>455</v>
      </c>
      <c r="B456">
        <f>SUM(B455,_xlfn.IFNA(IF(MATCH(puzzle!$B$2,$A456,0),1,0),0))</f>
        <v>88</v>
      </c>
      <c r="C456" t="str">
        <f>puzzle!B459</f>
        <v/>
      </c>
      <c r="D456" t="str">
        <f t="shared" si="35"/>
        <v/>
      </c>
      <c r="E456" t="str">
        <f t="shared" si="36"/>
        <v/>
      </c>
      <c r="F456" t="str">
        <f t="shared" si="37"/>
        <v/>
      </c>
      <c r="G456" t="str">
        <f t="shared" si="38"/>
        <v/>
      </c>
      <c r="H456" t="str">
        <f t="shared" si="39"/>
        <v/>
      </c>
      <c r="I456" t="str">
        <f>IF(OR(D456=M$1,E456=N$1,F456=O$1,G456=P$1,H456=Q$1),"",C456)</f>
        <v/>
      </c>
      <c r="J456" t="str">
        <f t="array" ref="J456">IF(SUM(--ISNUMBER(SEARCH(S$1:AE$1,I456)))&gt;0,"",I456)</f>
        <v/>
      </c>
      <c r="K456" t="str">
        <f t="array" ref="K456">IF(SUM(--ISNUMBER(SEARCH(M$1:Q$1,J456)))=L$1,J456,"")</f>
        <v/>
      </c>
    </row>
    <row r="457" spans="1:11" ht="17.25" x14ac:dyDescent="0.25">
      <c r="A457" s="1" t="s">
        <v>456</v>
      </c>
      <c r="B457">
        <f>SUM(B456,_xlfn.IFNA(IF(MATCH(puzzle!$B$2,$A457,0),1,0),0))</f>
        <v>88</v>
      </c>
      <c r="C457" t="str">
        <f>puzzle!B460</f>
        <v/>
      </c>
      <c r="D457" t="str">
        <f t="shared" si="35"/>
        <v/>
      </c>
      <c r="E457" t="str">
        <f t="shared" si="36"/>
        <v/>
      </c>
      <c r="F457" t="str">
        <f t="shared" si="37"/>
        <v/>
      </c>
      <c r="G457" t="str">
        <f t="shared" si="38"/>
        <v/>
      </c>
      <c r="H457" t="str">
        <f t="shared" si="39"/>
        <v/>
      </c>
      <c r="I457" t="str">
        <f>IF(OR(D457=M$1,E457=N$1,F457=O$1,G457=P$1,H457=Q$1),"",C457)</f>
        <v/>
      </c>
      <c r="J457" t="str">
        <f t="array" ref="J457">IF(SUM(--ISNUMBER(SEARCH(S$1:AE$1,I457)))&gt;0,"",I457)</f>
        <v/>
      </c>
      <c r="K457" t="str">
        <f t="array" ref="K457">IF(SUM(--ISNUMBER(SEARCH(M$1:Q$1,J457)))=L$1,J457,"")</f>
        <v/>
      </c>
    </row>
    <row r="458" spans="1:11" ht="17.25" x14ac:dyDescent="0.25">
      <c r="A458" s="1" t="s">
        <v>457</v>
      </c>
      <c r="B458">
        <f>SUM(B457,_xlfn.IFNA(IF(MATCH(puzzle!$B$2,$A458,0),1,0),0))</f>
        <v>89</v>
      </c>
      <c r="C458" t="str">
        <f>puzzle!B461</f>
        <v/>
      </c>
      <c r="D458" t="str">
        <f t="shared" si="35"/>
        <v/>
      </c>
      <c r="E458" t="str">
        <f t="shared" si="36"/>
        <v/>
      </c>
      <c r="F458" t="str">
        <f t="shared" si="37"/>
        <v/>
      </c>
      <c r="G458" t="str">
        <f t="shared" si="38"/>
        <v/>
      </c>
      <c r="H458" t="str">
        <f t="shared" si="39"/>
        <v/>
      </c>
      <c r="I458" t="str">
        <f>IF(OR(D458=M$1,E458=N$1,F458=O$1,G458=P$1,H458=Q$1),"",C458)</f>
        <v/>
      </c>
      <c r="J458" t="str">
        <f t="array" ref="J458">IF(SUM(--ISNUMBER(SEARCH(S$1:AE$1,I458)))&gt;0,"",I458)</f>
        <v/>
      </c>
      <c r="K458" t="str">
        <f t="array" ref="K458">IF(SUM(--ISNUMBER(SEARCH(M$1:Q$1,J458)))=L$1,J458,"")</f>
        <v/>
      </c>
    </row>
    <row r="459" spans="1:11" ht="17.25" x14ac:dyDescent="0.25">
      <c r="A459" s="1" t="s">
        <v>458</v>
      </c>
      <c r="B459">
        <f>SUM(B458,_xlfn.IFNA(IF(MATCH(puzzle!$B$2,$A459,0),1,0),0))</f>
        <v>89</v>
      </c>
      <c r="C459" t="str">
        <f>puzzle!B462</f>
        <v/>
      </c>
      <c r="D459" t="str">
        <f t="shared" si="35"/>
        <v/>
      </c>
      <c r="E459" t="str">
        <f t="shared" si="36"/>
        <v/>
      </c>
      <c r="F459" t="str">
        <f t="shared" si="37"/>
        <v/>
      </c>
      <c r="G459" t="str">
        <f t="shared" si="38"/>
        <v/>
      </c>
      <c r="H459" t="str">
        <f t="shared" si="39"/>
        <v/>
      </c>
      <c r="I459" t="str">
        <f>IF(OR(D459=M$1,E459=N$1,F459=O$1,G459=P$1,H459=Q$1),"",C459)</f>
        <v/>
      </c>
      <c r="J459" t="str">
        <f t="array" ref="J459">IF(SUM(--ISNUMBER(SEARCH(S$1:AE$1,I459)))&gt;0,"",I459)</f>
        <v/>
      </c>
      <c r="K459" t="str">
        <f t="array" ref="K459">IF(SUM(--ISNUMBER(SEARCH(M$1:Q$1,J459)))=L$1,J459,"")</f>
        <v/>
      </c>
    </row>
    <row r="460" spans="1:11" ht="17.25" x14ac:dyDescent="0.25">
      <c r="A460" s="1" t="s">
        <v>459</v>
      </c>
      <c r="B460">
        <f>SUM(B459,_xlfn.IFNA(IF(MATCH(puzzle!$B$2,$A460,0),1,0),0))</f>
        <v>89</v>
      </c>
      <c r="C460" t="str">
        <f>puzzle!B463</f>
        <v/>
      </c>
      <c r="D460" t="str">
        <f t="shared" si="35"/>
        <v/>
      </c>
      <c r="E460" t="str">
        <f t="shared" si="36"/>
        <v/>
      </c>
      <c r="F460" t="str">
        <f t="shared" si="37"/>
        <v/>
      </c>
      <c r="G460" t="str">
        <f t="shared" si="38"/>
        <v/>
      </c>
      <c r="H460" t="str">
        <f t="shared" si="39"/>
        <v/>
      </c>
      <c r="I460" t="str">
        <f>IF(OR(D460=M$1,E460=N$1,F460=O$1,G460=P$1,H460=Q$1),"",C460)</f>
        <v/>
      </c>
      <c r="J460" t="str">
        <f t="array" ref="J460">IF(SUM(--ISNUMBER(SEARCH(S$1:AE$1,I460)))&gt;0,"",I460)</f>
        <v/>
      </c>
      <c r="K460" t="str">
        <f t="array" ref="K460">IF(SUM(--ISNUMBER(SEARCH(M$1:Q$1,J460)))=L$1,J460,"")</f>
        <v/>
      </c>
    </row>
    <row r="461" spans="1:11" ht="17.25" x14ac:dyDescent="0.25">
      <c r="A461" s="1" t="s">
        <v>460</v>
      </c>
      <c r="B461">
        <f>SUM(B460,_xlfn.IFNA(IF(MATCH(puzzle!$B$2,$A461,0),1,0),0))</f>
        <v>89</v>
      </c>
      <c r="C461" t="str">
        <f>puzzle!B464</f>
        <v/>
      </c>
      <c r="D461" t="str">
        <f t="shared" si="35"/>
        <v/>
      </c>
      <c r="E461" t="str">
        <f t="shared" si="36"/>
        <v/>
      </c>
      <c r="F461" t="str">
        <f t="shared" si="37"/>
        <v/>
      </c>
      <c r="G461" t="str">
        <f t="shared" si="38"/>
        <v/>
      </c>
      <c r="H461" t="str">
        <f t="shared" si="39"/>
        <v/>
      </c>
      <c r="I461" t="str">
        <f>IF(OR(D461=M$1,E461=N$1,F461=O$1,G461=P$1,H461=Q$1),"",C461)</f>
        <v/>
      </c>
      <c r="J461" t="str">
        <f t="array" ref="J461">IF(SUM(--ISNUMBER(SEARCH(S$1:AE$1,I461)))&gt;0,"",I461)</f>
        <v/>
      </c>
      <c r="K461" t="str">
        <f t="array" ref="K461">IF(SUM(--ISNUMBER(SEARCH(M$1:Q$1,J461)))=L$1,J461,"")</f>
        <v/>
      </c>
    </row>
    <row r="462" spans="1:11" ht="17.25" x14ac:dyDescent="0.25">
      <c r="A462" s="1" t="s">
        <v>461</v>
      </c>
      <c r="B462">
        <f>SUM(B461,_xlfn.IFNA(IF(MATCH(puzzle!$B$2,$A462,0),1,0),0))</f>
        <v>90</v>
      </c>
      <c r="C462" t="str">
        <f>puzzle!B465</f>
        <v/>
      </c>
      <c r="D462" t="str">
        <f t="shared" si="35"/>
        <v/>
      </c>
      <c r="E462" t="str">
        <f t="shared" si="36"/>
        <v/>
      </c>
      <c r="F462" t="str">
        <f t="shared" si="37"/>
        <v/>
      </c>
      <c r="G462" t="str">
        <f t="shared" si="38"/>
        <v/>
      </c>
      <c r="H462" t="str">
        <f t="shared" si="39"/>
        <v/>
      </c>
      <c r="I462" t="str">
        <f>IF(OR(D462=M$1,E462=N$1,F462=O$1,G462=P$1,H462=Q$1),"",C462)</f>
        <v/>
      </c>
      <c r="J462" t="str">
        <f t="array" ref="J462">IF(SUM(--ISNUMBER(SEARCH(S$1:AE$1,I462)))&gt;0,"",I462)</f>
        <v/>
      </c>
      <c r="K462" t="str">
        <f t="array" ref="K462">IF(SUM(--ISNUMBER(SEARCH(M$1:Q$1,J462)))=L$1,J462,"")</f>
        <v/>
      </c>
    </row>
    <row r="463" spans="1:11" ht="17.25" x14ac:dyDescent="0.25">
      <c r="A463" s="1" t="s">
        <v>462</v>
      </c>
      <c r="B463">
        <f>SUM(B462,_xlfn.IFNA(IF(MATCH(puzzle!$B$2,$A463,0),1,0),0))</f>
        <v>91</v>
      </c>
      <c r="C463" t="str">
        <f>puzzle!B466</f>
        <v/>
      </c>
      <c r="D463" t="str">
        <f t="shared" si="35"/>
        <v/>
      </c>
      <c r="E463" t="str">
        <f t="shared" si="36"/>
        <v/>
      </c>
      <c r="F463" t="str">
        <f t="shared" si="37"/>
        <v/>
      </c>
      <c r="G463" t="str">
        <f t="shared" si="38"/>
        <v/>
      </c>
      <c r="H463" t="str">
        <f t="shared" si="39"/>
        <v/>
      </c>
      <c r="I463" t="str">
        <f>IF(OR(D463=M$1,E463=N$1,F463=O$1,G463=P$1,H463=Q$1),"",C463)</f>
        <v/>
      </c>
      <c r="J463" t="str">
        <f t="array" ref="J463">IF(SUM(--ISNUMBER(SEARCH(S$1:AE$1,I463)))&gt;0,"",I463)</f>
        <v/>
      </c>
      <c r="K463" t="str">
        <f t="array" ref="K463">IF(SUM(--ISNUMBER(SEARCH(M$1:Q$1,J463)))=L$1,J463,"")</f>
        <v/>
      </c>
    </row>
    <row r="464" spans="1:11" ht="17.25" x14ac:dyDescent="0.25">
      <c r="A464" s="1" t="s">
        <v>463</v>
      </c>
      <c r="B464">
        <f>SUM(B463,_xlfn.IFNA(IF(MATCH(puzzle!$B$2,$A464,0),1,0),0))</f>
        <v>91</v>
      </c>
      <c r="C464" t="str">
        <f>puzzle!B467</f>
        <v/>
      </c>
      <c r="D464" t="str">
        <f t="shared" si="35"/>
        <v/>
      </c>
      <c r="E464" t="str">
        <f t="shared" si="36"/>
        <v/>
      </c>
      <c r="F464" t="str">
        <f t="shared" si="37"/>
        <v/>
      </c>
      <c r="G464" t="str">
        <f t="shared" si="38"/>
        <v/>
      </c>
      <c r="H464" t="str">
        <f t="shared" si="39"/>
        <v/>
      </c>
      <c r="I464" t="str">
        <f>IF(OR(D464=M$1,E464=N$1,F464=O$1,G464=P$1,H464=Q$1),"",C464)</f>
        <v/>
      </c>
      <c r="J464" t="str">
        <f t="array" ref="J464">IF(SUM(--ISNUMBER(SEARCH(S$1:AE$1,I464)))&gt;0,"",I464)</f>
        <v/>
      </c>
      <c r="K464" t="str">
        <f t="array" ref="K464">IF(SUM(--ISNUMBER(SEARCH(M$1:Q$1,J464)))=L$1,J464,"")</f>
        <v/>
      </c>
    </row>
    <row r="465" spans="1:11" ht="17.25" x14ac:dyDescent="0.25">
      <c r="A465" s="1" t="s">
        <v>464</v>
      </c>
      <c r="B465">
        <f>SUM(B464,_xlfn.IFNA(IF(MATCH(puzzle!$B$2,$A465,0),1,0),0))</f>
        <v>92</v>
      </c>
      <c r="C465" t="str">
        <f>puzzle!B468</f>
        <v/>
      </c>
      <c r="D465" t="str">
        <f t="shared" si="35"/>
        <v/>
      </c>
      <c r="E465" t="str">
        <f t="shared" si="36"/>
        <v/>
      </c>
      <c r="F465" t="str">
        <f t="shared" si="37"/>
        <v/>
      </c>
      <c r="G465" t="str">
        <f t="shared" si="38"/>
        <v/>
      </c>
      <c r="H465" t="str">
        <f t="shared" si="39"/>
        <v/>
      </c>
      <c r="I465" t="str">
        <f>IF(OR(D465=M$1,E465=N$1,F465=O$1,G465=P$1,H465=Q$1),"",C465)</f>
        <v/>
      </c>
      <c r="J465" t="str">
        <f t="array" ref="J465">IF(SUM(--ISNUMBER(SEARCH(S$1:AE$1,I465)))&gt;0,"",I465)</f>
        <v/>
      </c>
      <c r="K465" t="str">
        <f t="array" ref="K465">IF(SUM(--ISNUMBER(SEARCH(M$1:Q$1,J465)))=L$1,J465,"")</f>
        <v/>
      </c>
    </row>
    <row r="466" spans="1:11" ht="17.25" x14ac:dyDescent="0.25">
      <c r="A466" s="1" t="s">
        <v>465</v>
      </c>
      <c r="B466">
        <f>SUM(B465,_xlfn.IFNA(IF(MATCH(puzzle!$B$2,$A466,0),1,0),0))</f>
        <v>92</v>
      </c>
      <c r="C466" t="str">
        <f>puzzle!B469</f>
        <v/>
      </c>
      <c r="D466" t="str">
        <f t="shared" si="35"/>
        <v/>
      </c>
      <c r="E466" t="str">
        <f t="shared" si="36"/>
        <v/>
      </c>
      <c r="F466" t="str">
        <f t="shared" si="37"/>
        <v/>
      </c>
      <c r="G466" t="str">
        <f t="shared" si="38"/>
        <v/>
      </c>
      <c r="H466" t="str">
        <f t="shared" si="39"/>
        <v/>
      </c>
      <c r="I466" t="str">
        <f>IF(OR(D466=M$1,E466=N$1,F466=O$1,G466=P$1,H466=Q$1),"",C466)</f>
        <v/>
      </c>
      <c r="J466" t="str">
        <f t="array" ref="J466">IF(SUM(--ISNUMBER(SEARCH(S$1:AE$1,I466)))&gt;0,"",I466)</f>
        <v/>
      </c>
      <c r="K466" t="str">
        <f t="array" ref="K466">IF(SUM(--ISNUMBER(SEARCH(M$1:Q$1,J466)))=L$1,J466,"")</f>
        <v/>
      </c>
    </row>
    <row r="467" spans="1:11" ht="17.25" x14ac:dyDescent="0.25">
      <c r="A467" s="1" t="s">
        <v>466</v>
      </c>
      <c r="B467">
        <f>SUM(B466,_xlfn.IFNA(IF(MATCH(puzzle!$B$2,$A467,0),1,0),0))</f>
        <v>92</v>
      </c>
      <c r="C467" t="str">
        <f>puzzle!B470</f>
        <v/>
      </c>
      <c r="D467" t="str">
        <f t="shared" si="35"/>
        <v/>
      </c>
      <c r="E467" t="str">
        <f t="shared" si="36"/>
        <v/>
      </c>
      <c r="F467" t="str">
        <f t="shared" si="37"/>
        <v/>
      </c>
      <c r="G467" t="str">
        <f t="shared" si="38"/>
        <v/>
      </c>
      <c r="H467" t="str">
        <f t="shared" si="39"/>
        <v/>
      </c>
      <c r="I467" t="str">
        <f>IF(OR(D467=M$1,E467=N$1,F467=O$1,G467=P$1,H467=Q$1),"",C467)</f>
        <v/>
      </c>
      <c r="J467" t="str">
        <f t="array" ref="J467">IF(SUM(--ISNUMBER(SEARCH(S$1:AE$1,I467)))&gt;0,"",I467)</f>
        <v/>
      </c>
      <c r="K467" t="str">
        <f t="array" ref="K467">IF(SUM(--ISNUMBER(SEARCH(M$1:Q$1,J467)))=L$1,J467,"")</f>
        <v/>
      </c>
    </row>
    <row r="468" spans="1:11" ht="17.25" x14ac:dyDescent="0.25">
      <c r="A468" s="1" t="s">
        <v>467</v>
      </c>
      <c r="B468">
        <f>SUM(B467,_xlfn.IFNA(IF(MATCH(puzzle!$B$2,$A468,0),1,0),0))</f>
        <v>92</v>
      </c>
      <c r="C468" t="str">
        <f>puzzle!B471</f>
        <v/>
      </c>
      <c r="D468" t="str">
        <f t="shared" si="35"/>
        <v/>
      </c>
      <c r="E468" t="str">
        <f t="shared" si="36"/>
        <v/>
      </c>
      <c r="F468" t="str">
        <f t="shared" si="37"/>
        <v/>
      </c>
      <c r="G468" t="str">
        <f t="shared" si="38"/>
        <v/>
      </c>
      <c r="H468" t="str">
        <f t="shared" si="39"/>
        <v/>
      </c>
      <c r="I468" t="str">
        <f>IF(OR(D468=M$1,E468=N$1,F468=O$1,G468=P$1,H468=Q$1),"",C468)</f>
        <v/>
      </c>
      <c r="J468" t="str">
        <f t="array" ref="J468">IF(SUM(--ISNUMBER(SEARCH(S$1:AE$1,I468)))&gt;0,"",I468)</f>
        <v/>
      </c>
      <c r="K468" t="str">
        <f t="array" ref="K468">IF(SUM(--ISNUMBER(SEARCH(M$1:Q$1,J468)))=L$1,J468,"")</f>
        <v/>
      </c>
    </row>
    <row r="469" spans="1:11" ht="17.25" x14ac:dyDescent="0.25">
      <c r="A469" s="1" t="s">
        <v>468</v>
      </c>
      <c r="B469">
        <f>SUM(B468,_xlfn.IFNA(IF(MATCH(puzzle!$B$2,$A469,0),1,0),0))</f>
        <v>92</v>
      </c>
      <c r="C469" t="str">
        <f>puzzle!B472</f>
        <v/>
      </c>
      <c r="D469" t="str">
        <f t="shared" si="35"/>
        <v/>
      </c>
      <c r="E469" t="str">
        <f t="shared" si="36"/>
        <v/>
      </c>
      <c r="F469" t="str">
        <f t="shared" si="37"/>
        <v/>
      </c>
      <c r="G469" t="str">
        <f t="shared" si="38"/>
        <v/>
      </c>
      <c r="H469" t="str">
        <f t="shared" si="39"/>
        <v/>
      </c>
      <c r="I469" t="str">
        <f>IF(OR(D469=M$1,E469=N$1,F469=O$1,G469=P$1,H469=Q$1),"",C469)</f>
        <v/>
      </c>
      <c r="J469" t="str">
        <f t="array" ref="J469">IF(SUM(--ISNUMBER(SEARCH(S$1:AE$1,I469)))&gt;0,"",I469)</f>
        <v/>
      </c>
      <c r="K469" t="str">
        <f t="array" ref="K469">IF(SUM(--ISNUMBER(SEARCH(M$1:Q$1,J469)))=L$1,J469,"")</f>
        <v/>
      </c>
    </row>
    <row r="470" spans="1:11" ht="17.25" x14ac:dyDescent="0.25">
      <c r="A470" s="1" t="s">
        <v>469</v>
      </c>
      <c r="B470">
        <f>SUM(B469,_xlfn.IFNA(IF(MATCH(puzzle!$B$2,$A470,0),1,0),0))</f>
        <v>92</v>
      </c>
      <c r="C470" t="str">
        <f>puzzle!B473</f>
        <v/>
      </c>
      <c r="D470" t="str">
        <f t="shared" si="35"/>
        <v/>
      </c>
      <c r="E470" t="str">
        <f t="shared" si="36"/>
        <v/>
      </c>
      <c r="F470" t="str">
        <f t="shared" si="37"/>
        <v/>
      </c>
      <c r="G470" t="str">
        <f t="shared" si="38"/>
        <v/>
      </c>
      <c r="H470" t="str">
        <f t="shared" si="39"/>
        <v/>
      </c>
      <c r="I470" t="str">
        <f>IF(OR(D470=M$1,E470=N$1,F470=O$1,G470=P$1,H470=Q$1),"",C470)</f>
        <v/>
      </c>
      <c r="J470" t="str">
        <f t="array" ref="J470">IF(SUM(--ISNUMBER(SEARCH(S$1:AE$1,I470)))&gt;0,"",I470)</f>
        <v/>
      </c>
      <c r="K470" t="str">
        <f t="array" ref="K470">IF(SUM(--ISNUMBER(SEARCH(M$1:Q$1,J470)))=L$1,J470,"")</f>
        <v/>
      </c>
    </row>
    <row r="471" spans="1:11" ht="17.25" x14ac:dyDescent="0.25">
      <c r="A471" s="1" t="s">
        <v>470</v>
      </c>
      <c r="B471">
        <f>SUM(B470,_xlfn.IFNA(IF(MATCH(puzzle!$B$2,$A471,0),1,0),0))</f>
        <v>92</v>
      </c>
      <c r="C471" t="str">
        <f>puzzle!B474</f>
        <v/>
      </c>
      <c r="D471" t="str">
        <f t="shared" si="35"/>
        <v/>
      </c>
      <c r="E471" t="str">
        <f t="shared" si="36"/>
        <v/>
      </c>
      <c r="F471" t="str">
        <f t="shared" si="37"/>
        <v/>
      </c>
      <c r="G471" t="str">
        <f t="shared" si="38"/>
        <v/>
      </c>
      <c r="H471" t="str">
        <f t="shared" si="39"/>
        <v/>
      </c>
      <c r="I471" t="str">
        <f>IF(OR(D471=M$1,E471=N$1,F471=O$1,G471=P$1,H471=Q$1),"",C471)</f>
        <v/>
      </c>
      <c r="J471" t="str">
        <f t="array" ref="J471">IF(SUM(--ISNUMBER(SEARCH(S$1:AE$1,I471)))&gt;0,"",I471)</f>
        <v/>
      </c>
      <c r="K471" t="str">
        <f t="array" ref="K471">IF(SUM(--ISNUMBER(SEARCH(M$1:Q$1,J471)))=L$1,J471,"")</f>
        <v/>
      </c>
    </row>
    <row r="472" spans="1:11" ht="17.25" x14ac:dyDescent="0.25">
      <c r="A472" s="1" t="s">
        <v>471</v>
      </c>
      <c r="B472">
        <f>SUM(B471,_xlfn.IFNA(IF(MATCH(puzzle!$B$2,$A472,0),1,0),0))</f>
        <v>92</v>
      </c>
      <c r="C472" t="str">
        <f>puzzle!B475</f>
        <v/>
      </c>
      <c r="D472" t="str">
        <f t="shared" si="35"/>
        <v/>
      </c>
      <c r="E472" t="str">
        <f t="shared" si="36"/>
        <v/>
      </c>
      <c r="F472" t="str">
        <f t="shared" si="37"/>
        <v/>
      </c>
      <c r="G472" t="str">
        <f t="shared" si="38"/>
        <v/>
      </c>
      <c r="H472" t="str">
        <f t="shared" si="39"/>
        <v/>
      </c>
      <c r="I472" t="str">
        <f>IF(OR(D472=M$1,E472=N$1,F472=O$1,G472=P$1,H472=Q$1),"",C472)</f>
        <v/>
      </c>
      <c r="J472" t="str">
        <f t="array" ref="J472">IF(SUM(--ISNUMBER(SEARCH(S$1:AE$1,I472)))&gt;0,"",I472)</f>
        <v/>
      </c>
      <c r="K472" t="str">
        <f t="array" ref="K472">IF(SUM(--ISNUMBER(SEARCH(M$1:Q$1,J472)))=L$1,J472,"")</f>
        <v/>
      </c>
    </row>
    <row r="473" spans="1:11" ht="17.25" x14ac:dyDescent="0.25">
      <c r="A473" s="1" t="s">
        <v>472</v>
      </c>
      <c r="B473">
        <f>SUM(B472,_xlfn.IFNA(IF(MATCH(puzzle!$B$2,$A473,0),1,0),0))</f>
        <v>93</v>
      </c>
      <c r="C473" t="str">
        <f>puzzle!B476</f>
        <v/>
      </c>
      <c r="D473" t="str">
        <f t="shared" si="35"/>
        <v/>
      </c>
      <c r="E473" t="str">
        <f t="shared" si="36"/>
        <v/>
      </c>
      <c r="F473" t="str">
        <f t="shared" si="37"/>
        <v/>
      </c>
      <c r="G473" t="str">
        <f t="shared" si="38"/>
        <v/>
      </c>
      <c r="H473" t="str">
        <f t="shared" si="39"/>
        <v/>
      </c>
      <c r="I473" t="str">
        <f>IF(OR(D473=M$1,E473=N$1,F473=O$1,G473=P$1,H473=Q$1),"",C473)</f>
        <v/>
      </c>
      <c r="J473" t="str">
        <f t="array" ref="J473">IF(SUM(--ISNUMBER(SEARCH(S$1:AE$1,I473)))&gt;0,"",I473)</f>
        <v/>
      </c>
      <c r="K473" t="str">
        <f t="array" ref="K473">IF(SUM(--ISNUMBER(SEARCH(M$1:Q$1,J473)))=L$1,J473,"")</f>
        <v/>
      </c>
    </row>
    <row r="474" spans="1:11" ht="17.25" x14ac:dyDescent="0.25">
      <c r="A474" s="1" t="s">
        <v>473</v>
      </c>
      <c r="B474">
        <f>SUM(B473,_xlfn.IFNA(IF(MATCH(puzzle!$B$2,$A474,0),1,0),0))</f>
        <v>94</v>
      </c>
      <c r="C474" t="str">
        <f>puzzle!B477</f>
        <v/>
      </c>
      <c r="D474" t="str">
        <f t="shared" si="35"/>
        <v/>
      </c>
      <c r="E474" t="str">
        <f t="shared" si="36"/>
        <v/>
      </c>
      <c r="F474" t="str">
        <f t="shared" si="37"/>
        <v/>
      </c>
      <c r="G474" t="str">
        <f t="shared" si="38"/>
        <v/>
      </c>
      <c r="H474" t="str">
        <f t="shared" si="39"/>
        <v/>
      </c>
      <c r="I474" t="str">
        <f>IF(OR(D474=M$1,E474=N$1,F474=O$1,G474=P$1,H474=Q$1),"",C474)</f>
        <v/>
      </c>
      <c r="J474" t="str">
        <f t="array" ref="J474">IF(SUM(--ISNUMBER(SEARCH(S$1:AE$1,I474)))&gt;0,"",I474)</f>
        <v/>
      </c>
      <c r="K474" t="str">
        <f t="array" ref="K474">IF(SUM(--ISNUMBER(SEARCH(M$1:Q$1,J474)))=L$1,J474,"")</f>
        <v/>
      </c>
    </row>
    <row r="475" spans="1:11" ht="17.25" x14ac:dyDescent="0.25">
      <c r="A475" s="1" t="s">
        <v>474</v>
      </c>
      <c r="B475">
        <f>SUM(B474,_xlfn.IFNA(IF(MATCH(puzzle!$B$2,$A475,0),1,0),0))</f>
        <v>94</v>
      </c>
      <c r="C475" t="str">
        <f>puzzle!B478</f>
        <v/>
      </c>
      <c r="D475" t="str">
        <f t="shared" si="35"/>
        <v/>
      </c>
      <c r="E475" t="str">
        <f t="shared" si="36"/>
        <v/>
      </c>
      <c r="F475" t="str">
        <f t="shared" si="37"/>
        <v/>
      </c>
      <c r="G475" t="str">
        <f t="shared" si="38"/>
        <v/>
      </c>
      <c r="H475" t="str">
        <f t="shared" si="39"/>
        <v/>
      </c>
      <c r="I475" t="str">
        <f>IF(OR(D475=M$1,E475=N$1,F475=O$1,G475=P$1,H475=Q$1),"",C475)</f>
        <v/>
      </c>
      <c r="J475" t="str">
        <f t="array" ref="J475">IF(SUM(--ISNUMBER(SEARCH(S$1:AE$1,I475)))&gt;0,"",I475)</f>
        <v/>
      </c>
      <c r="K475" t="str">
        <f t="array" ref="K475">IF(SUM(--ISNUMBER(SEARCH(M$1:Q$1,J475)))=L$1,J475,"")</f>
        <v/>
      </c>
    </row>
    <row r="476" spans="1:11" ht="17.25" x14ac:dyDescent="0.25">
      <c r="A476" s="1" t="s">
        <v>475</v>
      </c>
      <c r="B476">
        <f>SUM(B475,_xlfn.IFNA(IF(MATCH(puzzle!$B$2,$A476,0),1,0),0))</f>
        <v>94</v>
      </c>
      <c r="C476" t="str">
        <f>puzzle!B479</f>
        <v/>
      </c>
      <c r="D476" t="str">
        <f t="shared" si="35"/>
        <v/>
      </c>
      <c r="E476" t="str">
        <f t="shared" si="36"/>
        <v/>
      </c>
      <c r="F476" t="str">
        <f t="shared" si="37"/>
        <v/>
      </c>
      <c r="G476" t="str">
        <f t="shared" si="38"/>
        <v/>
      </c>
      <c r="H476" t="str">
        <f t="shared" si="39"/>
        <v/>
      </c>
      <c r="I476" t="str">
        <f>IF(OR(D476=M$1,E476=N$1,F476=O$1,G476=P$1,H476=Q$1),"",C476)</f>
        <v/>
      </c>
      <c r="J476" t="str">
        <f t="array" ref="J476">IF(SUM(--ISNUMBER(SEARCH(S$1:AE$1,I476)))&gt;0,"",I476)</f>
        <v/>
      </c>
      <c r="K476" t="str">
        <f t="array" ref="K476">IF(SUM(--ISNUMBER(SEARCH(M$1:Q$1,J476)))=L$1,J476,"")</f>
        <v/>
      </c>
    </row>
    <row r="477" spans="1:11" ht="17.25" x14ac:dyDescent="0.25">
      <c r="A477" s="1" t="s">
        <v>476</v>
      </c>
      <c r="B477">
        <f>SUM(B476,_xlfn.IFNA(IF(MATCH(puzzle!$B$2,$A477,0),1,0),0))</f>
        <v>94</v>
      </c>
      <c r="C477" t="str">
        <f>puzzle!B480</f>
        <v/>
      </c>
      <c r="D477" t="str">
        <f t="shared" si="35"/>
        <v/>
      </c>
      <c r="E477" t="str">
        <f t="shared" si="36"/>
        <v/>
      </c>
      <c r="F477" t="str">
        <f t="shared" si="37"/>
        <v/>
      </c>
      <c r="G477" t="str">
        <f t="shared" si="38"/>
        <v/>
      </c>
      <c r="H477" t="str">
        <f t="shared" si="39"/>
        <v/>
      </c>
      <c r="I477" t="str">
        <f>IF(OR(D477=M$1,E477=N$1,F477=O$1,G477=P$1,H477=Q$1),"",C477)</f>
        <v/>
      </c>
      <c r="J477" t="str">
        <f t="array" ref="J477">IF(SUM(--ISNUMBER(SEARCH(S$1:AE$1,I477)))&gt;0,"",I477)</f>
        <v/>
      </c>
      <c r="K477" t="str">
        <f t="array" ref="K477">IF(SUM(--ISNUMBER(SEARCH(M$1:Q$1,J477)))=L$1,J477,"")</f>
        <v/>
      </c>
    </row>
    <row r="478" spans="1:11" ht="17.25" x14ac:dyDescent="0.25">
      <c r="A478" s="1" t="s">
        <v>477</v>
      </c>
      <c r="B478">
        <f>SUM(B477,_xlfn.IFNA(IF(MATCH(puzzle!$B$2,$A478,0),1,0),0))</f>
        <v>94</v>
      </c>
      <c r="C478" t="str">
        <f>puzzle!B481</f>
        <v/>
      </c>
      <c r="D478" t="str">
        <f t="shared" si="35"/>
        <v/>
      </c>
      <c r="E478" t="str">
        <f t="shared" si="36"/>
        <v/>
      </c>
      <c r="F478" t="str">
        <f t="shared" si="37"/>
        <v/>
      </c>
      <c r="G478" t="str">
        <f t="shared" si="38"/>
        <v/>
      </c>
      <c r="H478" t="str">
        <f t="shared" si="39"/>
        <v/>
      </c>
      <c r="I478" t="str">
        <f>IF(OR(D478=M$1,E478=N$1,F478=O$1,G478=P$1,H478=Q$1),"",C478)</f>
        <v/>
      </c>
      <c r="J478" t="str">
        <f t="array" ref="J478">IF(SUM(--ISNUMBER(SEARCH(S$1:AE$1,I478)))&gt;0,"",I478)</f>
        <v/>
      </c>
      <c r="K478" t="str">
        <f t="array" ref="K478">IF(SUM(--ISNUMBER(SEARCH(M$1:Q$1,J478)))=L$1,J478,"")</f>
        <v/>
      </c>
    </row>
    <row r="479" spans="1:11" ht="17.25" x14ac:dyDescent="0.25">
      <c r="A479" s="1" t="s">
        <v>478</v>
      </c>
      <c r="B479">
        <f>SUM(B478,_xlfn.IFNA(IF(MATCH(puzzle!$B$2,$A479,0),1,0),0))</f>
        <v>94</v>
      </c>
      <c r="C479" t="str">
        <f>puzzle!B482</f>
        <v/>
      </c>
      <c r="D479" t="str">
        <f t="shared" si="35"/>
        <v/>
      </c>
      <c r="E479" t="str">
        <f t="shared" si="36"/>
        <v/>
      </c>
      <c r="F479" t="str">
        <f t="shared" si="37"/>
        <v/>
      </c>
      <c r="G479" t="str">
        <f t="shared" si="38"/>
        <v/>
      </c>
      <c r="H479" t="str">
        <f t="shared" si="39"/>
        <v/>
      </c>
      <c r="I479" t="str">
        <f>IF(OR(D479=M$1,E479=N$1,F479=O$1,G479=P$1,H479=Q$1),"",C479)</f>
        <v/>
      </c>
      <c r="J479" t="str">
        <f t="array" ref="J479">IF(SUM(--ISNUMBER(SEARCH(S$1:AE$1,I479)))&gt;0,"",I479)</f>
        <v/>
      </c>
      <c r="K479" t="str">
        <f t="array" ref="K479">IF(SUM(--ISNUMBER(SEARCH(M$1:Q$1,J479)))=L$1,J479,"")</f>
        <v/>
      </c>
    </row>
    <row r="480" spans="1:11" ht="17.25" x14ac:dyDescent="0.25">
      <c r="A480" s="1" t="s">
        <v>479</v>
      </c>
      <c r="B480">
        <f>SUM(B479,_xlfn.IFNA(IF(MATCH(puzzle!$B$2,$A480,0),1,0),0))</f>
        <v>94</v>
      </c>
      <c r="C480" t="str">
        <f>puzzle!B483</f>
        <v/>
      </c>
      <c r="D480" t="str">
        <f t="shared" si="35"/>
        <v/>
      </c>
      <c r="E480" t="str">
        <f t="shared" si="36"/>
        <v/>
      </c>
      <c r="F480" t="str">
        <f t="shared" si="37"/>
        <v/>
      </c>
      <c r="G480" t="str">
        <f t="shared" si="38"/>
        <v/>
      </c>
      <c r="H480" t="str">
        <f t="shared" si="39"/>
        <v/>
      </c>
      <c r="I480" t="str">
        <f>IF(OR(D480=M$1,E480=N$1,F480=O$1,G480=P$1,H480=Q$1),"",C480)</f>
        <v/>
      </c>
      <c r="J480" t="str">
        <f t="array" ref="J480">IF(SUM(--ISNUMBER(SEARCH(S$1:AE$1,I480)))&gt;0,"",I480)</f>
        <v/>
      </c>
      <c r="K480" t="str">
        <f t="array" ref="K480">IF(SUM(--ISNUMBER(SEARCH(M$1:Q$1,J480)))=L$1,J480,"")</f>
        <v/>
      </c>
    </row>
    <row r="481" spans="1:11" ht="17.25" x14ac:dyDescent="0.25">
      <c r="A481" s="1" t="s">
        <v>480</v>
      </c>
      <c r="B481">
        <f>SUM(B480,_xlfn.IFNA(IF(MATCH(puzzle!$B$2,$A481,0),1,0),0))</f>
        <v>95</v>
      </c>
      <c r="C481" t="str">
        <f>puzzle!B484</f>
        <v/>
      </c>
      <c r="D481" t="str">
        <f t="shared" si="35"/>
        <v/>
      </c>
      <c r="E481" t="str">
        <f t="shared" si="36"/>
        <v/>
      </c>
      <c r="F481" t="str">
        <f t="shared" si="37"/>
        <v/>
      </c>
      <c r="G481" t="str">
        <f t="shared" si="38"/>
        <v/>
      </c>
      <c r="H481" t="str">
        <f t="shared" si="39"/>
        <v/>
      </c>
      <c r="I481" t="str">
        <f>IF(OR(D481=M$1,E481=N$1,F481=O$1,G481=P$1,H481=Q$1),"",C481)</f>
        <v/>
      </c>
      <c r="J481" t="str">
        <f t="array" ref="J481">IF(SUM(--ISNUMBER(SEARCH(S$1:AE$1,I481)))&gt;0,"",I481)</f>
        <v/>
      </c>
      <c r="K481" t="str">
        <f t="array" ref="K481">IF(SUM(--ISNUMBER(SEARCH(M$1:Q$1,J481)))=L$1,J481,"")</f>
        <v/>
      </c>
    </row>
    <row r="482" spans="1:11" ht="17.25" x14ac:dyDescent="0.25">
      <c r="A482" s="1" t="s">
        <v>481</v>
      </c>
      <c r="B482">
        <f>SUM(B481,_xlfn.IFNA(IF(MATCH(puzzle!$B$2,$A482,0),1,0),0))</f>
        <v>95</v>
      </c>
      <c r="C482" t="str">
        <f>puzzle!B485</f>
        <v/>
      </c>
      <c r="D482" t="str">
        <f t="shared" si="35"/>
        <v/>
      </c>
      <c r="E482" t="str">
        <f t="shared" si="36"/>
        <v/>
      </c>
      <c r="F482" t="str">
        <f t="shared" si="37"/>
        <v/>
      </c>
      <c r="G482" t="str">
        <f t="shared" si="38"/>
        <v/>
      </c>
      <c r="H482" t="str">
        <f t="shared" si="39"/>
        <v/>
      </c>
      <c r="I482" t="str">
        <f>IF(OR(D482=M$1,E482=N$1,F482=O$1,G482=P$1,H482=Q$1),"",C482)</f>
        <v/>
      </c>
      <c r="J482" t="str">
        <f t="array" ref="J482">IF(SUM(--ISNUMBER(SEARCH(S$1:AE$1,I482)))&gt;0,"",I482)</f>
        <v/>
      </c>
      <c r="K482" t="str">
        <f t="array" ref="K482">IF(SUM(--ISNUMBER(SEARCH(M$1:Q$1,J482)))=L$1,J482,"")</f>
        <v/>
      </c>
    </row>
    <row r="483" spans="1:11" ht="17.25" x14ac:dyDescent="0.25">
      <c r="A483" s="1" t="s">
        <v>482</v>
      </c>
      <c r="B483">
        <f>SUM(B482,_xlfn.IFNA(IF(MATCH(puzzle!$B$2,$A483,0),1,0),0))</f>
        <v>95</v>
      </c>
      <c r="C483" t="str">
        <f>puzzle!B486</f>
        <v/>
      </c>
      <c r="D483" t="str">
        <f t="shared" si="35"/>
        <v/>
      </c>
      <c r="E483" t="str">
        <f t="shared" si="36"/>
        <v/>
      </c>
      <c r="F483" t="str">
        <f t="shared" si="37"/>
        <v/>
      </c>
      <c r="G483" t="str">
        <f t="shared" si="38"/>
        <v/>
      </c>
      <c r="H483" t="str">
        <f t="shared" si="39"/>
        <v/>
      </c>
      <c r="I483" t="str">
        <f>IF(OR(D483=M$1,E483=N$1,F483=O$1,G483=P$1,H483=Q$1),"",C483)</f>
        <v/>
      </c>
      <c r="J483" t="str">
        <f t="array" ref="J483">IF(SUM(--ISNUMBER(SEARCH(S$1:AE$1,I483)))&gt;0,"",I483)</f>
        <v/>
      </c>
      <c r="K483" t="str">
        <f t="array" ref="K483">IF(SUM(--ISNUMBER(SEARCH(M$1:Q$1,J483)))=L$1,J483,"")</f>
        <v/>
      </c>
    </row>
    <row r="484" spans="1:11" ht="17.25" x14ac:dyDescent="0.25">
      <c r="A484" s="1" t="s">
        <v>483</v>
      </c>
      <c r="B484">
        <f>SUM(B483,_xlfn.IFNA(IF(MATCH(puzzle!$B$2,$A484,0),1,0),0))</f>
        <v>95</v>
      </c>
      <c r="C484" t="str">
        <f>puzzle!B487</f>
        <v/>
      </c>
      <c r="D484" t="str">
        <f t="shared" si="35"/>
        <v/>
      </c>
      <c r="E484" t="str">
        <f t="shared" si="36"/>
        <v/>
      </c>
      <c r="F484" t="str">
        <f t="shared" si="37"/>
        <v/>
      </c>
      <c r="G484" t="str">
        <f t="shared" si="38"/>
        <v/>
      </c>
      <c r="H484" t="str">
        <f t="shared" si="39"/>
        <v/>
      </c>
      <c r="I484" t="str">
        <f>IF(OR(D484=M$1,E484=N$1,F484=O$1,G484=P$1,H484=Q$1),"",C484)</f>
        <v/>
      </c>
      <c r="J484" t="str">
        <f t="array" ref="J484">IF(SUM(--ISNUMBER(SEARCH(S$1:AE$1,I484)))&gt;0,"",I484)</f>
        <v/>
      </c>
      <c r="K484" t="str">
        <f t="array" ref="K484">IF(SUM(--ISNUMBER(SEARCH(M$1:Q$1,J484)))=L$1,J484,"")</f>
        <v/>
      </c>
    </row>
    <row r="485" spans="1:11" ht="17.25" x14ac:dyDescent="0.25">
      <c r="A485" s="1" t="s">
        <v>484</v>
      </c>
      <c r="B485">
        <f>SUM(B484,_xlfn.IFNA(IF(MATCH(puzzle!$B$2,$A485,0),1,0),0))</f>
        <v>95</v>
      </c>
      <c r="C485" t="str">
        <f>puzzle!B488</f>
        <v/>
      </c>
      <c r="D485" t="str">
        <f t="shared" si="35"/>
        <v/>
      </c>
      <c r="E485" t="str">
        <f t="shared" si="36"/>
        <v/>
      </c>
      <c r="F485" t="str">
        <f t="shared" si="37"/>
        <v/>
      </c>
      <c r="G485" t="str">
        <f t="shared" si="38"/>
        <v/>
      </c>
      <c r="H485" t="str">
        <f t="shared" si="39"/>
        <v/>
      </c>
      <c r="I485" t="str">
        <f>IF(OR(D485=M$1,E485=N$1,F485=O$1,G485=P$1,H485=Q$1),"",C485)</f>
        <v/>
      </c>
      <c r="J485" t="str">
        <f t="array" ref="J485">IF(SUM(--ISNUMBER(SEARCH(S$1:AE$1,I485)))&gt;0,"",I485)</f>
        <v/>
      </c>
      <c r="K485" t="str">
        <f t="array" ref="K485">IF(SUM(--ISNUMBER(SEARCH(M$1:Q$1,J485)))=L$1,J485,"")</f>
        <v/>
      </c>
    </row>
    <row r="486" spans="1:11" ht="17.25" x14ac:dyDescent="0.25">
      <c r="A486" s="1" t="s">
        <v>485</v>
      </c>
      <c r="B486">
        <f>SUM(B485,_xlfn.IFNA(IF(MATCH(puzzle!$B$2,$A486,0),1,0),0))</f>
        <v>96</v>
      </c>
      <c r="C486" t="str">
        <f>puzzle!B489</f>
        <v/>
      </c>
      <c r="D486" t="str">
        <f t="shared" si="35"/>
        <v/>
      </c>
      <c r="E486" t="str">
        <f t="shared" si="36"/>
        <v/>
      </c>
      <c r="F486" t="str">
        <f t="shared" si="37"/>
        <v/>
      </c>
      <c r="G486" t="str">
        <f t="shared" si="38"/>
        <v/>
      </c>
      <c r="H486" t="str">
        <f t="shared" si="39"/>
        <v/>
      </c>
      <c r="I486" t="str">
        <f>IF(OR(D486=M$1,E486=N$1,F486=O$1,G486=P$1,H486=Q$1),"",C486)</f>
        <v/>
      </c>
      <c r="J486" t="str">
        <f t="array" ref="J486">IF(SUM(--ISNUMBER(SEARCH(S$1:AE$1,I486)))&gt;0,"",I486)</f>
        <v/>
      </c>
      <c r="K486" t="str">
        <f t="array" ref="K486">IF(SUM(--ISNUMBER(SEARCH(M$1:Q$1,J486)))=L$1,J486,"")</f>
        <v/>
      </c>
    </row>
    <row r="487" spans="1:11" ht="17.25" x14ac:dyDescent="0.25">
      <c r="A487" s="1" t="s">
        <v>486</v>
      </c>
      <c r="B487">
        <f>SUM(B486,_xlfn.IFNA(IF(MATCH(puzzle!$B$2,$A487,0),1,0),0))</f>
        <v>96</v>
      </c>
      <c r="C487" t="str">
        <f>puzzle!B490</f>
        <v/>
      </c>
      <c r="D487" t="str">
        <f t="shared" si="35"/>
        <v/>
      </c>
      <c r="E487" t="str">
        <f t="shared" si="36"/>
        <v/>
      </c>
      <c r="F487" t="str">
        <f t="shared" si="37"/>
        <v/>
      </c>
      <c r="G487" t="str">
        <f t="shared" si="38"/>
        <v/>
      </c>
      <c r="H487" t="str">
        <f t="shared" si="39"/>
        <v/>
      </c>
      <c r="I487" t="str">
        <f>IF(OR(D487=M$1,E487=N$1,F487=O$1,G487=P$1,H487=Q$1),"",C487)</f>
        <v/>
      </c>
      <c r="J487" t="str">
        <f t="array" ref="J487">IF(SUM(--ISNUMBER(SEARCH(S$1:AE$1,I487)))&gt;0,"",I487)</f>
        <v/>
      </c>
      <c r="K487" t="str">
        <f t="array" ref="K487">IF(SUM(--ISNUMBER(SEARCH(M$1:Q$1,J487)))=L$1,J487,"")</f>
        <v/>
      </c>
    </row>
    <row r="488" spans="1:11" ht="17.25" x14ac:dyDescent="0.25">
      <c r="A488" s="1" t="s">
        <v>487</v>
      </c>
      <c r="B488">
        <f>SUM(B487,_xlfn.IFNA(IF(MATCH(puzzle!$B$2,$A488,0),1,0),0))</f>
        <v>96</v>
      </c>
      <c r="C488" t="str">
        <f>puzzle!B491</f>
        <v/>
      </c>
      <c r="D488" t="str">
        <f t="shared" si="35"/>
        <v/>
      </c>
      <c r="E488" t="str">
        <f t="shared" si="36"/>
        <v/>
      </c>
      <c r="F488" t="str">
        <f t="shared" si="37"/>
        <v/>
      </c>
      <c r="G488" t="str">
        <f t="shared" si="38"/>
        <v/>
      </c>
      <c r="H488" t="str">
        <f t="shared" si="39"/>
        <v/>
      </c>
      <c r="I488" t="str">
        <f>IF(OR(D488=M$1,E488=N$1,F488=O$1,G488=P$1,H488=Q$1),"",C488)</f>
        <v/>
      </c>
      <c r="J488" t="str">
        <f t="array" ref="J488">IF(SUM(--ISNUMBER(SEARCH(S$1:AE$1,I488)))&gt;0,"",I488)</f>
        <v/>
      </c>
      <c r="K488" t="str">
        <f t="array" ref="K488">IF(SUM(--ISNUMBER(SEARCH(M$1:Q$1,J488)))=L$1,J488,"")</f>
        <v/>
      </c>
    </row>
    <row r="489" spans="1:11" ht="17.25" x14ac:dyDescent="0.25">
      <c r="A489" s="1" t="s">
        <v>488</v>
      </c>
      <c r="B489">
        <f>SUM(B488,_xlfn.IFNA(IF(MATCH(puzzle!$B$2,$A489,0),1,0),0))</f>
        <v>96</v>
      </c>
      <c r="C489" t="str">
        <f>puzzle!B492</f>
        <v/>
      </c>
      <c r="D489" t="str">
        <f t="shared" si="35"/>
        <v/>
      </c>
      <c r="E489" t="str">
        <f t="shared" si="36"/>
        <v/>
      </c>
      <c r="F489" t="str">
        <f t="shared" si="37"/>
        <v/>
      </c>
      <c r="G489" t="str">
        <f t="shared" si="38"/>
        <v/>
      </c>
      <c r="H489" t="str">
        <f t="shared" si="39"/>
        <v/>
      </c>
      <c r="I489" t="str">
        <f>IF(OR(D489=M$1,E489=N$1,F489=O$1,G489=P$1,H489=Q$1),"",C489)</f>
        <v/>
      </c>
      <c r="J489" t="str">
        <f t="array" ref="J489">IF(SUM(--ISNUMBER(SEARCH(S$1:AE$1,I489)))&gt;0,"",I489)</f>
        <v/>
      </c>
      <c r="K489" t="str">
        <f t="array" ref="K489">IF(SUM(--ISNUMBER(SEARCH(M$1:Q$1,J489)))=L$1,J489,"")</f>
        <v/>
      </c>
    </row>
    <row r="490" spans="1:11" ht="17.25" x14ac:dyDescent="0.25">
      <c r="A490" s="1" t="s">
        <v>489</v>
      </c>
      <c r="B490">
        <f>SUM(B489,_xlfn.IFNA(IF(MATCH(puzzle!$B$2,$A490,0),1,0),0))</f>
        <v>96</v>
      </c>
      <c r="C490" t="str">
        <f>puzzle!B493</f>
        <v/>
      </c>
      <c r="D490" t="str">
        <f t="shared" si="35"/>
        <v/>
      </c>
      <c r="E490" t="str">
        <f t="shared" si="36"/>
        <v/>
      </c>
      <c r="F490" t="str">
        <f t="shared" si="37"/>
        <v/>
      </c>
      <c r="G490" t="str">
        <f t="shared" si="38"/>
        <v/>
      </c>
      <c r="H490" t="str">
        <f t="shared" si="39"/>
        <v/>
      </c>
      <c r="I490" t="str">
        <f>IF(OR(D490=M$1,E490=N$1,F490=O$1,G490=P$1,H490=Q$1),"",C490)</f>
        <v/>
      </c>
      <c r="J490" t="str">
        <f t="array" ref="J490">IF(SUM(--ISNUMBER(SEARCH(S$1:AE$1,I490)))&gt;0,"",I490)</f>
        <v/>
      </c>
      <c r="K490" t="str">
        <f t="array" ref="K490">IF(SUM(--ISNUMBER(SEARCH(M$1:Q$1,J490)))=L$1,J490,"")</f>
        <v/>
      </c>
    </row>
    <row r="491" spans="1:11" ht="17.25" x14ac:dyDescent="0.25">
      <c r="A491" s="1" t="s">
        <v>490</v>
      </c>
      <c r="B491">
        <f>SUM(B490,_xlfn.IFNA(IF(MATCH(puzzle!$B$2,$A491,0),1,0),0))</f>
        <v>96</v>
      </c>
      <c r="C491" t="str">
        <f>puzzle!B494</f>
        <v/>
      </c>
      <c r="D491" t="str">
        <f t="shared" si="35"/>
        <v/>
      </c>
      <c r="E491" t="str">
        <f t="shared" si="36"/>
        <v/>
      </c>
      <c r="F491" t="str">
        <f t="shared" si="37"/>
        <v/>
      </c>
      <c r="G491" t="str">
        <f t="shared" si="38"/>
        <v/>
      </c>
      <c r="H491" t="str">
        <f t="shared" si="39"/>
        <v/>
      </c>
      <c r="I491" t="str">
        <f>IF(OR(D491=M$1,E491=N$1,F491=O$1,G491=P$1,H491=Q$1),"",C491)</f>
        <v/>
      </c>
      <c r="J491" t="str">
        <f t="array" ref="J491">IF(SUM(--ISNUMBER(SEARCH(S$1:AE$1,I491)))&gt;0,"",I491)</f>
        <v/>
      </c>
      <c r="K491" t="str">
        <f t="array" ref="K491">IF(SUM(--ISNUMBER(SEARCH(M$1:Q$1,J491)))=L$1,J491,"")</f>
        <v/>
      </c>
    </row>
    <row r="492" spans="1:11" ht="17.25" x14ac:dyDescent="0.25">
      <c r="A492" s="1" t="s">
        <v>491</v>
      </c>
      <c r="B492">
        <f>SUM(B491,_xlfn.IFNA(IF(MATCH(puzzle!$B$2,$A492,0),1,0),0))</f>
        <v>96</v>
      </c>
      <c r="C492" t="str">
        <f>puzzle!B495</f>
        <v/>
      </c>
      <c r="D492" t="str">
        <f t="shared" si="35"/>
        <v/>
      </c>
      <c r="E492" t="str">
        <f t="shared" si="36"/>
        <v/>
      </c>
      <c r="F492" t="str">
        <f t="shared" si="37"/>
        <v/>
      </c>
      <c r="G492" t="str">
        <f t="shared" si="38"/>
        <v/>
      </c>
      <c r="H492" t="str">
        <f t="shared" si="39"/>
        <v/>
      </c>
      <c r="I492" t="str">
        <f>IF(OR(D492=M$1,E492=N$1,F492=O$1,G492=P$1,H492=Q$1),"",C492)</f>
        <v/>
      </c>
      <c r="J492" t="str">
        <f t="array" ref="J492">IF(SUM(--ISNUMBER(SEARCH(S$1:AE$1,I492)))&gt;0,"",I492)</f>
        <v/>
      </c>
      <c r="K492" t="str">
        <f t="array" ref="K492">IF(SUM(--ISNUMBER(SEARCH(M$1:Q$1,J492)))=L$1,J492,"")</f>
        <v/>
      </c>
    </row>
    <row r="493" spans="1:11" ht="17.25" x14ac:dyDescent="0.25">
      <c r="A493" s="1" t="s">
        <v>492</v>
      </c>
      <c r="B493">
        <f>SUM(B492,_xlfn.IFNA(IF(MATCH(puzzle!$B$2,$A493,0),1,0),0))</f>
        <v>97</v>
      </c>
      <c r="C493" t="str">
        <f>puzzle!B496</f>
        <v/>
      </c>
      <c r="D493" t="str">
        <f t="shared" si="35"/>
        <v/>
      </c>
      <c r="E493" t="str">
        <f t="shared" si="36"/>
        <v/>
      </c>
      <c r="F493" t="str">
        <f t="shared" si="37"/>
        <v/>
      </c>
      <c r="G493" t="str">
        <f t="shared" si="38"/>
        <v/>
      </c>
      <c r="H493" t="str">
        <f t="shared" si="39"/>
        <v/>
      </c>
      <c r="I493" t="str">
        <f>IF(OR(D493=M$1,E493=N$1,F493=O$1,G493=P$1,H493=Q$1),"",C493)</f>
        <v/>
      </c>
      <c r="J493" t="str">
        <f t="array" ref="J493">IF(SUM(--ISNUMBER(SEARCH(S$1:AE$1,I493)))&gt;0,"",I493)</f>
        <v/>
      </c>
      <c r="K493" t="str">
        <f t="array" ref="K493">IF(SUM(--ISNUMBER(SEARCH(M$1:Q$1,J493)))=L$1,J493,"")</f>
        <v/>
      </c>
    </row>
    <row r="494" spans="1:11" ht="17.25" x14ac:dyDescent="0.25">
      <c r="A494" s="1" t="s">
        <v>493</v>
      </c>
      <c r="B494">
        <f>SUM(B493,_xlfn.IFNA(IF(MATCH(puzzle!$B$2,$A494,0),1,0),0))</f>
        <v>97</v>
      </c>
      <c r="C494" t="str">
        <f>puzzle!B497</f>
        <v/>
      </c>
      <c r="D494" t="str">
        <f t="shared" si="35"/>
        <v/>
      </c>
      <c r="E494" t="str">
        <f t="shared" si="36"/>
        <v/>
      </c>
      <c r="F494" t="str">
        <f t="shared" si="37"/>
        <v/>
      </c>
      <c r="G494" t="str">
        <f t="shared" si="38"/>
        <v/>
      </c>
      <c r="H494" t="str">
        <f t="shared" si="39"/>
        <v/>
      </c>
      <c r="I494" t="str">
        <f>IF(OR(D494=M$1,E494=N$1,F494=O$1,G494=P$1,H494=Q$1),"",C494)</f>
        <v/>
      </c>
      <c r="J494" t="str">
        <f t="array" ref="J494">IF(SUM(--ISNUMBER(SEARCH(S$1:AE$1,I494)))&gt;0,"",I494)</f>
        <v/>
      </c>
      <c r="K494" t="str">
        <f t="array" ref="K494">IF(SUM(--ISNUMBER(SEARCH(M$1:Q$1,J494)))=L$1,J494,"")</f>
        <v/>
      </c>
    </row>
    <row r="495" spans="1:11" ht="17.25" x14ac:dyDescent="0.25">
      <c r="A495" s="1" t="s">
        <v>494</v>
      </c>
      <c r="B495">
        <f>SUM(B494,_xlfn.IFNA(IF(MATCH(puzzle!$B$2,$A495,0),1,0),0))</f>
        <v>97</v>
      </c>
      <c r="C495" t="str">
        <f>puzzle!B498</f>
        <v/>
      </c>
      <c r="D495" t="str">
        <f t="shared" si="35"/>
        <v/>
      </c>
      <c r="E495" t="str">
        <f t="shared" si="36"/>
        <v/>
      </c>
      <c r="F495" t="str">
        <f t="shared" si="37"/>
        <v/>
      </c>
      <c r="G495" t="str">
        <f t="shared" si="38"/>
        <v/>
      </c>
      <c r="H495" t="str">
        <f t="shared" si="39"/>
        <v/>
      </c>
      <c r="I495" t="str">
        <f>IF(OR(D495=M$1,E495=N$1,F495=O$1,G495=P$1,H495=Q$1),"",C495)</f>
        <v/>
      </c>
      <c r="J495" t="str">
        <f t="array" ref="J495">IF(SUM(--ISNUMBER(SEARCH(S$1:AE$1,I495)))&gt;0,"",I495)</f>
        <v/>
      </c>
      <c r="K495" t="str">
        <f t="array" ref="K495">IF(SUM(--ISNUMBER(SEARCH(M$1:Q$1,J495)))=L$1,J495,"")</f>
        <v/>
      </c>
    </row>
    <row r="496" spans="1:11" ht="17.25" x14ac:dyDescent="0.25">
      <c r="A496" s="1" t="s">
        <v>495</v>
      </c>
      <c r="B496">
        <f>SUM(B495,_xlfn.IFNA(IF(MATCH(puzzle!$B$2,$A496,0),1,0),0))</f>
        <v>97</v>
      </c>
      <c r="C496" t="str">
        <f>puzzle!B499</f>
        <v/>
      </c>
      <c r="D496" t="str">
        <f t="shared" si="35"/>
        <v/>
      </c>
      <c r="E496" t="str">
        <f t="shared" si="36"/>
        <v/>
      </c>
      <c r="F496" t="str">
        <f t="shared" si="37"/>
        <v/>
      </c>
      <c r="G496" t="str">
        <f t="shared" si="38"/>
        <v/>
      </c>
      <c r="H496" t="str">
        <f t="shared" si="39"/>
        <v/>
      </c>
      <c r="I496" t="str">
        <f>IF(OR(D496=M$1,E496=N$1,F496=O$1,G496=P$1,H496=Q$1),"",C496)</f>
        <v/>
      </c>
      <c r="J496" t="str">
        <f t="array" ref="J496">IF(SUM(--ISNUMBER(SEARCH(S$1:AE$1,I496)))&gt;0,"",I496)</f>
        <v/>
      </c>
      <c r="K496" t="str">
        <f t="array" ref="K496">IF(SUM(--ISNUMBER(SEARCH(M$1:Q$1,J496)))=L$1,J496,"")</f>
        <v/>
      </c>
    </row>
    <row r="497" spans="1:11" ht="17.25" x14ac:dyDescent="0.25">
      <c r="A497" s="1" t="s">
        <v>496</v>
      </c>
      <c r="B497">
        <f>SUM(B496,_xlfn.IFNA(IF(MATCH(puzzle!$B$2,$A497,0),1,0),0))</f>
        <v>97</v>
      </c>
      <c r="C497" t="str">
        <f>puzzle!B500</f>
        <v/>
      </c>
      <c r="D497" t="str">
        <f t="shared" si="35"/>
        <v/>
      </c>
      <c r="E497" t="str">
        <f t="shared" si="36"/>
        <v/>
      </c>
      <c r="F497" t="str">
        <f t="shared" si="37"/>
        <v/>
      </c>
      <c r="G497" t="str">
        <f t="shared" si="38"/>
        <v/>
      </c>
      <c r="H497" t="str">
        <f t="shared" si="39"/>
        <v/>
      </c>
      <c r="I497" t="str">
        <f>IF(OR(D497=M$1,E497=N$1,F497=O$1,G497=P$1,H497=Q$1),"",C497)</f>
        <v/>
      </c>
      <c r="J497" t="str">
        <f t="array" ref="J497">IF(SUM(--ISNUMBER(SEARCH(S$1:AE$1,I497)))&gt;0,"",I497)</f>
        <v/>
      </c>
      <c r="K497" t="str">
        <f t="array" ref="K497">IF(SUM(--ISNUMBER(SEARCH(M$1:Q$1,J497)))=L$1,J497,"")</f>
        <v/>
      </c>
    </row>
    <row r="498" spans="1:11" ht="17.25" x14ac:dyDescent="0.25">
      <c r="A498" s="1" t="s">
        <v>497</v>
      </c>
      <c r="B498">
        <f>SUM(B497,_xlfn.IFNA(IF(MATCH(puzzle!$B$2,$A498,0),1,0),0))</f>
        <v>97</v>
      </c>
      <c r="C498" t="str">
        <f>puzzle!B501</f>
        <v/>
      </c>
      <c r="D498" t="str">
        <f t="shared" si="35"/>
        <v/>
      </c>
      <c r="E498" t="str">
        <f t="shared" si="36"/>
        <v/>
      </c>
      <c r="F498" t="str">
        <f t="shared" si="37"/>
        <v/>
      </c>
      <c r="G498" t="str">
        <f t="shared" si="38"/>
        <v/>
      </c>
      <c r="H498" t="str">
        <f t="shared" si="39"/>
        <v/>
      </c>
      <c r="I498" t="str">
        <f>IF(OR(D498=M$1,E498=N$1,F498=O$1,G498=P$1,H498=Q$1),"",C498)</f>
        <v/>
      </c>
      <c r="J498" t="str">
        <f t="array" ref="J498">IF(SUM(--ISNUMBER(SEARCH(S$1:AE$1,I498)))&gt;0,"",I498)</f>
        <v/>
      </c>
      <c r="K498" t="str">
        <f t="array" ref="K498">IF(SUM(--ISNUMBER(SEARCH(M$1:Q$1,J498)))=L$1,J498,"")</f>
        <v/>
      </c>
    </row>
    <row r="499" spans="1:11" ht="17.25" x14ac:dyDescent="0.25">
      <c r="A499" s="1" t="s">
        <v>498</v>
      </c>
      <c r="B499">
        <f>SUM(B498,_xlfn.IFNA(IF(MATCH(puzzle!$B$2,$A499,0),1,0),0))</f>
        <v>97</v>
      </c>
      <c r="C499" t="str">
        <f>puzzle!B502</f>
        <v/>
      </c>
      <c r="D499" t="str">
        <f t="shared" si="35"/>
        <v/>
      </c>
      <c r="E499" t="str">
        <f t="shared" si="36"/>
        <v/>
      </c>
      <c r="F499" t="str">
        <f t="shared" si="37"/>
        <v/>
      </c>
      <c r="G499" t="str">
        <f t="shared" si="38"/>
        <v/>
      </c>
      <c r="H499" t="str">
        <f t="shared" si="39"/>
        <v/>
      </c>
      <c r="I499" t="str">
        <f>IF(OR(D499=M$1,E499=N$1,F499=O$1,G499=P$1,H499=Q$1),"",C499)</f>
        <v/>
      </c>
      <c r="J499" t="str">
        <f t="array" ref="J499">IF(SUM(--ISNUMBER(SEARCH(S$1:AE$1,I499)))&gt;0,"",I499)</f>
        <v/>
      </c>
      <c r="K499" t="str">
        <f t="array" ref="K499">IF(SUM(--ISNUMBER(SEARCH(M$1:Q$1,J499)))=L$1,J499,"")</f>
        <v/>
      </c>
    </row>
    <row r="500" spans="1:11" ht="17.25" x14ac:dyDescent="0.25">
      <c r="A500" s="1" t="s">
        <v>499</v>
      </c>
      <c r="B500">
        <f>SUM(B499,_xlfn.IFNA(IF(MATCH(puzzle!$B$2,$A500,0),1,0),0))</f>
        <v>97</v>
      </c>
      <c r="C500" t="str">
        <f>puzzle!B503</f>
        <v/>
      </c>
      <c r="D500" t="str">
        <f t="shared" si="35"/>
        <v/>
      </c>
      <c r="E500" t="str">
        <f t="shared" si="36"/>
        <v/>
      </c>
      <c r="F500" t="str">
        <f t="shared" si="37"/>
        <v/>
      </c>
      <c r="G500" t="str">
        <f t="shared" si="38"/>
        <v/>
      </c>
      <c r="H500" t="str">
        <f t="shared" si="39"/>
        <v/>
      </c>
      <c r="I500" t="str">
        <f>IF(OR(D500=M$1,E500=N$1,F500=O$1,G500=P$1,H500=Q$1),"",C500)</f>
        <v/>
      </c>
      <c r="J500" t="str">
        <f t="array" ref="J500">IF(SUM(--ISNUMBER(SEARCH(S$1:AE$1,I500)))&gt;0,"",I500)</f>
        <v/>
      </c>
      <c r="K500" t="str">
        <f t="array" ref="K500">IF(SUM(--ISNUMBER(SEARCH(M$1:Q$1,J500)))=L$1,J500,"")</f>
        <v/>
      </c>
    </row>
    <row r="501" spans="1:11" ht="17.25" x14ac:dyDescent="0.25">
      <c r="A501" s="1" t="s">
        <v>500</v>
      </c>
      <c r="B501">
        <f>SUM(B500,_xlfn.IFNA(IF(MATCH(puzzle!$B$2,$A501,0),1,0),0))</f>
        <v>97</v>
      </c>
      <c r="C501" t="str">
        <f>puzzle!B504</f>
        <v/>
      </c>
      <c r="D501" t="str">
        <f t="shared" si="35"/>
        <v/>
      </c>
      <c r="E501" t="str">
        <f t="shared" si="36"/>
        <v/>
      </c>
      <c r="F501" t="str">
        <f t="shared" si="37"/>
        <v/>
      </c>
      <c r="G501" t="str">
        <f t="shared" si="38"/>
        <v/>
      </c>
      <c r="H501" t="str">
        <f t="shared" si="39"/>
        <v/>
      </c>
      <c r="I501" t="str">
        <f>IF(OR(D501=M$1,E501=N$1,F501=O$1,G501=P$1,H501=Q$1),"",C501)</f>
        <v/>
      </c>
      <c r="J501" t="str">
        <f t="array" ref="J501">IF(SUM(--ISNUMBER(SEARCH(S$1:AE$1,I501)))&gt;0,"",I501)</f>
        <v/>
      </c>
      <c r="K501" t="str">
        <f t="array" ref="K501">IF(SUM(--ISNUMBER(SEARCH(M$1:Q$1,J501)))=L$1,J501,"")</f>
        <v/>
      </c>
    </row>
    <row r="502" spans="1:11" ht="17.25" x14ac:dyDescent="0.25">
      <c r="A502" s="1" t="s">
        <v>501</v>
      </c>
      <c r="B502">
        <f>SUM(B501,_xlfn.IFNA(IF(MATCH(puzzle!$B$2,$A502,0),1,0),0))</f>
        <v>97</v>
      </c>
      <c r="C502" t="str">
        <f>puzzle!B505</f>
        <v/>
      </c>
      <c r="D502" t="str">
        <f t="shared" si="35"/>
        <v/>
      </c>
      <c r="E502" t="str">
        <f t="shared" si="36"/>
        <v/>
      </c>
      <c r="F502" t="str">
        <f t="shared" si="37"/>
        <v/>
      </c>
      <c r="G502" t="str">
        <f t="shared" si="38"/>
        <v/>
      </c>
      <c r="H502" t="str">
        <f t="shared" si="39"/>
        <v/>
      </c>
      <c r="I502" t="str">
        <f>IF(OR(D502=M$1,E502=N$1,F502=O$1,G502=P$1,H502=Q$1),"",C502)</f>
        <v/>
      </c>
      <c r="J502" t="str">
        <f t="array" ref="J502">IF(SUM(--ISNUMBER(SEARCH(S$1:AE$1,I502)))&gt;0,"",I502)</f>
        <v/>
      </c>
      <c r="K502" t="str">
        <f t="array" ref="K502">IF(SUM(--ISNUMBER(SEARCH(M$1:Q$1,J502)))=L$1,J502,"")</f>
        <v/>
      </c>
    </row>
    <row r="503" spans="1:11" ht="17.25" x14ac:dyDescent="0.25">
      <c r="A503" s="1" t="s">
        <v>502</v>
      </c>
      <c r="B503">
        <f>SUM(B502,_xlfn.IFNA(IF(MATCH(puzzle!$B$2,$A503,0),1,0),0))</f>
        <v>97</v>
      </c>
      <c r="C503" t="str">
        <f>puzzle!B506</f>
        <v/>
      </c>
      <c r="D503" t="str">
        <f t="shared" si="35"/>
        <v/>
      </c>
      <c r="E503" t="str">
        <f t="shared" si="36"/>
        <v/>
      </c>
      <c r="F503" t="str">
        <f t="shared" si="37"/>
        <v/>
      </c>
      <c r="G503" t="str">
        <f t="shared" si="38"/>
        <v/>
      </c>
      <c r="H503" t="str">
        <f t="shared" si="39"/>
        <v/>
      </c>
      <c r="I503" t="str">
        <f>IF(OR(D503=M$1,E503=N$1,F503=O$1,G503=P$1,H503=Q$1),"",C503)</f>
        <v/>
      </c>
      <c r="J503" t="str">
        <f t="array" ref="J503">IF(SUM(--ISNUMBER(SEARCH(S$1:AE$1,I503)))&gt;0,"",I503)</f>
        <v/>
      </c>
      <c r="K503" t="str">
        <f t="array" ref="K503">IF(SUM(--ISNUMBER(SEARCH(M$1:Q$1,J503)))=L$1,J503,"")</f>
        <v/>
      </c>
    </row>
    <row r="504" spans="1:11" ht="17.25" x14ac:dyDescent="0.25">
      <c r="A504" s="1" t="s">
        <v>503</v>
      </c>
      <c r="B504">
        <f>SUM(B503,_xlfn.IFNA(IF(MATCH(puzzle!$B$2,$A504,0),1,0),0))</f>
        <v>97</v>
      </c>
      <c r="C504" t="str">
        <f>puzzle!B507</f>
        <v/>
      </c>
      <c r="D504" t="str">
        <f t="shared" si="35"/>
        <v/>
      </c>
      <c r="E504" t="str">
        <f t="shared" si="36"/>
        <v/>
      </c>
      <c r="F504" t="str">
        <f t="shared" si="37"/>
        <v/>
      </c>
      <c r="G504" t="str">
        <f t="shared" si="38"/>
        <v/>
      </c>
      <c r="H504" t="str">
        <f t="shared" si="39"/>
        <v/>
      </c>
      <c r="I504" t="str">
        <f>IF(OR(D504=M$1,E504=N$1,F504=O$1,G504=P$1,H504=Q$1),"",C504)</f>
        <v/>
      </c>
      <c r="J504" t="str">
        <f t="array" ref="J504">IF(SUM(--ISNUMBER(SEARCH(S$1:AE$1,I504)))&gt;0,"",I504)</f>
        <v/>
      </c>
      <c r="K504" t="str">
        <f t="array" ref="K504">IF(SUM(--ISNUMBER(SEARCH(M$1:Q$1,J504)))=L$1,J504,"")</f>
        <v/>
      </c>
    </row>
    <row r="505" spans="1:11" ht="17.25" x14ac:dyDescent="0.25">
      <c r="A505" s="1" t="s">
        <v>504</v>
      </c>
      <c r="B505">
        <f>SUM(B504,_xlfn.IFNA(IF(MATCH(puzzle!$B$2,$A505,0),1,0),0))</f>
        <v>98</v>
      </c>
      <c r="C505" t="str">
        <f>puzzle!B508</f>
        <v/>
      </c>
      <c r="D505" t="str">
        <f t="shared" si="35"/>
        <v/>
      </c>
      <c r="E505" t="str">
        <f t="shared" si="36"/>
        <v/>
      </c>
      <c r="F505" t="str">
        <f t="shared" si="37"/>
        <v/>
      </c>
      <c r="G505" t="str">
        <f t="shared" si="38"/>
        <v/>
      </c>
      <c r="H505" t="str">
        <f t="shared" si="39"/>
        <v/>
      </c>
      <c r="I505" t="str">
        <f>IF(OR(D505=M$1,E505=N$1,F505=O$1,G505=P$1,H505=Q$1),"",C505)</f>
        <v/>
      </c>
      <c r="J505" t="str">
        <f t="array" ref="J505">IF(SUM(--ISNUMBER(SEARCH(S$1:AE$1,I505)))&gt;0,"",I505)</f>
        <v/>
      </c>
      <c r="K505" t="str">
        <f t="array" ref="K505">IF(SUM(--ISNUMBER(SEARCH(M$1:Q$1,J505)))=L$1,J505,"")</f>
        <v/>
      </c>
    </row>
    <row r="506" spans="1:11" ht="17.25" x14ac:dyDescent="0.25">
      <c r="A506" s="1" t="s">
        <v>505</v>
      </c>
      <c r="B506">
        <f>SUM(B505,_xlfn.IFNA(IF(MATCH(puzzle!$B$2,$A506,0),1,0),0))</f>
        <v>99</v>
      </c>
      <c r="C506" t="str">
        <f>puzzle!B509</f>
        <v/>
      </c>
      <c r="D506" t="str">
        <f t="shared" si="35"/>
        <v/>
      </c>
      <c r="E506" t="str">
        <f t="shared" si="36"/>
        <v/>
      </c>
      <c r="F506" t="str">
        <f t="shared" si="37"/>
        <v/>
      </c>
      <c r="G506" t="str">
        <f t="shared" si="38"/>
        <v/>
      </c>
      <c r="H506" t="str">
        <f t="shared" si="39"/>
        <v/>
      </c>
      <c r="I506" t="str">
        <f>IF(OR(D506=M$1,E506=N$1,F506=O$1,G506=P$1,H506=Q$1),"",C506)</f>
        <v/>
      </c>
      <c r="J506" t="str">
        <f t="array" ref="J506">IF(SUM(--ISNUMBER(SEARCH(S$1:AE$1,I506)))&gt;0,"",I506)</f>
        <v/>
      </c>
      <c r="K506" t="str">
        <f t="array" ref="K506">IF(SUM(--ISNUMBER(SEARCH(M$1:Q$1,J506)))=L$1,J506,"")</f>
        <v/>
      </c>
    </row>
    <row r="507" spans="1:11" ht="17.25" x14ac:dyDescent="0.25">
      <c r="A507" s="1" t="s">
        <v>506</v>
      </c>
      <c r="B507">
        <f>SUM(B506,_xlfn.IFNA(IF(MATCH(puzzle!$B$2,$A507,0),1,0),0))</f>
        <v>99</v>
      </c>
      <c r="C507" t="str">
        <f>puzzle!B510</f>
        <v/>
      </c>
      <c r="D507" t="str">
        <f t="shared" si="35"/>
        <v/>
      </c>
      <c r="E507" t="str">
        <f t="shared" si="36"/>
        <v/>
      </c>
      <c r="F507" t="str">
        <f t="shared" si="37"/>
        <v/>
      </c>
      <c r="G507" t="str">
        <f t="shared" si="38"/>
        <v/>
      </c>
      <c r="H507" t="str">
        <f t="shared" si="39"/>
        <v/>
      </c>
      <c r="I507" t="str">
        <f>IF(OR(D507=M$1,E507=N$1,F507=O$1,G507=P$1,H507=Q$1),"",C507)</f>
        <v/>
      </c>
      <c r="J507" t="str">
        <f t="array" ref="J507">IF(SUM(--ISNUMBER(SEARCH(S$1:AE$1,I507)))&gt;0,"",I507)</f>
        <v/>
      </c>
      <c r="K507" t="str">
        <f t="array" ref="K507">IF(SUM(--ISNUMBER(SEARCH(M$1:Q$1,J507)))=L$1,J507,"")</f>
        <v/>
      </c>
    </row>
    <row r="508" spans="1:11" ht="17.25" x14ac:dyDescent="0.25">
      <c r="A508" s="1" t="s">
        <v>507</v>
      </c>
      <c r="B508">
        <f>SUM(B507,_xlfn.IFNA(IF(MATCH(puzzle!$B$2,$A508,0),1,0),0))</f>
        <v>100</v>
      </c>
      <c r="C508" t="str">
        <f>puzzle!B511</f>
        <v/>
      </c>
      <c r="D508" t="str">
        <f t="shared" si="35"/>
        <v/>
      </c>
      <c r="E508" t="str">
        <f t="shared" si="36"/>
        <v/>
      </c>
      <c r="F508" t="str">
        <f t="shared" si="37"/>
        <v/>
      </c>
      <c r="G508" t="str">
        <f t="shared" si="38"/>
        <v/>
      </c>
      <c r="H508" t="str">
        <f t="shared" si="39"/>
        <v/>
      </c>
      <c r="I508" t="str">
        <f>IF(OR(D508=M$1,E508=N$1,F508=O$1,G508=P$1,H508=Q$1),"",C508)</f>
        <v/>
      </c>
      <c r="J508" t="str">
        <f t="array" ref="J508">IF(SUM(--ISNUMBER(SEARCH(S$1:AE$1,I508)))&gt;0,"",I508)</f>
        <v/>
      </c>
      <c r="K508" t="str">
        <f t="array" ref="K508">IF(SUM(--ISNUMBER(SEARCH(M$1:Q$1,J508)))=L$1,J508,"")</f>
        <v/>
      </c>
    </row>
    <row r="509" spans="1:11" ht="17.25" x14ac:dyDescent="0.25">
      <c r="A509" s="1" t="s">
        <v>508</v>
      </c>
      <c r="B509">
        <f>SUM(B508,_xlfn.IFNA(IF(MATCH(puzzle!$B$2,$A509,0),1,0),0))</f>
        <v>100</v>
      </c>
      <c r="C509" t="str">
        <f>puzzle!B512</f>
        <v/>
      </c>
      <c r="D509" t="str">
        <f t="shared" si="35"/>
        <v/>
      </c>
      <c r="E509" t="str">
        <f t="shared" si="36"/>
        <v/>
      </c>
      <c r="F509" t="str">
        <f t="shared" si="37"/>
        <v/>
      </c>
      <c r="G509" t="str">
        <f t="shared" si="38"/>
        <v/>
      </c>
      <c r="H509" t="str">
        <f t="shared" si="39"/>
        <v/>
      </c>
      <c r="I509" t="str">
        <f>IF(OR(D509=M$1,E509=N$1,F509=O$1,G509=P$1,H509=Q$1),"",C509)</f>
        <v/>
      </c>
      <c r="J509" t="str">
        <f t="array" ref="J509">IF(SUM(--ISNUMBER(SEARCH(S$1:AE$1,I509)))&gt;0,"",I509)</f>
        <v/>
      </c>
      <c r="K509" t="str">
        <f t="array" ref="K509">IF(SUM(--ISNUMBER(SEARCH(M$1:Q$1,J509)))=L$1,J509,"")</f>
        <v/>
      </c>
    </row>
    <row r="510" spans="1:11" ht="17.25" x14ac:dyDescent="0.25">
      <c r="A510" s="1" t="s">
        <v>509</v>
      </c>
      <c r="B510">
        <f>SUM(B509,_xlfn.IFNA(IF(MATCH(puzzle!$B$2,$A510,0),1,0),0))</f>
        <v>101</v>
      </c>
      <c r="C510" t="str">
        <f>puzzle!B513</f>
        <v/>
      </c>
      <c r="D510" t="str">
        <f t="shared" si="35"/>
        <v/>
      </c>
      <c r="E510" t="str">
        <f t="shared" si="36"/>
        <v/>
      </c>
      <c r="F510" t="str">
        <f t="shared" si="37"/>
        <v/>
      </c>
      <c r="G510" t="str">
        <f t="shared" si="38"/>
        <v/>
      </c>
      <c r="H510" t="str">
        <f t="shared" si="39"/>
        <v/>
      </c>
      <c r="I510" t="str">
        <f>IF(OR(D510=M$1,E510=N$1,F510=O$1,G510=P$1,H510=Q$1),"",C510)</f>
        <v/>
      </c>
      <c r="J510" t="str">
        <f t="array" ref="J510">IF(SUM(--ISNUMBER(SEARCH(S$1:AE$1,I510)))&gt;0,"",I510)</f>
        <v/>
      </c>
      <c r="K510" t="str">
        <f t="array" ref="K510">IF(SUM(--ISNUMBER(SEARCH(M$1:Q$1,J510)))=L$1,J510,"")</f>
        <v/>
      </c>
    </row>
    <row r="511" spans="1:11" ht="17.25" x14ac:dyDescent="0.25">
      <c r="A511" s="1" t="s">
        <v>510</v>
      </c>
      <c r="B511">
        <f>SUM(B510,_xlfn.IFNA(IF(MATCH(puzzle!$B$2,$A511,0),1,0),0))</f>
        <v>101</v>
      </c>
      <c r="C511" t="str">
        <f>puzzle!B514</f>
        <v/>
      </c>
      <c r="D511" t="str">
        <f t="shared" si="35"/>
        <v/>
      </c>
      <c r="E511" t="str">
        <f t="shared" si="36"/>
        <v/>
      </c>
      <c r="F511" t="str">
        <f t="shared" si="37"/>
        <v/>
      </c>
      <c r="G511" t="str">
        <f t="shared" si="38"/>
        <v/>
      </c>
      <c r="H511" t="str">
        <f t="shared" si="39"/>
        <v/>
      </c>
      <c r="I511" t="str">
        <f>IF(OR(D511=M$1,E511=N$1,F511=O$1,G511=P$1,H511=Q$1),"",C511)</f>
        <v/>
      </c>
      <c r="J511" t="str">
        <f t="array" ref="J511">IF(SUM(--ISNUMBER(SEARCH(S$1:AE$1,I511)))&gt;0,"",I511)</f>
        <v/>
      </c>
      <c r="K511" t="str">
        <f t="array" ref="K511">IF(SUM(--ISNUMBER(SEARCH(M$1:Q$1,J511)))=L$1,J511,"")</f>
        <v/>
      </c>
    </row>
    <row r="512" spans="1:11" ht="17.25" x14ac:dyDescent="0.25">
      <c r="A512" s="1" t="s">
        <v>511</v>
      </c>
      <c r="B512">
        <f>SUM(B511,_xlfn.IFNA(IF(MATCH(puzzle!$B$2,$A512,0),1,0),0))</f>
        <v>101</v>
      </c>
      <c r="C512" t="str">
        <f>puzzle!B515</f>
        <v/>
      </c>
      <c r="D512" t="str">
        <f t="shared" si="35"/>
        <v/>
      </c>
      <c r="E512" t="str">
        <f t="shared" si="36"/>
        <v/>
      </c>
      <c r="F512" t="str">
        <f t="shared" si="37"/>
        <v/>
      </c>
      <c r="G512" t="str">
        <f t="shared" si="38"/>
        <v/>
      </c>
      <c r="H512" t="str">
        <f t="shared" si="39"/>
        <v/>
      </c>
      <c r="I512" t="str">
        <f>IF(OR(D512=M$1,E512=N$1,F512=O$1,G512=P$1,H512=Q$1),"",C512)</f>
        <v/>
      </c>
      <c r="J512" t="str">
        <f t="array" ref="J512">IF(SUM(--ISNUMBER(SEARCH(S$1:AE$1,I512)))&gt;0,"",I512)</f>
        <v/>
      </c>
      <c r="K512" t="str">
        <f t="array" ref="K512">IF(SUM(--ISNUMBER(SEARCH(M$1:Q$1,J512)))=L$1,J512,"")</f>
        <v/>
      </c>
    </row>
    <row r="513" spans="1:11" ht="17.25" x14ac:dyDescent="0.25">
      <c r="A513" s="1" t="s">
        <v>512</v>
      </c>
      <c r="B513">
        <f>SUM(B512,_xlfn.IFNA(IF(MATCH(puzzle!$B$2,$A513,0),1,0),0))</f>
        <v>101</v>
      </c>
      <c r="C513" t="str">
        <f>puzzle!B516</f>
        <v/>
      </c>
      <c r="D513" t="str">
        <f t="shared" si="35"/>
        <v/>
      </c>
      <c r="E513" t="str">
        <f t="shared" si="36"/>
        <v/>
      </c>
      <c r="F513" t="str">
        <f t="shared" si="37"/>
        <v/>
      </c>
      <c r="G513" t="str">
        <f t="shared" si="38"/>
        <v/>
      </c>
      <c r="H513" t="str">
        <f t="shared" si="39"/>
        <v/>
      </c>
      <c r="I513" t="str">
        <f>IF(OR(D513=M$1,E513=N$1,F513=O$1,G513=P$1,H513=Q$1),"",C513)</f>
        <v/>
      </c>
      <c r="J513" t="str">
        <f t="array" ref="J513">IF(SUM(--ISNUMBER(SEARCH(S$1:AE$1,I513)))&gt;0,"",I513)</f>
        <v/>
      </c>
      <c r="K513" t="str">
        <f t="array" ref="K513">IF(SUM(--ISNUMBER(SEARCH(M$1:Q$1,J513)))=L$1,J513,"")</f>
        <v/>
      </c>
    </row>
    <row r="514" spans="1:11" ht="17.25" x14ac:dyDescent="0.25">
      <c r="A514" s="1" t="s">
        <v>513</v>
      </c>
      <c r="B514">
        <f>SUM(B513,_xlfn.IFNA(IF(MATCH(puzzle!$B$2,$A514,0),1,0),0))</f>
        <v>101</v>
      </c>
      <c r="C514" t="str">
        <f>puzzle!B517</f>
        <v/>
      </c>
      <c r="D514" t="str">
        <f t="shared" ref="D514:D577" si="40">LEFT(C514,1)</f>
        <v/>
      </c>
      <c r="E514" t="str">
        <f t="shared" ref="E514:E577" si="41">MID($C514,2,1)</f>
        <v/>
      </c>
      <c r="F514" t="str">
        <f t="shared" ref="F514:F577" si="42">MID($C514,3,1)</f>
        <v/>
      </c>
      <c r="G514" t="str">
        <f t="shared" ref="G514:G577" si="43">MID($C514,4,1)</f>
        <v/>
      </c>
      <c r="H514" t="str">
        <f t="shared" ref="H514:H577" si="44">MID($C514,5,1)</f>
        <v/>
      </c>
      <c r="I514" t="str">
        <f>IF(OR(D514=M$1,E514=N$1,F514=O$1,G514=P$1,H514=Q$1),"",C514)</f>
        <v/>
      </c>
      <c r="J514" t="str">
        <f t="array" ref="J514">IF(SUM(--ISNUMBER(SEARCH(S$1:AE$1,I514)))&gt;0,"",I514)</f>
        <v/>
      </c>
      <c r="K514" t="str">
        <f t="array" ref="K514">IF(SUM(--ISNUMBER(SEARCH(M$1:Q$1,J514)))=L$1,J514,"")</f>
        <v/>
      </c>
    </row>
    <row r="515" spans="1:11" ht="17.25" x14ac:dyDescent="0.25">
      <c r="A515" s="1" t="s">
        <v>514</v>
      </c>
      <c r="B515">
        <f>SUM(B514,_xlfn.IFNA(IF(MATCH(puzzle!$B$2,$A515,0),1,0),0))</f>
        <v>101</v>
      </c>
      <c r="C515" t="str">
        <f>puzzle!B518</f>
        <v/>
      </c>
      <c r="D515" t="str">
        <f t="shared" si="40"/>
        <v/>
      </c>
      <c r="E515" t="str">
        <f t="shared" si="41"/>
        <v/>
      </c>
      <c r="F515" t="str">
        <f t="shared" si="42"/>
        <v/>
      </c>
      <c r="G515" t="str">
        <f t="shared" si="43"/>
        <v/>
      </c>
      <c r="H515" t="str">
        <f t="shared" si="44"/>
        <v/>
      </c>
      <c r="I515" t="str">
        <f>IF(OR(D515=M$1,E515=N$1,F515=O$1,G515=P$1,H515=Q$1),"",C515)</f>
        <v/>
      </c>
      <c r="J515" t="str">
        <f t="array" ref="J515">IF(SUM(--ISNUMBER(SEARCH(S$1:AE$1,I515)))&gt;0,"",I515)</f>
        <v/>
      </c>
      <c r="K515" t="str">
        <f t="array" ref="K515">IF(SUM(--ISNUMBER(SEARCH(M$1:Q$1,J515)))=L$1,J515,"")</f>
        <v/>
      </c>
    </row>
    <row r="516" spans="1:11" ht="17.25" x14ac:dyDescent="0.25">
      <c r="A516" s="1" t="s">
        <v>515</v>
      </c>
      <c r="B516">
        <f>SUM(B515,_xlfn.IFNA(IF(MATCH(puzzle!$B$2,$A516,0),1,0),0))</f>
        <v>101</v>
      </c>
      <c r="C516" t="str">
        <f>puzzle!B519</f>
        <v/>
      </c>
      <c r="D516" t="str">
        <f t="shared" si="40"/>
        <v/>
      </c>
      <c r="E516" t="str">
        <f t="shared" si="41"/>
        <v/>
      </c>
      <c r="F516" t="str">
        <f t="shared" si="42"/>
        <v/>
      </c>
      <c r="G516" t="str">
        <f t="shared" si="43"/>
        <v/>
      </c>
      <c r="H516" t="str">
        <f t="shared" si="44"/>
        <v/>
      </c>
      <c r="I516" t="str">
        <f>IF(OR(D516=M$1,E516=N$1,F516=O$1,G516=P$1,H516=Q$1),"",C516)</f>
        <v/>
      </c>
      <c r="J516" t="str">
        <f t="array" ref="J516">IF(SUM(--ISNUMBER(SEARCH(S$1:AE$1,I516)))&gt;0,"",I516)</f>
        <v/>
      </c>
      <c r="K516" t="str">
        <f t="array" ref="K516">IF(SUM(--ISNUMBER(SEARCH(M$1:Q$1,J516)))=L$1,J516,"")</f>
        <v/>
      </c>
    </row>
    <row r="517" spans="1:11" ht="17.25" x14ac:dyDescent="0.25">
      <c r="A517" s="1" t="s">
        <v>516</v>
      </c>
      <c r="B517">
        <f>SUM(B516,_xlfn.IFNA(IF(MATCH(puzzle!$B$2,$A517,0),1,0),0))</f>
        <v>102</v>
      </c>
      <c r="C517" t="str">
        <f>puzzle!B520</f>
        <v/>
      </c>
      <c r="D517" t="str">
        <f t="shared" si="40"/>
        <v/>
      </c>
      <c r="E517" t="str">
        <f t="shared" si="41"/>
        <v/>
      </c>
      <c r="F517" t="str">
        <f t="shared" si="42"/>
        <v/>
      </c>
      <c r="G517" t="str">
        <f t="shared" si="43"/>
        <v/>
      </c>
      <c r="H517" t="str">
        <f t="shared" si="44"/>
        <v/>
      </c>
      <c r="I517" t="str">
        <f>IF(OR(D517=M$1,E517=N$1,F517=O$1,G517=P$1,H517=Q$1),"",C517)</f>
        <v/>
      </c>
      <c r="J517" t="str">
        <f t="array" ref="J517">IF(SUM(--ISNUMBER(SEARCH(S$1:AE$1,I517)))&gt;0,"",I517)</f>
        <v/>
      </c>
      <c r="K517" t="str">
        <f t="array" ref="K517">IF(SUM(--ISNUMBER(SEARCH(M$1:Q$1,J517)))=L$1,J517,"")</f>
        <v/>
      </c>
    </row>
    <row r="518" spans="1:11" ht="17.25" x14ac:dyDescent="0.25">
      <c r="A518" s="1" t="s">
        <v>517</v>
      </c>
      <c r="B518">
        <f>SUM(B517,_xlfn.IFNA(IF(MATCH(puzzle!$B$2,$A518,0),1,0),0))</f>
        <v>102</v>
      </c>
      <c r="C518" t="str">
        <f>puzzle!B521</f>
        <v/>
      </c>
      <c r="D518" t="str">
        <f t="shared" si="40"/>
        <v/>
      </c>
      <c r="E518" t="str">
        <f t="shared" si="41"/>
        <v/>
      </c>
      <c r="F518" t="str">
        <f t="shared" si="42"/>
        <v/>
      </c>
      <c r="G518" t="str">
        <f t="shared" si="43"/>
        <v/>
      </c>
      <c r="H518" t="str">
        <f t="shared" si="44"/>
        <v/>
      </c>
      <c r="I518" t="str">
        <f>IF(OR(D518=M$1,E518=N$1,F518=O$1,G518=P$1,H518=Q$1),"",C518)</f>
        <v/>
      </c>
      <c r="J518" t="str">
        <f t="array" ref="J518">IF(SUM(--ISNUMBER(SEARCH(S$1:AE$1,I518)))&gt;0,"",I518)</f>
        <v/>
      </c>
      <c r="K518" t="str">
        <f t="array" ref="K518">IF(SUM(--ISNUMBER(SEARCH(M$1:Q$1,J518)))=L$1,J518,"")</f>
        <v/>
      </c>
    </row>
    <row r="519" spans="1:11" ht="17.25" x14ac:dyDescent="0.25">
      <c r="A519" s="1" t="s">
        <v>518</v>
      </c>
      <c r="B519">
        <f>SUM(B518,_xlfn.IFNA(IF(MATCH(puzzle!$B$2,$A519,0),1,0),0))</f>
        <v>102</v>
      </c>
      <c r="C519" t="str">
        <f>puzzle!B522</f>
        <v/>
      </c>
      <c r="D519" t="str">
        <f t="shared" si="40"/>
        <v/>
      </c>
      <c r="E519" t="str">
        <f t="shared" si="41"/>
        <v/>
      </c>
      <c r="F519" t="str">
        <f t="shared" si="42"/>
        <v/>
      </c>
      <c r="G519" t="str">
        <f t="shared" si="43"/>
        <v/>
      </c>
      <c r="H519" t="str">
        <f t="shared" si="44"/>
        <v/>
      </c>
      <c r="I519" t="str">
        <f>IF(OR(D519=M$1,E519=N$1,F519=O$1,G519=P$1,H519=Q$1),"",C519)</f>
        <v/>
      </c>
      <c r="J519" t="str">
        <f t="array" ref="J519">IF(SUM(--ISNUMBER(SEARCH(S$1:AE$1,I519)))&gt;0,"",I519)</f>
        <v/>
      </c>
      <c r="K519" t="str">
        <f t="array" ref="K519">IF(SUM(--ISNUMBER(SEARCH(M$1:Q$1,J519)))=L$1,J519,"")</f>
        <v/>
      </c>
    </row>
    <row r="520" spans="1:11" ht="17.25" x14ac:dyDescent="0.25">
      <c r="A520" s="1" t="s">
        <v>519</v>
      </c>
      <c r="B520">
        <f>SUM(B519,_xlfn.IFNA(IF(MATCH(puzzle!$B$2,$A520,0),1,0),0))</f>
        <v>102</v>
      </c>
      <c r="C520" t="str">
        <f>puzzle!B523</f>
        <v/>
      </c>
      <c r="D520" t="str">
        <f t="shared" si="40"/>
        <v/>
      </c>
      <c r="E520" t="str">
        <f t="shared" si="41"/>
        <v/>
      </c>
      <c r="F520" t="str">
        <f t="shared" si="42"/>
        <v/>
      </c>
      <c r="G520" t="str">
        <f t="shared" si="43"/>
        <v/>
      </c>
      <c r="H520" t="str">
        <f t="shared" si="44"/>
        <v/>
      </c>
      <c r="I520" t="str">
        <f>IF(OR(D520=M$1,E520=N$1,F520=O$1,G520=P$1,H520=Q$1),"",C520)</f>
        <v/>
      </c>
      <c r="J520" t="str">
        <f t="array" ref="J520">IF(SUM(--ISNUMBER(SEARCH(S$1:AE$1,I520)))&gt;0,"",I520)</f>
        <v/>
      </c>
      <c r="K520" t="str">
        <f t="array" ref="K520">IF(SUM(--ISNUMBER(SEARCH(M$1:Q$1,J520)))=L$1,J520,"")</f>
        <v/>
      </c>
    </row>
    <row r="521" spans="1:11" ht="17.25" x14ac:dyDescent="0.25">
      <c r="A521" s="1" t="s">
        <v>520</v>
      </c>
      <c r="B521">
        <f>SUM(B520,_xlfn.IFNA(IF(MATCH(puzzle!$B$2,$A521,0),1,0),0))</f>
        <v>102</v>
      </c>
      <c r="C521" t="str">
        <f>puzzle!B524</f>
        <v/>
      </c>
      <c r="D521" t="str">
        <f t="shared" si="40"/>
        <v/>
      </c>
      <c r="E521" t="str">
        <f t="shared" si="41"/>
        <v/>
      </c>
      <c r="F521" t="str">
        <f t="shared" si="42"/>
        <v/>
      </c>
      <c r="G521" t="str">
        <f t="shared" si="43"/>
        <v/>
      </c>
      <c r="H521" t="str">
        <f t="shared" si="44"/>
        <v/>
      </c>
      <c r="I521" t="str">
        <f>IF(OR(D521=M$1,E521=N$1,F521=O$1,G521=P$1,H521=Q$1),"",C521)</f>
        <v/>
      </c>
      <c r="J521" t="str">
        <f t="array" ref="J521">IF(SUM(--ISNUMBER(SEARCH(S$1:AE$1,I521)))&gt;0,"",I521)</f>
        <v/>
      </c>
      <c r="K521" t="str">
        <f t="array" ref="K521">IF(SUM(--ISNUMBER(SEARCH(M$1:Q$1,J521)))=L$1,J521,"")</f>
        <v/>
      </c>
    </row>
    <row r="522" spans="1:11" ht="17.25" x14ac:dyDescent="0.25">
      <c r="A522" s="1" t="s">
        <v>521</v>
      </c>
      <c r="B522">
        <f>SUM(B521,_xlfn.IFNA(IF(MATCH(puzzle!$B$2,$A522,0),1,0),0))</f>
        <v>102</v>
      </c>
      <c r="C522" t="str">
        <f>puzzle!B525</f>
        <v/>
      </c>
      <c r="D522" t="str">
        <f t="shared" si="40"/>
        <v/>
      </c>
      <c r="E522" t="str">
        <f t="shared" si="41"/>
        <v/>
      </c>
      <c r="F522" t="str">
        <f t="shared" si="42"/>
        <v/>
      </c>
      <c r="G522" t="str">
        <f t="shared" si="43"/>
        <v/>
      </c>
      <c r="H522" t="str">
        <f t="shared" si="44"/>
        <v/>
      </c>
      <c r="I522" t="str">
        <f>IF(OR(D522=M$1,E522=N$1,F522=O$1,G522=P$1,H522=Q$1),"",C522)</f>
        <v/>
      </c>
      <c r="J522" t="str">
        <f t="array" ref="J522">IF(SUM(--ISNUMBER(SEARCH(S$1:AE$1,I522)))&gt;0,"",I522)</f>
        <v/>
      </c>
      <c r="K522" t="str">
        <f t="array" ref="K522">IF(SUM(--ISNUMBER(SEARCH(M$1:Q$1,J522)))=L$1,J522,"")</f>
        <v/>
      </c>
    </row>
    <row r="523" spans="1:11" ht="17.25" x14ac:dyDescent="0.25">
      <c r="A523" s="1" t="s">
        <v>522</v>
      </c>
      <c r="B523">
        <f>SUM(B522,_xlfn.IFNA(IF(MATCH(puzzle!$B$2,$A523,0),1,0),0))</f>
        <v>102</v>
      </c>
      <c r="C523" t="str">
        <f>puzzle!B526</f>
        <v/>
      </c>
      <c r="D523" t="str">
        <f t="shared" si="40"/>
        <v/>
      </c>
      <c r="E523" t="str">
        <f t="shared" si="41"/>
        <v/>
      </c>
      <c r="F523" t="str">
        <f t="shared" si="42"/>
        <v/>
      </c>
      <c r="G523" t="str">
        <f t="shared" si="43"/>
        <v/>
      </c>
      <c r="H523" t="str">
        <f t="shared" si="44"/>
        <v/>
      </c>
      <c r="I523" t="str">
        <f>IF(OR(D523=M$1,E523=N$1,F523=O$1,G523=P$1,H523=Q$1),"",C523)</f>
        <v/>
      </c>
      <c r="J523" t="str">
        <f t="array" ref="J523">IF(SUM(--ISNUMBER(SEARCH(S$1:AE$1,I523)))&gt;0,"",I523)</f>
        <v/>
      </c>
      <c r="K523" t="str">
        <f t="array" ref="K523">IF(SUM(--ISNUMBER(SEARCH(M$1:Q$1,J523)))=L$1,J523,"")</f>
        <v/>
      </c>
    </row>
    <row r="524" spans="1:11" ht="17.25" x14ac:dyDescent="0.25">
      <c r="A524" s="1" t="s">
        <v>523</v>
      </c>
      <c r="B524">
        <f>SUM(B523,_xlfn.IFNA(IF(MATCH(puzzle!$B$2,$A524,0),1,0),0))</f>
        <v>102</v>
      </c>
      <c r="C524" t="str">
        <f>puzzle!B527</f>
        <v/>
      </c>
      <c r="D524" t="str">
        <f t="shared" si="40"/>
        <v/>
      </c>
      <c r="E524" t="str">
        <f t="shared" si="41"/>
        <v/>
      </c>
      <c r="F524" t="str">
        <f t="shared" si="42"/>
        <v/>
      </c>
      <c r="G524" t="str">
        <f t="shared" si="43"/>
        <v/>
      </c>
      <c r="H524" t="str">
        <f t="shared" si="44"/>
        <v/>
      </c>
      <c r="I524" t="str">
        <f>IF(OR(D524=M$1,E524=N$1,F524=O$1,G524=P$1,H524=Q$1),"",C524)</f>
        <v/>
      </c>
      <c r="J524" t="str">
        <f t="array" ref="J524">IF(SUM(--ISNUMBER(SEARCH(S$1:AE$1,I524)))&gt;0,"",I524)</f>
        <v/>
      </c>
      <c r="K524" t="str">
        <f t="array" ref="K524">IF(SUM(--ISNUMBER(SEARCH(M$1:Q$1,J524)))=L$1,J524,"")</f>
        <v/>
      </c>
    </row>
    <row r="525" spans="1:11" ht="17.25" x14ac:dyDescent="0.25">
      <c r="A525" s="1" t="s">
        <v>524</v>
      </c>
      <c r="B525">
        <f>SUM(B524,_xlfn.IFNA(IF(MATCH(puzzle!$B$2,$A525,0),1,0),0))</f>
        <v>102</v>
      </c>
      <c r="C525" t="str">
        <f>puzzle!B528</f>
        <v/>
      </c>
      <c r="D525" t="str">
        <f t="shared" si="40"/>
        <v/>
      </c>
      <c r="E525" t="str">
        <f t="shared" si="41"/>
        <v/>
      </c>
      <c r="F525" t="str">
        <f t="shared" si="42"/>
        <v/>
      </c>
      <c r="G525" t="str">
        <f t="shared" si="43"/>
        <v/>
      </c>
      <c r="H525" t="str">
        <f t="shared" si="44"/>
        <v/>
      </c>
      <c r="I525" t="str">
        <f>IF(OR(D525=M$1,E525=N$1,F525=O$1,G525=P$1,H525=Q$1),"",C525)</f>
        <v/>
      </c>
      <c r="J525" t="str">
        <f t="array" ref="J525">IF(SUM(--ISNUMBER(SEARCH(S$1:AE$1,I525)))&gt;0,"",I525)</f>
        <v/>
      </c>
      <c r="K525" t="str">
        <f t="array" ref="K525">IF(SUM(--ISNUMBER(SEARCH(M$1:Q$1,J525)))=L$1,J525,"")</f>
        <v/>
      </c>
    </row>
    <row r="526" spans="1:11" ht="17.25" x14ac:dyDescent="0.25">
      <c r="A526" s="1" t="s">
        <v>525</v>
      </c>
      <c r="B526">
        <f>SUM(B525,_xlfn.IFNA(IF(MATCH(puzzle!$B$2,$A526,0),1,0),0))</f>
        <v>102</v>
      </c>
      <c r="C526" t="str">
        <f>puzzle!B529</f>
        <v/>
      </c>
      <c r="D526" t="str">
        <f t="shared" si="40"/>
        <v/>
      </c>
      <c r="E526" t="str">
        <f t="shared" si="41"/>
        <v/>
      </c>
      <c r="F526" t="str">
        <f t="shared" si="42"/>
        <v/>
      </c>
      <c r="G526" t="str">
        <f t="shared" si="43"/>
        <v/>
      </c>
      <c r="H526" t="str">
        <f t="shared" si="44"/>
        <v/>
      </c>
      <c r="I526" t="str">
        <f>IF(OR(D526=M$1,E526=N$1,F526=O$1,G526=P$1,H526=Q$1),"",C526)</f>
        <v/>
      </c>
      <c r="J526" t="str">
        <f t="array" ref="J526">IF(SUM(--ISNUMBER(SEARCH(S$1:AE$1,I526)))&gt;0,"",I526)</f>
        <v/>
      </c>
      <c r="K526" t="str">
        <f t="array" ref="K526">IF(SUM(--ISNUMBER(SEARCH(M$1:Q$1,J526)))=L$1,J526,"")</f>
        <v/>
      </c>
    </row>
    <row r="527" spans="1:11" ht="17.25" x14ac:dyDescent="0.25">
      <c r="A527" s="1" t="s">
        <v>526</v>
      </c>
      <c r="B527">
        <f>SUM(B526,_xlfn.IFNA(IF(MATCH(puzzle!$B$2,$A527,0),1,0),0))</f>
        <v>102</v>
      </c>
      <c r="C527" t="str">
        <f>puzzle!B530</f>
        <v/>
      </c>
      <c r="D527" t="str">
        <f t="shared" si="40"/>
        <v/>
      </c>
      <c r="E527" t="str">
        <f t="shared" si="41"/>
        <v/>
      </c>
      <c r="F527" t="str">
        <f t="shared" si="42"/>
        <v/>
      </c>
      <c r="G527" t="str">
        <f t="shared" si="43"/>
        <v/>
      </c>
      <c r="H527" t="str">
        <f t="shared" si="44"/>
        <v/>
      </c>
      <c r="I527" t="str">
        <f>IF(OR(D527=M$1,E527=N$1,F527=O$1,G527=P$1,H527=Q$1),"",C527)</f>
        <v/>
      </c>
      <c r="J527" t="str">
        <f t="array" ref="J527">IF(SUM(--ISNUMBER(SEARCH(S$1:AE$1,I527)))&gt;0,"",I527)</f>
        <v/>
      </c>
      <c r="K527" t="str">
        <f t="array" ref="K527">IF(SUM(--ISNUMBER(SEARCH(M$1:Q$1,J527)))=L$1,J527,"")</f>
        <v/>
      </c>
    </row>
    <row r="528" spans="1:11" ht="17.25" x14ac:dyDescent="0.25">
      <c r="A528" s="1" t="s">
        <v>527</v>
      </c>
      <c r="B528">
        <f>SUM(B527,_xlfn.IFNA(IF(MATCH(puzzle!$B$2,$A528,0),1,0),0))</f>
        <v>102</v>
      </c>
      <c r="C528" t="str">
        <f>puzzle!B531</f>
        <v/>
      </c>
      <c r="D528" t="str">
        <f t="shared" si="40"/>
        <v/>
      </c>
      <c r="E528" t="str">
        <f t="shared" si="41"/>
        <v/>
      </c>
      <c r="F528" t="str">
        <f t="shared" si="42"/>
        <v/>
      </c>
      <c r="G528" t="str">
        <f t="shared" si="43"/>
        <v/>
      </c>
      <c r="H528" t="str">
        <f t="shared" si="44"/>
        <v/>
      </c>
      <c r="I528" t="str">
        <f>IF(OR(D528=M$1,E528=N$1,F528=O$1,G528=P$1,H528=Q$1),"",C528)</f>
        <v/>
      </c>
      <c r="J528" t="str">
        <f t="array" ref="J528">IF(SUM(--ISNUMBER(SEARCH(S$1:AE$1,I528)))&gt;0,"",I528)</f>
        <v/>
      </c>
      <c r="K528" t="str">
        <f t="array" ref="K528">IF(SUM(--ISNUMBER(SEARCH(M$1:Q$1,J528)))=L$1,J528,"")</f>
        <v/>
      </c>
    </row>
    <row r="529" spans="1:11" ht="17.25" x14ac:dyDescent="0.25">
      <c r="A529" s="1" t="s">
        <v>528</v>
      </c>
      <c r="B529">
        <f>SUM(B528,_xlfn.IFNA(IF(MATCH(puzzle!$B$2,$A529,0),1,0),0))</f>
        <v>102</v>
      </c>
      <c r="C529" t="str">
        <f>puzzle!B532</f>
        <v/>
      </c>
      <c r="D529" t="str">
        <f t="shared" si="40"/>
        <v/>
      </c>
      <c r="E529" t="str">
        <f t="shared" si="41"/>
        <v/>
      </c>
      <c r="F529" t="str">
        <f t="shared" si="42"/>
        <v/>
      </c>
      <c r="G529" t="str">
        <f t="shared" si="43"/>
        <v/>
      </c>
      <c r="H529" t="str">
        <f t="shared" si="44"/>
        <v/>
      </c>
      <c r="I529" t="str">
        <f>IF(OR(D529=M$1,E529=N$1,F529=O$1,G529=P$1,H529=Q$1),"",C529)</f>
        <v/>
      </c>
      <c r="J529" t="str">
        <f t="array" ref="J529">IF(SUM(--ISNUMBER(SEARCH(S$1:AE$1,I529)))&gt;0,"",I529)</f>
        <v/>
      </c>
      <c r="K529" t="str">
        <f t="array" ref="K529">IF(SUM(--ISNUMBER(SEARCH(M$1:Q$1,J529)))=L$1,J529,"")</f>
        <v/>
      </c>
    </row>
    <row r="530" spans="1:11" ht="17.25" x14ac:dyDescent="0.25">
      <c r="A530" s="1" t="s">
        <v>529</v>
      </c>
      <c r="B530">
        <f>SUM(B529,_xlfn.IFNA(IF(MATCH(puzzle!$B$2,$A530,0),1,0),0))</f>
        <v>102</v>
      </c>
      <c r="C530" t="str">
        <f>puzzle!B533</f>
        <v/>
      </c>
      <c r="D530" t="str">
        <f t="shared" si="40"/>
        <v/>
      </c>
      <c r="E530" t="str">
        <f t="shared" si="41"/>
        <v/>
      </c>
      <c r="F530" t="str">
        <f t="shared" si="42"/>
        <v/>
      </c>
      <c r="G530" t="str">
        <f t="shared" si="43"/>
        <v/>
      </c>
      <c r="H530" t="str">
        <f t="shared" si="44"/>
        <v/>
      </c>
      <c r="I530" t="str">
        <f>IF(OR(D530=M$1,E530=N$1,F530=O$1,G530=P$1,H530=Q$1),"",C530)</f>
        <v/>
      </c>
      <c r="J530" t="str">
        <f t="array" ref="J530">IF(SUM(--ISNUMBER(SEARCH(S$1:AE$1,I530)))&gt;0,"",I530)</f>
        <v/>
      </c>
      <c r="K530" t="str">
        <f t="array" ref="K530">IF(SUM(--ISNUMBER(SEARCH(M$1:Q$1,J530)))=L$1,J530,"")</f>
        <v/>
      </c>
    </row>
    <row r="531" spans="1:11" ht="17.25" x14ac:dyDescent="0.25">
      <c r="A531" s="1" t="s">
        <v>530</v>
      </c>
      <c r="B531">
        <f>SUM(B530,_xlfn.IFNA(IF(MATCH(puzzle!$B$2,$A531,0),1,0),0))</f>
        <v>102</v>
      </c>
      <c r="C531" t="str">
        <f>puzzle!B534</f>
        <v/>
      </c>
      <c r="D531" t="str">
        <f t="shared" si="40"/>
        <v/>
      </c>
      <c r="E531" t="str">
        <f t="shared" si="41"/>
        <v/>
      </c>
      <c r="F531" t="str">
        <f t="shared" si="42"/>
        <v/>
      </c>
      <c r="G531" t="str">
        <f t="shared" si="43"/>
        <v/>
      </c>
      <c r="H531" t="str">
        <f t="shared" si="44"/>
        <v/>
      </c>
      <c r="I531" t="str">
        <f>IF(OR(D531=M$1,E531=N$1,F531=O$1,G531=P$1,H531=Q$1),"",C531)</f>
        <v/>
      </c>
      <c r="J531" t="str">
        <f t="array" ref="J531">IF(SUM(--ISNUMBER(SEARCH(S$1:AE$1,I531)))&gt;0,"",I531)</f>
        <v/>
      </c>
      <c r="K531" t="str">
        <f t="array" ref="K531">IF(SUM(--ISNUMBER(SEARCH(M$1:Q$1,J531)))=L$1,J531,"")</f>
        <v/>
      </c>
    </row>
    <row r="532" spans="1:11" ht="17.25" x14ac:dyDescent="0.25">
      <c r="A532" s="1" t="s">
        <v>531</v>
      </c>
      <c r="B532">
        <f>SUM(B531,_xlfn.IFNA(IF(MATCH(puzzle!$B$2,$A532,0),1,0),0))</f>
        <v>102</v>
      </c>
      <c r="C532" t="str">
        <f>puzzle!B535</f>
        <v/>
      </c>
      <c r="D532" t="str">
        <f t="shared" si="40"/>
        <v/>
      </c>
      <c r="E532" t="str">
        <f t="shared" si="41"/>
        <v/>
      </c>
      <c r="F532" t="str">
        <f t="shared" si="42"/>
        <v/>
      </c>
      <c r="G532" t="str">
        <f t="shared" si="43"/>
        <v/>
      </c>
      <c r="H532" t="str">
        <f t="shared" si="44"/>
        <v/>
      </c>
      <c r="I532" t="str">
        <f>IF(OR(D532=M$1,E532=N$1,F532=O$1,G532=P$1,H532=Q$1),"",C532)</f>
        <v/>
      </c>
      <c r="J532" t="str">
        <f t="array" ref="J532">IF(SUM(--ISNUMBER(SEARCH(S$1:AE$1,I532)))&gt;0,"",I532)</f>
        <v/>
      </c>
      <c r="K532" t="str">
        <f t="array" ref="K532">IF(SUM(--ISNUMBER(SEARCH(M$1:Q$1,J532)))=L$1,J532,"")</f>
        <v/>
      </c>
    </row>
    <row r="533" spans="1:11" ht="17.25" x14ac:dyDescent="0.25">
      <c r="A533" s="1" t="s">
        <v>532</v>
      </c>
      <c r="B533">
        <f>SUM(B532,_xlfn.IFNA(IF(MATCH(puzzle!$B$2,$A533,0),1,0),0))</f>
        <v>102</v>
      </c>
      <c r="C533" t="str">
        <f>puzzle!B536</f>
        <v/>
      </c>
      <c r="D533" t="str">
        <f t="shared" si="40"/>
        <v/>
      </c>
      <c r="E533" t="str">
        <f t="shared" si="41"/>
        <v/>
      </c>
      <c r="F533" t="str">
        <f t="shared" si="42"/>
        <v/>
      </c>
      <c r="G533" t="str">
        <f t="shared" si="43"/>
        <v/>
      </c>
      <c r="H533" t="str">
        <f t="shared" si="44"/>
        <v/>
      </c>
      <c r="I533" t="str">
        <f>IF(OR(D533=M$1,E533=N$1,F533=O$1,G533=P$1,H533=Q$1),"",C533)</f>
        <v/>
      </c>
      <c r="J533" t="str">
        <f t="array" ref="J533">IF(SUM(--ISNUMBER(SEARCH(S$1:AE$1,I533)))&gt;0,"",I533)</f>
        <v/>
      </c>
      <c r="K533" t="str">
        <f t="array" ref="K533">IF(SUM(--ISNUMBER(SEARCH(M$1:Q$1,J533)))=L$1,J533,"")</f>
        <v/>
      </c>
    </row>
    <row r="534" spans="1:11" ht="17.25" x14ac:dyDescent="0.25">
      <c r="A534" s="1" t="s">
        <v>533</v>
      </c>
      <c r="B534">
        <f>SUM(B533,_xlfn.IFNA(IF(MATCH(puzzle!$B$2,$A534,0),1,0),0))</f>
        <v>102</v>
      </c>
      <c r="C534" t="str">
        <f>puzzle!B537</f>
        <v/>
      </c>
      <c r="D534" t="str">
        <f t="shared" si="40"/>
        <v/>
      </c>
      <c r="E534" t="str">
        <f t="shared" si="41"/>
        <v/>
      </c>
      <c r="F534" t="str">
        <f t="shared" si="42"/>
        <v/>
      </c>
      <c r="G534" t="str">
        <f t="shared" si="43"/>
        <v/>
      </c>
      <c r="H534" t="str">
        <f t="shared" si="44"/>
        <v/>
      </c>
      <c r="I534" t="str">
        <f>IF(OR(D534=M$1,E534=N$1,F534=O$1,G534=P$1,H534=Q$1),"",C534)</f>
        <v/>
      </c>
      <c r="J534" t="str">
        <f t="array" ref="J534">IF(SUM(--ISNUMBER(SEARCH(S$1:AE$1,I534)))&gt;0,"",I534)</f>
        <v/>
      </c>
      <c r="K534" t="str">
        <f t="array" ref="K534">IF(SUM(--ISNUMBER(SEARCH(M$1:Q$1,J534)))=L$1,J534,"")</f>
        <v/>
      </c>
    </row>
    <row r="535" spans="1:11" ht="17.25" x14ac:dyDescent="0.25">
      <c r="A535" s="1" t="s">
        <v>534</v>
      </c>
      <c r="B535">
        <f>SUM(B534,_xlfn.IFNA(IF(MATCH(puzzle!$B$2,$A535,0),1,0),0))</f>
        <v>102</v>
      </c>
      <c r="C535" t="str">
        <f>puzzle!B538</f>
        <v/>
      </c>
      <c r="D535" t="str">
        <f t="shared" si="40"/>
        <v/>
      </c>
      <c r="E535" t="str">
        <f t="shared" si="41"/>
        <v/>
      </c>
      <c r="F535" t="str">
        <f t="shared" si="42"/>
        <v/>
      </c>
      <c r="G535" t="str">
        <f t="shared" si="43"/>
        <v/>
      </c>
      <c r="H535" t="str">
        <f t="shared" si="44"/>
        <v/>
      </c>
      <c r="I535" t="str">
        <f>IF(OR(D535=M$1,E535=N$1,F535=O$1,G535=P$1,H535=Q$1),"",C535)</f>
        <v/>
      </c>
      <c r="J535" t="str">
        <f t="array" ref="J535">IF(SUM(--ISNUMBER(SEARCH(S$1:AE$1,I535)))&gt;0,"",I535)</f>
        <v/>
      </c>
      <c r="K535" t="str">
        <f t="array" ref="K535">IF(SUM(--ISNUMBER(SEARCH(M$1:Q$1,J535)))=L$1,J535,"")</f>
        <v/>
      </c>
    </row>
    <row r="536" spans="1:11" ht="17.25" x14ac:dyDescent="0.25">
      <c r="A536" s="1" t="s">
        <v>535</v>
      </c>
      <c r="B536">
        <f>SUM(B535,_xlfn.IFNA(IF(MATCH(puzzle!$B$2,$A536,0),1,0),0))</f>
        <v>102</v>
      </c>
      <c r="C536" t="str">
        <f>puzzle!B539</f>
        <v/>
      </c>
      <c r="D536" t="str">
        <f t="shared" si="40"/>
        <v/>
      </c>
      <c r="E536" t="str">
        <f t="shared" si="41"/>
        <v/>
      </c>
      <c r="F536" t="str">
        <f t="shared" si="42"/>
        <v/>
      </c>
      <c r="G536" t="str">
        <f t="shared" si="43"/>
        <v/>
      </c>
      <c r="H536" t="str">
        <f t="shared" si="44"/>
        <v/>
      </c>
      <c r="I536" t="str">
        <f>IF(OR(D536=M$1,E536=N$1,F536=O$1,G536=P$1,H536=Q$1),"",C536)</f>
        <v/>
      </c>
      <c r="J536" t="str">
        <f t="array" ref="J536">IF(SUM(--ISNUMBER(SEARCH(S$1:AE$1,I536)))&gt;0,"",I536)</f>
        <v/>
      </c>
      <c r="K536" t="str">
        <f t="array" ref="K536">IF(SUM(--ISNUMBER(SEARCH(M$1:Q$1,J536)))=L$1,J536,"")</f>
        <v/>
      </c>
    </row>
    <row r="537" spans="1:11" ht="17.25" x14ac:dyDescent="0.25">
      <c r="A537" s="1" t="s">
        <v>536</v>
      </c>
      <c r="B537">
        <f>SUM(B536,_xlfn.IFNA(IF(MATCH(puzzle!$B$2,$A537,0),1,0),0))</f>
        <v>103</v>
      </c>
      <c r="C537" t="str">
        <f>puzzle!B540</f>
        <v/>
      </c>
      <c r="D537" t="str">
        <f t="shared" si="40"/>
        <v/>
      </c>
      <c r="E537" t="str">
        <f t="shared" si="41"/>
        <v/>
      </c>
      <c r="F537" t="str">
        <f t="shared" si="42"/>
        <v/>
      </c>
      <c r="G537" t="str">
        <f t="shared" si="43"/>
        <v/>
      </c>
      <c r="H537" t="str">
        <f t="shared" si="44"/>
        <v/>
      </c>
      <c r="I537" t="str">
        <f>IF(OR(D537=M$1,E537=N$1,F537=O$1,G537=P$1,H537=Q$1),"",C537)</f>
        <v/>
      </c>
      <c r="J537" t="str">
        <f t="array" ref="J537">IF(SUM(--ISNUMBER(SEARCH(S$1:AE$1,I537)))&gt;0,"",I537)</f>
        <v/>
      </c>
      <c r="K537" t="str">
        <f t="array" ref="K537">IF(SUM(--ISNUMBER(SEARCH(M$1:Q$1,J537)))=L$1,J537,"")</f>
        <v/>
      </c>
    </row>
    <row r="538" spans="1:11" ht="17.25" x14ac:dyDescent="0.25">
      <c r="A538" s="1" t="s">
        <v>537</v>
      </c>
      <c r="B538">
        <f>SUM(B537,_xlfn.IFNA(IF(MATCH(puzzle!$B$2,$A538,0),1,0),0))</f>
        <v>103</v>
      </c>
      <c r="C538" t="str">
        <f>puzzle!B541</f>
        <v/>
      </c>
      <c r="D538" t="str">
        <f t="shared" si="40"/>
        <v/>
      </c>
      <c r="E538" t="str">
        <f t="shared" si="41"/>
        <v/>
      </c>
      <c r="F538" t="str">
        <f t="shared" si="42"/>
        <v/>
      </c>
      <c r="G538" t="str">
        <f t="shared" si="43"/>
        <v/>
      </c>
      <c r="H538" t="str">
        <f t="shared" si="44"/>
        <v/>
      </c>
      <c r="I538" t="str">
        <f>IF(OR(D538=M$1,E538=N$1,F538=O$1,G538=P$1,H538=Q$1),"",C538)</f>
        <v/>
      </c>
      <c r="J538" t="str">
        <f t="array" ref="J538">IF(SUM(--ISNUMBER(SEARCH(S$1:AE$1,I538)))&gt;0,"",I538)</f>
        <v/>
      </c>
      <c r="K538" t="str">
        <f t="array" ref="K538">IF(SUM(--ISNUMBER(SEARCH(M$1:Q$1,J538)))=L$1,J538,"")</f>
        <v/>
      </c>
    </row>
    <row r="539" spans="1:11" ht="17.25" x14ac:dyDescent="0.25">
      <c r="A539" s="1" t="s">
        <v>538</v>
      </c>
      <c r="B539">
        <f>SUM(B538,_xlfn.IFNA(IF(MATCH(puzzle!$B$2,$A539,0),1,0),0))</f>
        <v>103</v>
      </c>
      <c r="C539" t="str">
        <f>puzzle!B542</f>
        <v/>
      </c>
      <c r="D539" t="str">
        <f t="shared" si="40"/>
        <v/>
      </c>
      <c r="E539" t="str">
        <f t="shared" si="41"/>
        <v/>
      </c>
      <c r="F539" t="str">
        <f t="shared" si="42"/>
        <v/>
      </c>
      <c r="G539" t="str">
        <f t="shared" si="43"/>
        <v/>
      </c>
      <c r="H539" t="str">
        <f t="shared" si="44"/>
        <v/>
      </c>
      <c r="I539" t="str">
        <f>IF(OR(D539=M$1,E539=N$1,F539=O$1,G539=P$1,H539=Q$1),"",C539)</f>
        <v/>
      </c>
      <c r="J539" t="str">
        <f t="array" ref="J539">IF(SUM(--ISNUMBER(SEARCH(S$1:AE$1,I539)))&gt;0,"",I539)</f>
        <v/>
      </c>
      <c r="K539" t="str">
        <f t="array" ref="K539">IF(SUM(--ISNUMBER(SEARCH(M$1:Q$1,J539)))=L$1,J539,"")</f>
        <v/>
      </c>
    </row>
    <row r="540" spans="1:11" ht="17.25" x14ac:dyDescent="0.25">
      <c r="A540" s="1" t="s">
        <v>539</v>
      </c>
      <c r="B540">
        <f>SUM(B539,_xlfn.IFNA(IF(MATCH(puzzle!$B$2,$A540,0),1,0),0))</f>
        <v>103</v>
      </c>
      <c r="C540" t="str">
        <f>puzzle!B543</f>
        <v/>
      </c>
      <c r="D540" t="str">
        <f t="shared" si="40"/>
        <v/>
      </c>
      <c r="E540" t="str">
        <f t="shared" si="41"/>
        <v/>
      </c>
      <c r="F540" t="str">
        <f t="shared" si="42"/>
        <v/>
      </c>
      <c r="G540" t="str">
        <f t="shared" si="43"/>
        <v/>
      </c>
      <c r="H540" t="str">
        <f t="shared" si="44"/>
        <v/>
      </c>
      <c r="I540" t="str">
        <f>IF(OR(D540=M$1,E540=N$1,F540=O$1,G540=P$1,H540=Q$1),"",C540)</f>
        <v/>
      </c>
      <c r="J540" t="str">
        <f t="array" ref="J540">IF(SUM(--ISNUMBER(SEARCH(S$1:AE$1,I540)))&gt;0,"",I540)</f>
        <v/>
      </c>
      <c r="K540" t="str">
        <f t="array" ref="K540">IF(SUM(--ISNUMBER(SEARCH(M$1:Q$1,J540)))=L$1,J540,"")</f>
        <v/>
      </c>
    </row>
    <row r="541" spans="1:11" ht="17.25" x14ac:dyDescent="0.25">
      <c r="A541" s="1" t="s">
        <v>540</v>
      </c>
      <c r="B541">
        <f>SUM(B540,_xlfn.IFNA(IF(MATCH(puzzle!$B$2,$A541,0),1,0),0))</f>
        <v>104</v>
      </c>
      <c r="C541" t="str">
        <f>puzzle!B544</f>
        <v/>
      </c>
      <c r="D541" t="str">
        <f t="shared" si="40"/>
        <v/>
      </c>
      <c r="E541" t="str">
        <f t="shared" si="41"/>
        <v/>
      </c>
      <c r="F541" t="str">
        <f t="shared" si="42"/>
        <v/>
      </c>
      <c r="G541" t="str">
        <f t="shared" si="43"/>
        <v/>
      </c>
      <c r="H541" t="str">
        <f t="shared" si="44"/>
        <v/>
      </c>
      <c r="I541" t="str">
        <f>IF(OR(D541=M$1,E541=N$1,F541=O$1,G541=P$1,H541=Q$1),"",C541)</f>
        <v/>
      </c>
      <c r="J541" t="str">
        <f t="array" ref="J541">IF(SUM(--ISNUMBER(SEARCH(S$1:AE$1,I541)))&gt;0,"",I541)</f>
        <v/>
      </c>
      <c r="K541" t="str">
        <f t="array" ref="K541">IF(SUM(--ISNUMBER(SEARCH(M$1:Q$1,J541)))=L$1,J541,"")</f>
        <v/>
      </c>
    </row>
    <row r="542" spans="1:11" ht="17.25" x14ac:dyDescent="0.25">
      <c r="A542" s="1" t="s">
        <v>541</v>
      </c>
      <c r="B542">
        <f>SUM(B541,_xlfn.IFNA(IF(MATCH(puzzle!$B$2,$A542,0),1,0),0))</f>
        <v>104</v>
      </c>
      <c r="C542" t="str">
        <f>puzzle!B545</f>
        <v/>
      </c>
      <c r="D542" t="str">
        <f t="shared" si="40"/>
        <v/>
      </c>
      <c r="E542" t="str">
        <f t="shared" si="41"/>
        <v/>
      </c>
      <c r="F542" t="str">
        <f t="shared" si="42"/>
        <v/>
      </c>
      <c r="G542" t="str">
        <f t="shared" si="43"/>
        <v/>
      </c>
      <c r="H542" t="str">
        <f t="shared" si="44"/>
        <v/>
      </c>
      <c r="I542" t="str">
        <f>IF(OR(D542=M$1,E542=N$1,F542=O$1,G542=P$1,H542=Q$1),"",C542)</f>
        <v/>
      </c>
      <c r="J542" t="str">
        <f t="array" ref="J542">IF(SUM(--ISNUMBER(SEARCH(S$1:AE$1,I542)))&gt;0,"",I542)</f>
        <v/>
      </c>
      <c r="K542" t="str">
        <f t="array" ref="K542">IF(SUM(--ISNUMBER(SEARCH(M$1:Q$1,J542)))=L$1,J542,"")</f>
        <v/>
      </c>
    </row>
    <row r="543" spans="1:11" ht="17.25" x14ac:dyDescent="0.25">
      <c r="A543" s="1" t="s">
        <v>542</v>
      </c>
      <c r="B543">
        <f>SUM(B542,_xlfn.IFNA(IF(MATCH(puzzle!$B$2,$A543,0),1,0),0))</f>
        <v>104</v>
      </c>
      <c r="C543" t="str">
        <f>puzzle!B546</f>
        <v/>
      </c>
      <c r="D543" t="str">
        <f t="shared" si="40"/>
        <v/>
      </c>
      <c r="E543" t="str">
        <f t="shared" si="41"/>
        <v/>
      </c>
      <c r="F543" t="str">
        <f t="shared" si="42"/>
        <v/>
      </c>
      <c r="G543" t="str">
        <f t="shared" si="43"/>
        <v/>
      </c>
      <c r="H543" t="str">
        <f t="shared" si="44"/>
        <v/>
      </c>
      <c r="I543" t="str">
        <f>IF(OR(D543=M$1,E543=N$1,F543=O$1,G543=P$1,H543=Q$1),"",C543)</f>
        <v/>
      </c>
      <c r="J543" t="str">
        <f t="array" ref="J543">IF(SUM(--ISNUMBER(SEARCH(S$1:AE$1,I543)))&gt;0,"",I543)</f>
        <v/>
      </c>
      <c r="K543" t="str">
        <f t="array" ref="K543">IF(SUM(--ISNUMBER(SEARCH(M$1:Q$1,J543)))=L$1,J543,"")</f>
        <v/>
      </c>
    </row>
    <row r="544" spans="1:11" ht="17.25" x14ac:dyDescent="0.25">
      <c r="A544" s="1" t="s">
        <v>543</v>
      </c>
      <c r="B544">
        <f>SUM(B543,_xlfn.IFNA(IF(MATCH(puzzle!$B$2,$A544,0),1,0),0))</f>
        <v>104</v>
      </c>
      <c r="C544" t="str">
        <f>puzzle!B547</f>
        <v/>
      </c>
      <c r="D544" t="str">
        <f t="shared" si="40"/>
        <v/>
      </c>
      <c r="E544" t="str">
        <f t="shared" si="41"/>
        <v/>
      </c>
      <c r="F544" t="str">
        <f t="shared" si="42"/>
        <v/>
      </c>
      <c r="G544" t="str">
        <f t="shared" si="43"/>
        <v/>
      </c>
      <c r="H544" t="str">
        <f t="shared" si="44"/>
        <v/>
      </c>
      <c r="I544" t="str">
        <f>IF(OR(D544=M$1,E544=N$1,F544=O$1,G544=P$1,H544=Q$1),"",C544)</f>
        <v/>
      </c>
      <c r="J544" t="str">
        <f t="array" ref="J544">IF(SUM(--ISNUMBER(SEARCH(S$1:AE$1,I544)))&gt;0,"",I544)</f>
        <v/>
      </c>
      <c r="K544" t="str">
        <f t="array" ref="K544">IF(SUM(--ISNUMBER(SEARCH(M$1:Q$1,J544)))=L$1,J544,"")</f>
        <v/>
      </c>
    </row>
    <row r="545" spans="1:11" ht="17.25" x14ac:dyDescent="0.25">
      <c r="A545" s="1" t="s">
        <v>544</v>
      </c>
      <c r="B545">
        <f>SUM(B544,_xlfn.IFNA(IF(MATCH(puzzle!$B$2,$A545,0),1,0),0))</f>
        <v>104</v>
      </c>
      <c r="C545" t="str">
        <f>puzzle!B548</f>
        <v/>
      </c>
      <c r="D545" t="str">
        <f t="shared" si="40"/>
        <v/>
      </c>
      <c r="E545" t="str">
        <f t="shared" si="41"/>
        <v/>
      </c>
      <c r="F545" t="str">
        <f t="shared" si="42"/>
        <v/>
      </c>
      <c r="G545" t="str">
        <f t="shared" si="43"/>
        <v/>
      </c>
      <c r="H545" t="str">
        <f t="shared" si="44"/>
        <v/>
      </c>
      <c r="I545" t="str">
        <f>IF(OR(D545=M$1,E545=N$1,F545=O$1,G545=P$1,H545=Q$1),"",C545)</f>
        <v/>
      </c>
      <c r="J545" t="str">
        <f t="array" ref="J545">IF(SUM(--ISNUMBER(SEARCH(S$1:AE$1,I545)))&gt;0,"",I545)</f>
        <v/>
      </c>
      <c r="K545" t="str">
        <f t="array" ref="K545">IF(SUM(--ISNUMBER(SEARCH(M$1:Q$1,J545)))=L$1,J545,"")</f>
        <v/>
      </c>
    </row>
    <row r="546" spans="1:11" ht="17.25" x14ac:dyDescent="0.25">
      <c r="A546" s="1" t="s">
        <v>545</v>
      </c>
      <c r="B546">
        <f>SUM(B545,_xlfn.IFNA(IF(MATCH(puzzle!$B$2,$A546,0),1,0),0))</f>
        <v>104</v>
      </c>
      <c r="C546" t="str">
        <f>puzzle!B549</f>
        <v/>
      </c>
      <c r="D546" t="str">
        <f t="shared" si="40"/>
        <v/>
      </c>
      <c r="E546" t="str">
        <f t="shared" si="41"/>
        <v/>
      </c>
      <c r="F546" t="str">
        <f t="shared" si="42"/>
        <v/>
      </c>
      <c r="G546" t="str">
        <f t="shared" si="43"/>
        <v/>
      </c>
      <c r="H546" t="str">
        <f t="shared" si="44"/>
        <v/>
      </c>
      <c r="I546" t="str">
        <f>IF(OR(D546=M$1,E546=N$1,F546=O$1,G546=P$1,H546=Q$1),"",C546)</f>
        <v/>
      </c>
      <c r="J546" t="str">
        <f t="array" ref="J546">IF(SUM(--ISNUMBER(SEARCH(S$1:AE$1,I546)))&gt;0,"",I546)</f>
        <v/>
      </c>
      <c r="K546" t="str">
        <f t="array" ref="K546">IF(SUM(--ISNUMBER(SEARCH(M$1:Q$1,J546)))=L$1,J546,"")</f>
        <v/>
      </c>
    </row>
    <row r="547" spans="1:11" ht="17.25" x14ac:dyDescent="0.25">
      <c r="A547" s="1" t="s">
        <v>546</v>
      </c>
      <c r="B547">
        <f>SUM(B546,_xlfn.IFNA(IF(MATCH(puzzle!$B$2,$A547,0),1,0),0))</f>
        <v>105</v>
      </c>
      <c r="C547" t="str">
        <f>puzzle!B550</f>
        <v/>
      </c>
      <c r="D547" t="str">
        <f t="shared" si="40"/>
        <v/>
      </c>
      <c r="E547" t="str">
        <f t="shared" si="41"/>
        <v/>
      </c>
      <c r="F547" t="str">
        <f t="shared" si="42"/>
        <v/>
      </c>
      <c r="G547" t="str">
        <f t="shared" si="43"/>
        <v/>
      </c>
      <c r="H547" t="str">
        <f t="shared" si="44"/>
        <v/>
      </c>
      <c r="I547" t="str">
        <f>IF(OR(D547=M$1,E547=N$1,F547=O$1,G547=P$1,H547=Q$1),"",C547)</f>
        <v/>
      </c>
      <c r="J547" t="str">
        <f t="array" ref="J547">IF(SUM(--ISNUMBER(SEARCH(S$1:AE$1,I547)))&gt;0,"",I547)</f>
        <v/>
      </c>
      <c r="K547" t="str">
        <f t="array" ref="K547">IF(SUM(--ISNUMBER(SEARCH(M$1:Q$1,J547)))=L$1,J547,"")</f>
        <v/>
      </c>
    </row>
    <row r="548" spans="1:11" ht="17.25" x14ac:dyDescent="0.25">
      <c r="A548" s="1" t="s">
        <v>547</v>
      </c>
      <c r="B548">
        <f>SUM(B547,_xlfn.IFNA(IF(MATCH(puzzle!$B$2,$A548,0),1,0),0))</f>
        <v>105</v>
      </c>
      <c r="C548" t="str">
        <f>puzzle!B551</f>
        <v/>
      </c>
      <c r="D548" t="str">
        <f t="shared" si="40"/>
        <v/>
      </c>
      <c r="E548" t="str">
        <f t="shared" si="41"/>
        <v/>
      </c>
      <c r="F548" t="str">
        <f t="shared" si="42"/>
        <v/>
      </c>
      <c r="G548" t="str">
        <f t="shared" si="43"/>
        <v/>
      </c>
      <c r="H548" t="str">
        <f t="shared" si="44"/>
        <v/>
      </c>
      <c r="I548" t="str">
        <f>IF(OR(D548=M$1,E548=N$1,F548=O$1,G548=P$1,H548=Q$1),"",C548)</f>
        <v/>
      </c>
      <c r="J548" t="str">
        <f t="array" ref="J548">IF(SUM(--ISNUMBER(SEARCH(S$1:AE$1,I548)))&gt;0,"",I548)</f>
        <v/>
      </c>
      <c r="K548" t="str">
        <f t="array" ref="K548">IF(SUM(--ISNUMBER(SEARCH(M$1:Q$1,J548)))=L$1,J548,"")</f>
        <v/>
      </c>
    </row>
    <row r="549" spans="1:11" ht="17.25" x14ac:dyDescent="0.25">
      <c r="A549" s="1" t="s">
        <v>548</v>
      </c>
      <c r="B549">
        <f>SUM(B548,_xlfn.IFNA(IF(MATCH(puzzle!$B$2,$A549,0),1,0),0))</f>
        <v>105</v>
      </c>
      <c r="C549" t="str">
        <f>puzzle!B552</f>
        <v/>
      </c>
      <c r="D549" t="str">
        <f t="shared" si="40"/>
        <v/>
      </c>
      <c r="E549" t="str">
        <f t="shared" si="41"/>
        <v/>
      </c>
      <c r="F549" t="str">
        <f t="shared" si="42"/>
        <v/>
      </c>
      <c r="G549" t="str">
        <f t="shared" si="43"/>
        <v/>
      </c>
      <c r="H549" t="str">
        <f t="shared" si="44"/>
        <v/>
      </c>
      <c r="I549" t="str">
        <f>IF(OR(D549=M$1,E549=N$1,F549=O$1,G549=P$1,H549=Q$1),"",C549)</f>
        <v/>
      </c>
      <c r="J549" t="str">
        <f t="array" ref="J549">IF(SUM(--ISNUMBER(SEARCH(S$1:AE$1,I549)))&gt;0,"",I549)</f>
        <v/>
      </c>
      <c r="K549" t="str">
        <f t="array" ref="K549">IF(SUM(--ISNUMBER(SEARCH(M$1:Q$1,J549)))=L$1,J549,"")</f>
        <v/>
      </c>
    </row>
    <row r="550" spans="1:11" ht="17.25" x14ac:dyDescent="0.25">
      <c r="A550" s="1" t="s">
        <v>549</v>
      </c>
      <c r="B550">
        <f>SUM(B549,_xlfn.IFNA(IF(MATCH(puzzle!$B$2,$A550,0),1,0),0))</f>
        <v>105</v>
      </c>
      <c r="C550" t="str">
        <f>puzzle!B553</f>
        <v/>
      </c>
      <c r="D550" t="str">
        <f t="shared" si="40"/>
        <v/>
      </c>
      <c r="E550" t="str">
        <f t="shared" si="41"/>
        <v/>
      </c>
      <c r="F550" t="str">
        <f t="shared" si="42"/>
        <v/>
      </c>
      <c r="G550" t="str">
        <f t="shared" si="43"/>
        <v/>
      </c>
      <c r="H550" t="str">
        <f t="shared" si="44"/>
        <v/>
      </c>
      <c r="I550" t="str">
        <f>IF(OR(D550=M$1,E550=N$1,F550=O$1,G550=P$1,H550=Q$1),"",C550)</f>
        <v/>
      </c>
      <c r="J550" t="str">
        <f t="array" ref="J550">IF(SUM(--ISNUMBER(SEARCH(S$1:AE$1,I550)))&gt;0,"",I550)</f>
        <v/>
      </c>
      <c r="K550" t="str">
        <f t="array" ref="K550">IF(SUM(--ISNUMBER(SEARCH(M$1:Q$1,J550)))=L$1,J550,"")</f>
        <v/>
      </c>
    </row>
    <row r="551" spans="1:11" ht="17.25" x14ac:dyDescent="0.25">
      <c r="A551" s="1" t="s">
        <v>550</v>
      </c>
      <c r="B551">
        <f>SUM(B550,_xlfn.IFNA(IF(MATCH(puzzle!$B$2,$A551,0),1,0),0))</f>
        <v>105</v>
      </c>
      <c r="C551" t="str">
        <f>puzzle!B554</f>
        <v/>
      </c>
      <c r="D551" t="str">
        <f t="shared" si="40"/>
        <v/>
      </c>
      <c r="E551" t="str">
        <f t="shared" si="41"/>
        <v/>
      </c>
      <c r="F551" t="str">
        <f t="shared" si="42"/>
        <v/>
      </c>
      <c r="G551" t="str">
        <f t="shared" si="43"/>
        <v/>
      </c>
      <c r="H551" t="str">
        <f t="shared" si="44"/>
        <v/>
      </c>
      <c r="I551" t="str">
        <f>IF(OR(D551=M$1,E551=N$1,F551=O$1,G551=P$1,H551=Q$1),"",C551)</f>
        <v/>
      </c>
      <c r="J551" t="str">
        <f t="array" ref="J551">IF(SUM(--ISNUMBER(SEARCH(S$1:AE$1,I551)))&gt;0,"",I551)</f>
        <v/>
      </c>
      <c r="K551" t="str">
        <f t="array" ref="K551">IF(SUM(--ISNUMBER(SEARCH(M$1:Q$1,J551)))=L$1,J551,"")</f>
        <v/>
      </c>
    </row>
    <row r="552" spans="1:11" ht="17.25" x14ac:dyDescent="0.25">
      <c r="A552" s="1" t="s">
        <v>551</v>
      </c>
      <c r="B552">
        <f>SUM(B551,_xlfn.IFNA(IF(MATCH(puzzle!$B$2,$A552,0),1,0),0))</f>
        <v>105</v>
      </c>
      <c r="C552" t="str">
        <f>puzzle!B555</f>
        <v/>
      </c>
      <c r="D552" t="str">
        <f t="shared" si="40"/>
        <v/>
      </c>
      <c r="E552" t="str">
        <f t="shared" si="41"/>
        <v/>
      </c>
      <c r="F552" t="str">
        <f t="shared" si="42"/>
        <v/>
      </c>
      <c r="G552" t="str">
        <f t="shared" si="43"/>
        <v/>
      </c>
      <c r="H552" t="str">
        <f t="shared" si="44"/>
        <v/>
      </c>
      <c r="I552" t="str">
        <f>IF(OR(D552=M$1,E552=N$1,F552=O$1,G552=P$1,H552=Q$1),"",C552)</f>
        <v/>
      </c>
      <c r="J552" t="str">
        <f t="array" ref="J552">IF(SUM(--ISNUMBER(SEARCH(S$1:AE$1,I552)))&gt;0,"",I552)</f>
        <v/>
      </c>
      <c r="K552" t="str">
        <f t="array" ref="K552">IF(SUM(--ISNUMBER(SEARCH(M$1:Q$1,J552)))=L$1,J552,"")</f>
        <v/>
      </c>
    </row>
    <row r="553" spans="1:11" ht="17.25" x14ac:dyDescent="0.25">
      <c r="A553" s="1" t="s">
        <v>552</v>
      </c>
      <c r="B553">
        <f>SUM(B552,_xlfn.IFNA(IF(MATCH(puzzle!$B$2,$A553,0),1,0),0))</f>
        <v>105</v>
      </c>
      <c r="C553" t="str">
        <f>puzzle!B556</f>
        <v/>
      </c>
      <c r="D553" t="str">
        <f t="shared" si="40"/>
        <v/>
      </c>
      <c r="E553" t="str">
        <f t="shared" si="41"/>
        <v/>
      </c>
      <c r="F553" t="str">
        <f t="shared" si="42"/>
        <v/>
      </c>
      <c r="G553" t="str">
        <f t="shared" si="43"/>
        <v/>
      </c>
      <c r="H553" t="str">
        <f t="shared" si="44"/>
        <v/>
      </c>
      <c r="I553" t="str">
        <f>IF(OR(D553=M$1,E553=N$1,F553=O$1,G553=P$1,H553=Q$1),"",C553)</f>
        <v/>
      </c>
      <c r="J553" t="str">
        <f t="array" ref="J553">IF(SUM(--ISNUMBER(SEARCH(S$1:AE$1,I553)))&gt;0,"",I553)</f>
        <v/>
      </c>
      <c r="K553" t="str">
        <f t="array" ref="K553">IF(SUM(--ISNUMBER(SEARCH(M$1:Q$1,J553)))=L$1,J553,"")</f>
        <v/>
      </c>
    </row>
    <row r="554" spans="1:11" ht="17.25" x14ac:dyDescent="0.25">
      <c r="A554" s="1" t="s">
        <v>553</v>
      </c>
      <c r="B554">
        <f>SUM(B553,_xlfn.IFNA(IF(MATCH(puzzle!$B$2,$A554,0),1,0),0))</f>
        <v>105</v>
      </c>
      <c r="C554" t="str">
        <f>puzzle!B557</f>
        <v/>
      </c>
      <c r="D554" t="str">
        <f t="shared" si="40"/>
        <v/>
      </c>
      <c r="E554" t="str">
        <f t="shared" si="41"/>
        <v/>
      </c>
      <c r="F554" t="str">
        <f t="shared" si="42"/>
        <v/>
      </c>
      <c r="G554" t="str">
        <f t="shared" si="43"/>
        <v/>
      </c>
      <c r="H554" t="str">
        <f t="shared" si="44"/>
        <v/>
      </c>
      <c r="I554" t="str">
        <f>IF(OR(D554=M$1,E554=N$1,F554=O$1,G554=P$1,H554=Q$1),"",C554)</f>
        <v/>
      </c>
      <c r="J554" t="str">
        <f t="array" ref="J554">IF(SUM(--ISNUMBER(SEARCH(S$1:AE$1,I554)))&gt;0,"",I554)</f>
        <v/>
      </c>
      <c r="K554" t="str">
        <f t="array" ref="K554">IF(SUM(--ISNUMBER(SEARCH(M$1:Q$1,J554)))=L$1,J554,"")</f>
        <v/>
      </c>
    </row>
    <row r="555" spans="1:11" ht="17.25" x14ac:dyDescent="0.25">
      <c r="A555" s="1" t="s">
        <v>554</v>
      </c>
      <c r="B555">
        <f>SUM(B554,_xlfn.IFNA(IF(MATCH(puzzle!$B$2,$A555,0),1,0),0))</f>
        <v>105</v>
      </c>
      <c r="C555" t="str">
        <f>puzzle!B558</f>
        <v/>
      </c>
      <c r="D555" t="str">
        <f t="shared" si="40"/>
        <v/>
      </c>
      <c r="E555" t="str">
        <f t="shared" si="41"/>
        <v/>
      </c>
      <c r="F555" t="str">
        <f t="shared" si="42"/>
        <v/>
      </c>
      <c r="G555" t="str">
        <f t="shared" si="43"/>
        <v/>
      </c>
      <c r="H555" t="str">
        <f t="shared" si="44"/>
        <v/>
      </c>
      <c r="I555" t="str">
        <f>IF(OR(D555=M$1,E555=N$1,F555=O$1,G555=P$1,H555=Q$1),"",C555)</f>
        <v/>
      </c>
      <c r="J555" t="str">
        <f t="array" ref="J555">IF(SUM(--ISNUMBER(SEARCH(S$1:AE$1,I555)))&gt;0,"",I555)</f>
        <v/>
      </c>
      <c r="K555" t="str">
        <f t="array" ref="K555">IF(SUM(--ISNUMBER(SEARCH(M$1:Q$1,J555)))=L$1,J555,"")</f>
        <v/>
      </c>
    </row>
    <row r="556" spans="1:11" ht="17.25" x14ac:dyDescent="0.25">
      <c r="A556" s="1" t="s">
        <v>555</v>
      </c>
      <c r="B556">
        <f>SUM(B555,_xlfn.IFNA(IF(MATCH(puzzle!$B$2,$A556,0),1,0),0))</f>
        <v>105</v>
      </c>
      <c r="C556" t="str">
        <f>puzzle!B559</f>
        <v/>
      </c>
      <c r="D556" t="str">
        <f t="shared" si="40"/>
        <v/>
      </c>
      <c r="E556" t="str">
        <f t="shared" si="41"/>
        <v/>
      </c>
      <c r="F556" t="str">
        <f t="shared" si="42"/>
        <v/>
      </c>
      <c r="G556" t="str">
        <f t="shared" si="43"/>
        <v/>
      </c>
      <c r="H556" t="str">
        <f t="shared" si="44"/>
        <v/>
      </c>
      <c r="I556" t="str">
        <f>IF(OR(D556=M$1,E556=N$1,F556=O$1,G556=P$1,H556=Q$1),"",C556)</f>
        <v/>
      </c>
      <c r="J556" t="str">
        <f t="array" ref="J556">IF(SUM(--ISNUMBER(SEARCH(S$1:AE$1,I556)))&gt;0,"",I556)</f>
        <v/>
      </c>
      <c r="K556" t="str">
        <f t="array" ref="K556">IF(SUM(--ISNUMBER(SEARCH(M$1:Q$1,J556)))=L$1,J556,"")</f>
        <v/>
      </c>
    </row>
    <row r="557" spans="1:11" ht="17.25" x14ac:dyDescent="0.25">
      <c r="A557" s="1" t="s">
        <v>556</v>
      </c>
      <c r="B557">
        <f>SUM(B556,_xlfn.IFNA(IF(MATCH(puzzle!$B$2,$A557,0),1,0),0))</f>
        <v>106</v>
      </c>
      <c r="C557" t="str">
        <f>puzzle!B560</f>
        <v/>
      </c>
      <c r="D557" t="str">
        <f t="shared" si="40"/>
        <v/>
      </c>
      <c r="E557" t="str">
        <f t="shared" si="41"/>
        <v/>
      </c>
      <c r="F557" t="str">
        <f t="shared" si="42"/>
        <v/>
      </c>
      <c r="G557" t="str">
        <f t="shared" si="43"/>
        <v/>
      </c>
      <c r="H557" t="str">
        <f t="shared" si="44"/>
        <v/>
      </c>
      <c r="I557" t="str">
        <f>IF(OR(D557=M$1,E557=N$1,F557=O$1,G557=P$1,H557=Q$1),"",C557)</f>
        <v/>
      </c>
      <c r="J557" t="str">
        <f t="array" ref="J557">IF(SUM(--ISNUMBER(SEARCH(S$1:AE$1,I557)))&gt;0,"",I557)</f>
        <v/>
      </c>
      <c r="K557" t="str">
        <f t="array" ref="K557">IF(SUM(--ISNUMBER(SEARCH(M$1:Q$1,J557)))=L$1,J557,"")</f>
        <v/>
      </c>
    </row>
    <row r="558" spans="1:11" ht="17.25" x14ac:dyDescent="0.25">
      <c r="A558" s="1" t="s">
        <v>557</v>
      </c>
      <c r="B558">
        <f>SUM(B557,_xlfn.IFNA(IF(MATCH(puzzle!$B$2,$A558,0),1,0),0))</f>
        <v>107</v>
      </c>
      <c r="C558" t="str">
        <f>puzzle!B561</f>
        <v/>
      </c>
      <c r="D558" t="str">
        <f t="shared" si="40"/>
        <v/>
      </c>
      <c r="E558" t="str">
        <f t="shared" si="41"/>
        <v/>
      </c>
      <c r="F558" t="str">
        <f t="shared" si="42"/>
        <v/>
      </c>
      <c r="G558" t="str">
        <f t="shared" si="43"/>
        <v/>
      </c>
      <c r="H558" t="str">
        <f t="shared" si="44"/>
        <v/>
      </c>
      <c r="I558" t="str">
        <f>IF(OR(D558=M$1,E558=N$1,F558=O$1,G558=P$1,H558=Q$1),"",C558)</f>
        <v/>
      </c>
      <c r="J558" t="str">
        <f t="array" ref="J558">IF(SUM(--ISNUMBER(SEARCH(S$1:AE$1,I558)))&gt;0,"",I558)</f>
        <v/>
      </c>
      <c r="K558" t="str">
        <f t="array" ref="K558">IF(SUM(--ISNUMBER(SEARCH(M$1:Q$1,J558)))=L$1,J558,"")</f>
        <v/>
      </c>
    </row>
    <row r="559" spans="1:11" ht="17.25" x14ac:dyDescent="0.25">
      <c r="A559" s="1" t="s">
        <v>558</v>
      </c>
      <c r="B559">
        <f>SUM(B558,_xlfn.IFNA(IF(MATCH(puzzle!$B$2,$A559,0),1,0),0))</f>
        <v>107</v>
      </c>
      <c r="C559" t="str">
        <f>puzzle!B562</f>
        <v/>
      </c>
      <c r="D559" t="str">
        <f t="shared" si="40"/>
        <v/>
      </c>
      <c r="E559" t="str">
        <f t="shared" si="41"/>
        <v/>
      </c>
      <c r="F559" t="str">
        <f t="shared" si="42"/>
        <v/>
      </c>
      <c r="G559" t="str">
        <f t="shared" si="43"/>
        <v/>
      </c>
      <c r="H559" t="str">
        <f t="shared" si="44"/>
        <v/>
      </c>
      <c r="I559" t="str">
        <f>IF(OR(D559=M$1,E559=N$1,F559=O$1,G559=P$1,H559=Q$1),"",C559)</f>
        <v/>
      </c>
      <c r="J559" t="str">
        <f t="array" ref="J559">IF(SUM(--ISNUMBER(SEARCH(S$1:AE$1,I559)))&gt;0,"",I559)</f>
        <v/>
      </c>
      <c r="K559" t="str">
        <f t="array" ref="K559">IF(SUM(--ISNUMBER(SEARCH(M$1:Q$1,J559)))=L$1,J559,"")</f>
        <v/>
      </c>
    </row>
    <row r="560" spans="1:11" ht="17.25" x14ac:dyDescent="0.25">
      <c r="A560" s="1" t="s">
        <v>559</v>
      </c>
      <c r="B560">
        <f>SUM(B559,_xlfn.IFNA(IF(MATCH(puzzle!$B$2,$A560,0),1,0),0))</f>
        <v>107</v>
      </c>
      <c r="C560" t="str">
        <f>puzzle!B563</f>
        <v/>
      </c>
      <c r="D560" t="str">
        <f t="shared" si="40"/>
        <v/>
      </c>
      <c r="E560" t="str">
        <f t="shared" si="41"/>
        <v/>
      </c>
      <c r="F560" t="str">
        <f t="shared" si="42"/>
        <v/>
      </c>
      <c r="G560" t="str">
        <f t="shared" si="43"/>
        <v/>
      </c>
      <c r="H560" t="str">
        <f t="shared" si="44"/>
        <v/>
      </c>
      <c r="I560" t="str">
        <f>IF(OR(D560=M$1,E560=N$1,F560=O$1,G560=P$1,H560=Q$1),"",C560)</f>
        <v/>
      </c>
      <c r="J560" t="str">
        <f t="array" ref="J560">IF(SUM(--ISNUMBER(SEARCH(S$1:AE$1,I560)))&gt;0,"",I560)</f>
        <v/>
      </c>
      <c r="K560" t="str">
        <f t="array" ref="K560">IF(SUM(--ISNUMBER(SEARCH(M$1:Q$1,J560)))=L$1,J560,"")</f>
        <v/>
      </c>
    </row>
    <row r="561" spans="1:11" ht="17.25" x14ac:dyDescent="0.25">
      <c r="A561" s="1" t="s">
        <v>560</v>
      </c>
      <c r="B561">
        <f>SUM(B560,_xlfn.IFNA(IF(MATCH(puzzle!$B$2,$A561,0),1,0),0))</f>
        <v>107</v>
      </c>
      <c r="C561" t="str">
        <f>puzzle!B564</f>
        <v/>
      </c>
      <c r="D561" t="str">
        <f t="shared" si="40"/>
        <v/>
      </c>
      <c r="E561" t="str">
        <f t="shared" si="41"/>
        <v/>
      </c>
      <c r="F561" t="str">
        <f t="shared" si="42"/>
        <v/>
      </c>
      <c r="G561" t="str">
        <f t="shared" si="43"/>
        <v/>
      </c>
      <c r="H561" t="str">
        <f t="shared" si="44"/>
        <v/>
      </c>
      <c r="I561" t="str">
        <f>IF(OR(D561=M$1,E561=N$1,F561=O$1,G561=P$1,H561=Q$1),"",C561)</f>
        <v/>
      </c>
      <c r="J561" t="str">
        <f t="array" ref="J561">IF(SUM(--ISNUMBER(SEARCH(S$1:AE$1,I561)))&gt;0,"",I561)</f>
        <v/>
      </c>
      <c r="K561" t="str">
        <f t="array" ref="K561">IF(SUM(--ISNUMBER(SEARCH(M$1:Q$1,J561)))=L$1,J561,"")</f>
        <v/>
      </c>
    </row>
    <row r="562" spans="1:11" ht="17.25" x14ac:dyDescent="0.25">
      <c r="A562" s="1" t="s">
        <v>561</v>
      </c>
      <c r="B562">
        <f>SUM(B561,_xlfn.IFNA(IF(MATCH(puzzle!$B$2,$A562,0),1,0),0))</f>
        <v>107</v>
      </c>
      <c r="C562" t="str">
        <f>puzzle!B565</f>
        <v/>
      </c>
      <c r="D562" t="str">
        <f t="shared" si="40"/>
        <v/>
      </c>
      <c r="E562" t="str">
        <f t="shared" si="41"/>
        <v/>
      </c>
      <c r="F562" t="str">
        <f t="shared" si="42"/>
        <v/>
      </c>
      <c r="G562" t="str">
        <f t="shared" si="43"/>
        <v/>
      </c>
      <c r="H562" t="str">
        <f t="shared" si="44"/>
        <v/>
      </c>
      <c r="I562" t="str">
        <f>IF(OR(D562=M$1,E562=N$1,F562=O$1,G562=P$1,H562=Q$1),"",C562)</f>
        <v/>
      </c>
      <c r="J562" t="str">
        <f t="array" ref="J562">IF(SUM(--ISNUMBER(SEARCH(S$1:AE$1,I562)))&gt;0,"",I562)</f>
        <v/>
      </c>
      <c r="K562" t="str">
        <f t="array" ref="K562">IF(SUM(--ISNUMBER(SEARCH(M$1:Q$1,J562)))=L$1,J562,"")</f>
        <v/>
      </c>
    </row>
    <row r="563" spans="1:11" ht="17.25" x14ac:dyDescent="0.25">
      <c r="A563" s="1" t="s">
        <v>562</v>
      </c>
      <c r="B563">
        <f>SUM(B562,_xlfn.IFNA(IF(MATCH(puzzle!$B$2,$A563,0),1,0),0))</f>
        <v>107</v>
      </c>
      <c r="C563" t="str">
        <f>puzzle!B566</f>
        <v/>
      </c>
      <c r="D563" t="str">
        <f t="shared" si="40"/>
        <v/>
      </c>
      <c r="E563" t="str">
        <f t="shared" si="41"/>
        <v/>
      </c>
      <c r="F563" t="str">
        <f t="shared" si="42"/>
        <v/>
      </c>
      <c r="G563" t="str">
        <f t="shared" si="43"/>
        <v/>
      </c>
      <c r="H563" t="str">
        <f t="shared" si="44"/>
        <v/>
      </c>
      <c r="I563" t="str">
        <f>IF(OR(D563=M$1,E563=N$1,F563=O$1,G563=P$1,H563=Q$1),"",C563)</f>
        <v/>
      </c>
      <c r="J563" t="str">
        <f t="array" ref="J563">IF(SUM(--ISNUMBER(SEARCH(S$1:AE$1,I563)))&gt;0,"",I563)</f>
        <v/>
      </c>
      <c r="K563" t="str">
        <f t="array" ref="K563">IF(SUM(--ISNUMBER(SEARCH(M$1:Q$1,J563)))=L$1,J563,"")</f>
        <v/>
      </c>
    </row>
    <row r="564" spans="1:11" ht="17.25" x14ac:dyDescent="0.25">
      <c r="A564" s="1" t="s">
        <v>563</v>
      </c>
      <c r="B564">
        <f>SUM(B563,_xlfn.IFNA(IF(MATCH(puzzle!$B$2,$A564,0),1,0),0))</f>
        <v>107</v>
      </c>
      <c r="C564" t="str">
        <f>puzzle!B567</f>
        <v/>
      </c>
      <c r="D564" t="str">
        <f t="shared" si="40"/>
        <v/>
      </c>
      <c r="E564" t="str">
        <f t="shared" si="41"/>
        <v/>
      </c>
      <c r="F564" t="str">
        <f t="shared" si="42"/>
        <v/>
      </c>
      <c r="G564" t="str">
        <f t="shared" si="43"/>
        <v/>
      </c>
      <c r="H564" t="str">
        <f t="shared" si="44"/>
        <v/>
      </c>
      <c r="I564" t="str">
        <f>IF(OR(D564=M$1,E564=N$1,F564=O$1,G564=P$1,H564=Q$1),"",C564)</f>
        <v/>
      </c>
      <c r="J564" t="str">
        <f t="array" ref="J564">IF(SUM(--ISNUMBER(SEARCH(S$1:AE$1,I564)))&gt;0,"",I564)</f>
        <v/>
      </c>
      <c r="K564" t="str">
        <f t="array" ref="K564">IF(SUM(--ISNUMBER(SEARCH(M$1:Q$1,J564)))=L$1,J564,"")</f>
        <v/>
      </c>
    </row>
    <row r="565" spans="1:11" ht="17.25" x14ac:dyDescent="0.25">
      <c r="A565" s="1" t="s">
        <v>564</v>
      </c>
      <c r="B565">
        <f>SUM(B564,_xlfn.IFNA(IF(MATCH(puzzle!$B$2,$A565,0),1,0),0))</f>
        <v>107</v>
      </c>
      <c r="C565" t="str">
        <f>puzzle!B568</f>
        <v/>
      </c>
      <c r="D565" t="str">
        <f t="shared" si="40"/>
        <v/>
      </c>
      <c r="E565" t="str">
        <f t="shared" si="41"/>
        <v/>
      </c>
      <c r="F565" t="str">
        <f t="shared" si="42"/>
        <v/>
      </c>
      <c r="G565" t="str">
        <f t="shared" si="43"/>
        <v/>
      </c>
      <c r="H565" t="str">
        <f t="shared" si="44"/>
        <v/>
      </c>
      <c r="I565" t="str">
        <f>IF(OR(D565=M$1,E565=N$1,F565=O$1,G565=P$1,H565=Q$1),"",C565)</f>
        <v/>
      </c>
      <c r="J565" t="str">
        <f t="array" ref="J565">IF(SUM(--ISNUMBER(SEARCH(S$1:AE$1,I565)))&gt;0,"",I565)</f>
        <v/>
      </c>
      <c r="K565" t="str">
        <f t="array" ref="K565">IF(SUM(--ISNUMBER(SEARCH(M$1:Q$1,J565)))=L$1,J565,"")</f>
        <v/>
      </c>
    </row>
    <row r="566" spans="1:11" ht="17.25" x14ac:dyDescent="0.25">
      <c r="A566" s="1" t="s">
        <v>565</v>
      </c>
      <c r="B566">
        <f>SUM(B565,_xlfn.IFNA(IF(MATCH(puzzle!$B$2,$A566,0),1,0),0))</f>
        <v>108</v>
      </c>
      <c r="C566" t="str">
        <f>puzzle!B569</f>
        <v/>
      </c>
      <c r="D566" t="str">
        <f t="shared" si="40"/>
        <v/>
      </c>
      <c r="E566" t="str">
        <f t="shared" si="41"/>
        <v/>
      </c>
      <c r="F566" t="str">
        <f t="shared" si="42"/>
        <v/>
      </c>
      <c r="G566" t="str">
        <f t="shared" si="43"/>
        <v/>
      </c>
      <c r="H566" t="str">
        <f t="shared" si="44"/>
        <v/>
      </c>
      <c r="I566" t="str">
        <f>IF(OR(D566=M$1,E566=N$1,F566=O$1,G566=P$1,H566=Q$1),"",C566)</f>
        <v/>
      </c>
      <c r="J566" t="str">
        <f t="array" ref="J566">IF(SUM(--ISNUMBER(SEARCH(S$1:AE$1,I566)))&gt;0,"",I566)</f>
        <v/>
      </c>
      <c r="K566" t="str">
        <f t="array" ref="K566">IF(SUM(--ISNUMBER(SEARCH(M$1:Q$1,J566)))=L$1,J566,"")</f>
        <v/>
      </c>
    </row>
    <row r="567" spans="1:11" ht="17.25" x14ac:dyDescent="0.25">
      <c r="A567" s="1" t="s">
        <v>566</v>
      </c>
      <c r="B567">
        <f>SUM(B566,_xlfn.IFNA(IF(MATCH(puzzle!$B$2,$A567,0),1,0),0))</f>
        <v>108</v>
      </c>
      <c r="C567" t="str">
        <f>puzzle!B570</f>
        <v/>
      </c>
      <c r="D567" t="str">
        <f t="shared" si="40"/>
        <v/>
      </c>
      <c r="E567" t="str">
        <f t="shared" si="41"/>
        <v/>
      </c>
      <c r="F567" t="str">
        <f t="shared" si="42"/>
        <v/>
      </c>
      <c r="G567" t="str">
        <f t="shared" si="43"/>
        <v/>
      </c>
      <c r="H567" t="str">
        <f t="shared" si="44"/>
        <v/>
      </c>
      <c r="I567" t="str">
        <f>IF(OR(D567=M$1,E567=N$1,F567=O$1,G567=P$1,H567=Q$1),"",C567)</f>
        <v/>
      </c>
      <c r="J567" t="str">
        <f t="array" ref="J567">IF(SUM(--ISNUMBER(SEARCH(S$1:AE$1,I567)))&gt;0,"",I567)</f>
        <v/>
      </c>
      <c r="K567" t="str">
        <f t="array" ref="K567">IF(SUM(--ISNUMBER(SEARCH(M$1:Q$1,J567)))=L$1,J567,"")</f>
        <v/>
      </c>
    </row>
    <row r="568" spans="1:11" ht="17.25" x14ac:dyDescent="0.25">
      <c r="A568" s="1" t="s">
        <v>567</v>
      </c>
      <c r="B568">
        <f>SUM(B567,_xlfn.IFNA(IF(MATCH(puzzle!$B$2,$A568,0),1,0),0))</f>
        <v>108</v>
      </c>
      <c r="C568" t="str">
        <f>puzzle!B571</f>
        <v/>
      </c>
      <c r="D568" t="str">
        <f t="shared" si="40"/>
        <v/>
      </c>
      <c r="E568" t="str">
        <f t="shared" si="41"/>
        <v/>
      </c>
      <c r="F568" t="str">
        <f t="shared" si="42"/>
        <v/>
      </c>
      <c r="G568" t="str">
        <f t="shared" si="43"/>
        <v/>
      </c>
      <c r="H568" t="str">
        <f t="shared" si="44"/>
        <v/>
      </c>
      <c r="I568" t="str">
        <f>IF(OR(D568=M$1,E568=N$1,F568=O$1,G568=P$1,H568=Q$1),"",C568)</f>
        <v/>
      </c>
      <c r="J568" t="str">
        <f t="array" ref="J568">IF(SUM(--ISNUMBER(SEARCH(S$1:AE$1,I568)))&gt;0,"",I568)</f>
        <v/>
      </c>
      <c r="K568" t="str">
        <f t="array" ref="K568">IF(SUM(--ISNUMBER(SEARCH(M$1:Q$1,J568)))=L$1,J568,"")</f>
        <v/>
      </c>
    </row>
    <row r="569" spans="1:11" ht="17.25" x14ac:dyDescent="0.25">
      <c r="A569" s="1" t="s">
        <v>568</v>
      </c>
      <c r="B569">
        <f>SUM(B568,_xlfn.IFNA(IF(MATCH(puzzle!$B$2,$A569,0),1,0),0))</f>
        <v>108</v>
      </c>
      <c r="C569" t="str">
        <f>puzzle!B572</f>
        <v/>
      </c>
      <c r="D569" t="str">
        <f t="shared" si="40"/>
        <v/>
      </c>
      <c r="E569" t="str">
        <f t="shared" si="41"/>
        <v/>
      </c>
      <c r="F569" t="str">
        <f t="shared" si="42"/>
        <v/>
      </c>
      <c r="G569" t="str">
        <f t="shared" si="43"/>
        <v/>
      </c>
      <c r="H569" t="str">
        <f t="shared" si="44"/>
        <v/>
      </c>
      <c r="I569" t="str">
        <f>IF(OR(D569=M$1,E569=N$1,F569=O$1,G569=P$1,H569=Q$1),"",C569)</f>
        <v/>
      </c>
      <c r="J569" t="str">
        <f t="array" ref="J569">IF(SUM(--ISNUMBER(SEARCH(S$1:AE$1,I569)))&gt;0,"",I569)</f>
        <v/>
      </c>
      <c r="K569" t="str">
        <f t="array" ref="K569">IF(SUM(--ISNUMBER(SEARCH(M$1:Q$1,J569)))=L$1,J569,"")</f>
        <v/>
      </c>
    </row>
    <row r="570" spans="1:11" ht="17.25" x14ac:dyDescent="0.25">
      <c r="A570" s="1" t="s">
        <v>569</v>
      </c>
      <c r="B570">
        <f>SUM(B569,_xlfn.IFNA(IF(MATCH(puzzle!$B$2,$A570,0),1,0),0))</f>
        <v>108</v>
      </c>
      <c r="C570" t="str">
        <f>puzzle!B573</f>
        <v/>
      </c>
      <c r="D570" t="str">
        <f t="shared" si="40"/>
        <v/>
      </c>
      <c r="E570" t="str">
        <f t="shared" si="41"/>
        <v/>
      </c>
      <c r="F570" t="str">
        <f t="shared" si="42"/>
        <v/>
      </c>
      <c r="G570" t="str">
        <f t="shared" si="43"/>
        <v/>
      </c>
      <c r="H570" t="str">
        <f t="shared" si="44"/>
        <v/>
      </c>
      <c r="I570" t="str">
        <f>IF(OR(D570=M$1,E570=N$1,F570=O$1,G570=P$1,H570=Q$1),"",C570)</f>
        <v/>
      </c>
      <c r="J570" t="str">
        <f t="array" ref="J570">IF(SUM(--ISNUMBER(SEARCH(S$1:AE$1,I570)))&gt;0,"",I570)</f>
        <v/>
      </c>
      <c r="K570" t="str">
        <f t="array" ref="K570">IF(SUM(--ISNUMBER(SEARCH(M$1:Q$1,J570)))=L$1,J570,"")</f>
        <v/>
      </c>
    </row>
    <row r="571" spans="1:11" ht="17.25" x14ac:dyDescent="0.25">
      <c r="A571" s="1" t="s">
        <v>570</v>
      </c>
      <c r="B571">
        <f>SUM(B570,_xlfn.IFNA(IF(MATCH(puzzle!$B$2,$A571,0),1,0),0))</f>
        <v>108</v>
      </c>
      <c r="C571" t="str">
        <f>puzzle!B574</f>
        <v/>
      </c>
      <c r="D571" t="str">
        <f t="shared" si="40"/>
        <v/>
      </c>
      <c r="E571" t="str">
        <f t="shared" si="41"/>
        <v/>
      </c>
      <c r="F571" t="str">
        <f t="shared" si="42"/>
        <v/>
      </c>
      <c r="G571" t="str">
        <f t="shared" si="43"/>
        <v/>
      </c>
      <c r="H571" t="str">
        <f t="shared" si="44"/>
        <v/>
      </c>
      <c r="I571" t="str">
        <f>IF(OR(D571=M$1,E571=N$1,F571=O$1,G571=P$1,H571=Q$1),"",C571)</f>
        <v/>
      </c>
      <c r="J571" t="str">
        <f t="array" ref="J571">IF(SUM(--ISNUMBER(SEARCH(S$1:AE$1,I571)))&gt;0,"",I571)</f>
        <v/>
      </c>
      <c r="K571" t="str">
        <f t="array" ref="K571">IF(SUM(--ISNUMBER(SEARCH(M$1:Q$1,J571)))=L$1,J571,"")</f>
        <v/>
      </c>
    </row>
    <row r="572" spans="1:11" ht="17.25" x14ac:dyDescent="0.25">
      <c r="A572" s="1" t="s">
        <v>571</v>
      </c>
      <c r="B572">
        <f>SUM(B571,_xlfn.IFNA(IF(MATCH(puzzle!$B$2,$A572,0),1,0),0))</f>
        <v>108</v>
      </c>
      <c r="C572" t="str">
        <f>puzzle!B575</f>
        <v/>
      </c>
      <c r="D572" t="str">
        <f t="shared" si="40"/>
        <v/>
      </c>
      <c r="E572" t="str">
        <f t="shared" si="41"/>
        <v/>
      </c>
      <c r="F572" t="str">
        <f t="shared" si="42"/>
        <v/>
      </c>
      <c r="G572" t="str">
        <f t="shared" si="43"/>
        <v/>
      </c>
      <c r="H572" t="str">
        <f t="shared" si="44"/>
        <v/>
      </c>
      <c r="I572" t="str">
        <f>IF(OR(D572=M$1,E572=N$1,F572=O$1,G572=P$1,H572=Q$1),"",C572)</f>
        <v/>
      </c>
      <c r="J572" t="str">
        <f t="array" ref="J572">IF(SUM(--ISNUMBER(SEARCH(S$1:AE$1,I572)))&gt;0,"",I572)</f>
        <v/>
      </c>
      <c r="K572" t="str">
        <f t="array" ref="K572">IF(SUM(--ISNUMBER(SEARCH(M$1:Q$1,J572)))=L$1,J572,"")</f>
        <v/>
      </c>
    </row>
    <row r="573" spans="1:11" ht="17.25" x14ac:dyDescent="0.25">
      <c r="A573" s="1" t="s">
        <v>572</v>
      </c>
      <c r="B573">
        <f>SUM(B572,_xlfn.IFNA(IF(MATCH(puzzle!$B$2,$A573,0),1,0),0))</f>
        <v>108</v>
      </c>
      <c r="C573" t="str">
        <f>puzzle!B576</f>
        <v/>
      </c>
      <c r="D573" t="str">
        <f t="shared" si="40"/>
        <v/>
      </c>
      <c r="E573" t="str">
        <f t="shared" si="41"/>
        <v/>
      </c>
      <c r="F573" t="str">
        <f t="shared" si="42"/>
        <v/>
      </c>
      <c r="G573" t="str">
        <f t="shared" si="43"/>
        <v/>
      </c>
      <c r="H573" t="str">
        <f t="shared" si="44"/>
        <v/>
      </c>
      <c r="I573" t="str">
        <f>IF(OR(D573=M$1,E573=N$1,F573=O$1,G573=P$1,H573=Q$1),"",C573)</f>
        <v/>
      </c>
      <c r="J573" t="str">
        <f t="array" ref="J573">IF(SUM(--ISNUMBER(SEARCH(S$1:AE$1,I573)))&gt;0,"",I573)</f>
        <v/>
      </c>
      <c r="K573" t="str">
        <f t="array" ref="K573">IF(SUM(--ISNUMBER(SEARCH(M$1:Q$1,J573)))=L$1,J573,"")</f>
        <v/>
      </c>
    </row>
    <row r="574" spans="1:11" ht="17.25" x14ac:dyDescent="0.25">
      <c r="A574" s="1" t="s">
        <v>573</v>
      </c>
      <c r="B574">
        <f>SUM(B573,_xlfn.IFNA(IF(MATCH(puzzle!$B$2,$A574,0),1,0),0))</f>
        <v>108</v>
      </c>
      <c r="C574" t="str">
        <f>puzzle!B577</f>
        <v/>
      </c>
      <c r="D574" t="str">
        <f t="shared" si="40"/>
        <v/>
      </c>
      <c r="E574" t="str">
        <f t="shared" si="41"/>
        <v/>
      </c>
      <c r="F574" t="str">
        <f t="shared" si="42"/>
        <v/>
      </c>
      <c r="G574" t="str">
        <f t="shared" si="43"/>
        <v/>
      </c>
      <c r="H574" t="str">
        <f t="shared" si="44"/>
        <v/>
      </c>
      <c r="I574" t="str">
        <f>IF(OR(D574=M$1,E574=N$1,F574=O$1,G574=P$1,H574=Q$1),"",C574)</f>
        <v/>
      </c>
      <c r="J574" t="str">
        <f t="array" ref="J574">IF(SUM(--ISNUMBER(SEARCH(S$1:AE$1,I574)))&gt;0,"",I574)</f>
        <v/>
      </c>
      <c r="K574" t="str">
        <f t="array" ref="K574">IF(SUM(--ISNUMBER(SEARCH(M$1:Q$1,J574)))=L$1,J574,"")</f>
        <v/>
      </c>
    </row>
    <row r="575" spans="1:11" ht="17.25" x14ac:dyDescent="0.25">
      <c r="A575" s="1" t="s">
        <v>574</v>
      </c>
      <c r="B575">
        <f>SUM(B574,_xlfn.IFNA(IF(MATCH(puzzle!$B$2,$A575,0),1,0),0))</f>
        <v>108</v>
      </c>
      <c r="C575" t="str">
        <f>puzzle!B578</f>
        <v/>
      </c>
      <c r="D575" t="str">
        <f t="shared" si="40"/>
        <v/>
      </c>
      <c r="E575" t="str">
        <f t="shared" si="41"/>
        <v/>
      </c>
      <c r="F575" t="str">
        <f t="shared" si="42"/>
        <v/>
      </c>
      <c r="G575" t="str">
        <f t="shared" si="43"/>
        <v/>
      </c>
      <c r="H575" t="str">
        <f t="shared" si="44"/>
        <v/>
      </c>
      <c r="I575" t="str">
        <f>IF(OR(D575=M$1,E575=N$1,F575=O$1,G575=P$1,H575=Q$1),"",C575)</f>
        <v/>
      </c>
      <c r="J575" t="str">
        <f t="array" ref="J575">IF(SUM(--ISNUMBER(SEARCH(S$1:AE$1,I575)))&gt;0,"",I575)</f>
        <v/>
      </c>
      <c r="K575" t="str">
        <f t="array" ref="K575">IF(SUM(--ISNUMBER(SEARCH(M$1:Q$1,J575)))=L$1,J575,"")</f>
        <v/>
      </c>
    </row>
    <row r="576" spans="1:11" ht="17.25" x14ac:dyDescent="0.25">
      <c r="A576" s="1" t="s">
        <v>575</v>
      </c>
      <c r="B576">
        <f>SUM(B575,_xlfn.IFNA(IF(MATCH(puzzle!$B$2,$A576,0),1,0),0))</f>
        <v>108</v>
      </c>
      <c r="C576" t="str">
        <f>puzzle!B579</f>
        <v/>
      </c>
      <c r="D576" t="str">
        <f t="shared" si="40"/>
        <v/>
      </c>
      <c r="E576" t="str">
        <f t="shared" si="41"/>
        <v/>
      </c>
      <c r="F576" t="str">
        <f t="shared" si="42"/>
        <v/>
      </c>
      <c r="G576" t="str">
        <f t="shared" si="43"/>
        <v/>
      </c>
      <c r="H576" t="str">
        <f t="shared" si="44"/>
        <v/>
      </c>
      <c r="I576" t="str">
        <f>IF(OR(D576=M$1,E576=N$1,F576=O$1,G576=P$1,H576=Q$1),"",C576)</f>
        <v/>
      </c>
      <c r="J576" t="str">
        <f t="array" ref="J576">IF(SUM(--ISNUMBER(SEARCH(S$1:AE$1,I576)))&gt;0,"",I576)</f>
        <v/>
      </c>
      <c r="K576" t="str">
        <f t="array" ref="K576">IF(SUM(--ISNUMBER(SEARCH(M$1:Q$1,J576)))=L$1,J576,"")</f>
        <v/>
      </c>
    </row>
    <row r="577" spans="1:11" ht="17.25" x14ac:dyDescent="0.25">
      <c r="A577" s="1" t="s">
        <v>576</v>
      </c>
      <c r="B577">
        <f>SUM(B576,_xlfn.IFNA(IF(MATCH(puzzle!$B$2,$A577,0),1,0),0))</f>
        <v>108</v>
      </c>
      <c r="C577" t="str">
        <f>puzzle!B580</f>
        <v/>
      </c>
      <c r="D577" t="str">
        <f t="shared" si="40"/>
        <v/>
      </c>
      <c r="E577" t="str">
        <f t="shared" si="41"/>
        <v/>
      </c>
      <c r="F577" t="str">
        <f t="shared" si="42"/>
        <v/>
      </c>
      <c r="G577" t="str">
        <f t="shared" si="43"/>
        <v/>
      </c>
      <c r="H577" t="str">
        <f t="shared" si="44"/>
        <v/>
      </c>
      <c r="I577" t="str">
        <f>IF(OR(D577=M$1,E577=N$1,F577=O$1,G577=P$1,H577=Q$1),"",C577)</f>
        <v/>
      </c>
      <c r="J577" t="str">
        <f t="array" ref="J577">IF(SUM(--ISNUMBER(SEARCH(S$1:AE$1,I577)))&gt;0,"",I577)</f>
        <v/>
      </c>
      <c r="K577" t="str">
        <f t="array" ref="K577">IF(SUM(--ISNUMBER(SEARCH(M$1:Q$1,J577)))=L$1,J577,"")</f>
        <v/>
      </c>
    </row>
    <row r="578" spans="1:11" ht="17.25" x14ac:dyDescent="0.25">
      <c r="A578" s="1" t="s">
        <v>577</v>
      </c>
      <c r="B578">
        <f>SUM(B577,_xlfn.IFNA(IF(MATCH(puzzle!$B$2,$A578,0),1,0),0))</f>
        <v>108</v>
      </c>
      <c r="C578" t="str">
        <f>puzzle!B581</f>
        <v/>
      </c>
      <c r="D578" t="str">
        <f t="shared" ref="D578:D641" si="45">LEFT(C578,1)</f>
        <v/>
      </c>
      <c r="E578" t="str">
        <f t="shared" ref="E578:E641" si="46">MID($C578,2,1)</f>
        <v/>
      </c>
      <c r="F578" t="str">
        <f t="shared" ref="F578:F641" si="47">MID($C578,3,1)</f>
        <v/>
      </c>
      <c r="G578" t="str">
        <f t="shared" ref="G578:G641" si="48">MID($C578,4,1)</f>
        <v/>
      </c>
      <c r="H578" t="str">
        <f t="shared" ref="H578:H641" si="49">MID($C578,5,1)</f>
        <v/>
      </c>
      <c r="I578" t="str">
        <f>IF(OR(D578=M$1,E578=N$1,F578=O$1,G578=P$1,H578=Q$1),"",C578)</f>
        <v/>
      </c>
      <c r="J578" t="str">
        <f t="array" ref="J578">IF(SUM(--ISNUMBER(SEARCH(S$1:AE$1,I578)))&gt;0,"",I578)</f>
        <v/>
      </c>
      <c r="K578" t="str">
        <f t="array" ref="K578">IF(SUM(--ISNUMBER(SEARCH(M$1:Q$1,J578)))=L$1,J578,"")</f>
        <v/>
      </c>
    </row>
    <row r="579" spans="1:11" ht="17.25" x14ac:dyDescent="0.25">
      <c r="A579" s="1" t="s">
        <v>578</v>
      </c>
      <c r="B579">
        <f>SUM(B578,_xlfn.IFNA(IF(MATCH(puzzle!$B$2,$A579,0),1,0),0))</f>
        <v>108</v>
      </c>
      <c r="C579" t="str">
        <f>puzzle!B582</f>
        <v/>
      </c>
      <c r="D579" t="str">
        <f t="shared" si="45"/>
        <v/>
      </c>
      <c r="E579" t="str">
        <f t="shared" si="46"/>
        <v/>
      </c>
      <c r="F579" t="str">
        <f t="shared" si="47"/>
        <v/>
      </c>
      <c r="G579" t="str">
        <f t="shared" si="48"/>
        <v/>
      </c>
      <c r="H579" t="str">
        <f t="shared" si="49"/>
        <v/>
      </c>
      <c r="I579" t="str">
        <f>IF(OR(D579=M$1,E579=N$1,F579=O$1,G579=P$1,H579=Q$1),"",C579)</f>
        <v/>
      </c>
      <c r="J579" t="str">
        <f t="array" ref="J579">IF(SUM(--ISNUMBER(SEARCH(S$1:AE$1,I579)))&gt;0,"",I579)</f>
        <v/>
      </c>
      <c r="K579" t="str">
        <f t="array" ref="K579">IF(SUM(--ISNUMBER(SEARCH(M$1:Q$1,J579)))=L$1,J579,"")</f>
        <v/>
      </c>
    </row>
    <row r="580" spans="1:11" ht="17.25" x14ac:dyDescent="0.25">
      <c r="A580" s="1" t="s">
        <v>579</v>
      </c>
      <c r="B580">
        <f>SUM(B579,_xlfn.IFNA(IF(MATCH(puzzle!$B$2,$A580,0),1,0),0))</f>
        <v>108</v>
      </c>
      <c r="C580" t="str">
        <f>puzzle!B583</f>
        <v/>
      </c>
      <c r="D580" t="str">
        <f t="shared" si="45"/>
        <v/>
      </c>
      <c r="E580" t="str">
        <f t="shared" si="46"/>
        <v/>
      </c>
      <c r="F580" t="str">
        <f t="shared" si="47"/>
        <v/>
      </c>
      <c r="G580" t="str">
        <f t="shared" si="48"/>
        <v/>
      </c>
      <c r="H580" t="str">
        <f t="shared" si="49"/>
        <v/>
      </c>
      <c r="I580" t="str">
        <f>IF(OR(D580=M$1,E580=N$1,F580=O$1,G580=P$1,H580=Q$1),"",C580)</f>
        <v/>
      </c>
      <c r="J580" t="str">
        <f t="array" ref="J580">IF(SUM(--ISNUMBER(SEARCH(S$1:AE$1,I580)))&gt;0,"",I580)</f>
        <v/>
      </c>
      <c r="K580" t="str">
        <f t="array" ref="K580">IF(SUM(--ISNUMBER(SEARCH(M$1:Q$1,J580)))=L$1,J580,"")</f>
        <v/>
      </c>
    </row>
    <row r="581" spans="1:11" ht="17.25" x14ac:dyDescent="0.25">
      <c r="A581" s="1" t="s">
        <v>580</v>
      </c>
      <c r="B581">
        <f>SUM(B580,_xlfn.IFNA(IF(MATCH(puzzle!$B$2,$A581,0),1,0),0))</f>
        <v>108</v>
      </c>
      <c r="C581" t="str">
        <f>puzzle!B584</f>
        <v/>
      </c>
      <c r="D581" t="str">
        <f t="shared" si="45"/>
        <v/>
      </c>
      <c r="E581" t="str">
        <f t="shared" si="46"/>
        <v/>
      </c>
      <c r="F581" t="str">
        <f t="shared" si="47"/>
        <v/>
      </c>
      <c r="G581" t="str">
        <f t="shared" si="48"/>
        <v/>
      </c>
      <c r="H581" t="str">
        <f t="shared" si="49"/>
        <v/>
      </c>
      <c r="I581" t="str">
        <f>IF(OR(D581=M$1,E581=N$1,F581=O$1,G581=P$1,H581=Q$1),"",C581)</f>
        <v/>
      </c>
      <c r="J581" t="str">
        <f t="array" ref="J581">IF(SUM(--ISNUMBER(SEARCH(S$1:AE$1,I581)))&gt;0,"",I581)</f>
        <v/>
      </c>
      <c r="K581" t="str">
        <f t="array" ref="K581">IF(SUM(--ISNUMBER(SEARCH(M$1:Q$1,J581)))=L$1,J581,"")</f>
        <v/>
      </c>
    </row>
    <row r="582" spans="1:11" ht="17.25" x14ac:dyDescent="0.25">
      <c r="A582" s="1" t="s">
        <v>581</v>
      </c>
      <c r="B582">
        <f>SUM(B581,_xlfn.IFNA(IF(MATCH(puzzle!$B$2,$A582,0),1,0),0))</f>
        <v>108</v>
      </c>
      <c r="C582" t="str">
        <f>puzzle!B585</f>
        <v/>
      </c>
      <c r="D582" t="str">
        <f t="shared" si="45"/>
        <v/>
      </c>
      <c r="E582" t="str">
        <f t="shared" si="46"/>
        <v/>
      </c>
      <c r="F582" t="str">
        <f t="shared" si="47"/>
        <v/>
      </c>
      <c r="G582" t="str">
        <f t="shared" si="48"/>
        <v/>
      </c>
      <c r="H582" t="str">
        <f t="shared" si="49"/>
        <v/>
      </c>
      <c r="I582" t="str">
        <f>IF(OR(D582=M$1,E582=N$1,F582=O$1,G582=P$1,H582=Q$1),"",C582)</f>
        <v/>
      </c>
      <c r="J582" t="str">
        <f t="array" ref="J582">IF(SUM(--ISNUMBER(SEARCH(S$1:AE$1,I582)))&gt;0,"",I582)</f>
        <v/>
      </c>
      <c r="K582" t="str">
        <f t="array" ref="K582">IF(SUM(--ISNUMBER(SEARCH(M$1:Q$1,J582)))=L$1,J582,"")</f>
        <v/>
      </c>
    </row>
    <row r="583" spans="1:11" ht="17.25" x14ac:dyDescent="0.25">
      <c r="A583" s="1" t="s">
        <v>582</v>
      </c>
      <c r="B583">
        <f>SUM(B582,_xlfn.IFNA(IF(MATCH(puzzle!$B$2,$A583,0),1,0),0))</f>
        <v>109</v>
      </c>
      <c r="C583" t="str">
        <f>puzzle!B586</f>
        <v/>
      </c>
      <c r="D583" t="str">
        <f t="shared" si="45"/>
        <v/>
      </c>
      <c r="E583" t="str">
        <f t="shared" si="46"/>
        <v/>
      </c>
      <c r="F583" t="str">
        <f t="shared" si="47"/>
        <v/>
      </c>
      <c r="G583" t="str">
        <f t="shared" si="48"/>
        <v/>
      </c>
      <c r="H583" t="str">
        <f t="shared" si="49"/>
        <v/>
      </c>
      <c r="I583" t="str">
        <f>IF(OR(D583=M$1,E583=N$1,F583=O$1,G583=P$1,H583=Q$1),"",C583)</f>
        <v/>
      </c>
      <c r="J583" t="str">
        <f t="array" ref="J583">IF(SUM(--ISNUMBER(SEARCH(S$1:AE$1,I583)))&gt;0,"",I583)</f>
        <v/>
      </c>
      <c r="K583" t="str">
        <f t="array" ref="K583">IF(SUM(--ISNUMBER(SEARCH(M$1:Q$1,J583)))=L$1,J583,"")</f>
        <v/>
      </c>
    </row>
    <row r="584" spans="1:11" ht="17.25" x14ac:dyDescent="0.25">
      <c r="A584" s="1" t="s">
        <v>583</v>
      </c>
      <c r="B584">
        <f>SUM(B583,_xlfn.IFNA(IF(MATCH(puzzle!$B$2,$A584,0),1,0),0))</f>
        <v>109</v>
      </c>
      <c r="C584" t="str">
        <f>puzzle!B587</f>
        <v/>
      </c>
      <c r="D584" t="str">
        <f t="shared" si="45"/>
        <v/>
      </c>
      <c r="E584" t="str">
        <f t="shared" si="46"/>
        <v/>
      </c>
      <c r="F584" t="str">
        <f t="shared" si="47"/>
        <v/>
      </c>
      <c r="G584" t="str">
        <f t="shared" si="48"/>
        <v/>
      </c>
      <c r="H584" t="str">
        <f t="shared" si="49"/>
        <v/>
      </c>
      <c r="I584" t="str">
        <f>IF(OR(D584=M$1,E584=N$1,F584=O$1,G584=P$1,H584=Q$1),"",C584)</f>
        <v/>
      </c>
      <c r="J584" t="str">
        <f t="array" ref="J584">IF(SUM(--ISNUMBER(SEARCH(S$1:AE$1,I584)))&gt;0,"",I584)</f>
        <v/>
      </c>
      <c r="K584" t="str">
        <f t="array" ref="K584">IF(SUM(--ISNUMBER(SEARCH(M$1:Q$1,J584)))=L$1,J584,"")</f>
        <v/>
      </c>
    </row>
    <row r="585" spans="1:11" ht="17.25" x14ac:dyDescent="0.25">
      <c r="A585" s="1" t="s">
        <v>584</v>
      </c>
      <c r="B585">
        <f>SUM(B584,_xlfn.IFNA(IF(MATCH(puzzle!$B$2,$A585,0),1,0),0))</f>
        <v>109</v>
      </c>
      <c r="C585" t="str">
        <f>puzzle!B588</f>
        <v/>
      </c>
      <c r="D585" t="str">
        <f t="shared" si="45"/>
        <v/>
      </c>
      <c r="E585" t="str">
        <f t="shared" si="46"/>
        <v/>
      </c>
      <c r="F585" t="str">
        <f t="shared" si="47"/>
        <v/>
      </c>
      <c r="G585" t="str">
        <f t="shared" si="48"/>
        <v/>
      </c>
      <c r="H585" t="str">
        <f t="shared" si="49"/>
        <v/>
      </c>
      <c r="I585" t="str">
        <f>IF(OR(D585=M$1,E585=N$1,F585=O$1,G585=P$1,H585=Q$1),"",C585)</f>
        <v/>
      </c>
      <c r="J585" t="str">
        <f t="array" ref="J585">IF(SUM(--ISNUMBER(SEARCH(S$1:AE$1,I585)))&gt;0,"",I585)</f>
        <v/>
      </c>
      <c r="K585" t="str">
        <f t="array" ref="K585">IF(SUM(--ISNUMBER(SEARCH(M$1:Q$1,J585)))=L$1,J585,"")</f>
        <v/>
      </c>
    </row>
    <row r="586" spans="1:11" ht="17.25" x14ac:dyDescent="0.25">
      <c r="A586" s="1" t="s">
        <v>585</v>
      </c>
      <c r="B586">
        <f>SUM(B585,_xlfn.IFNA(IF(MATCH(puzzle!$B$2,$A586,0),1,0),0))</f>
        <v>110</v>
      </c>
      <c r="C586" t="str">
        <f>puzzle!B589</f>
        <v/>
      </c>
      <c r="D586" t="str">
        <f t="shared" si="45"/>
        <v/>
      </c>
      <c r="E586" t="str">
        <f t="shared" si="46"/>
        <v/>
      </c>
      <c r="F586" t="str">
        <f t="shared" si="47"/>
        <v/>
      </c>
      <c r="G586" t="str">
        <f t="shared" si="48"/>
        <v/>
      </c>
      <c r="H586" t="str">
        <f t="shared" si="49"/>
        <v/>
      </c>
      <c r="I586" t="str">
        <f>IF(OR(D586=M$1,E586=N$1,F586=O$1,G586=P$1,H586=Q$1),"",C586)</f>
        <v/>
      </c>
      <c r="J586" t="str">
        <f t="array" ref="J586">IF(SUM(--ISNUMBER(SEARCH(S$1:AE$1,I586)))&gt;0,"",I586)</f>
        <v/>
      </c>
      <c r="K586" t="str">
        <f t="array" ref="K586">IF(SUM(--ISNUMBER(SEARCH(M$1:Q$1,J586)))=L$1,J586,"")</f>
        <v/>
      </c>
    </row>
    <row r="587" spans="1:11" ht="17.25" x14ac:dyDescent="0.25">
      <c r="A587" s="1" t="s">
        <v>586</v>
      </c>
      <c r="B587">
        <f>SUM(B586,_xlfn.IFNA(IF(MATCH(puzzle!$B$2,$A587,0),1,0),0))</f>
        <v>110</v>
      </c>
      <c r="C587" t="str">
        <f>puzzle!B590</f>
        <v/>
      </c>
      <c r="D587" t="str">
        <f t="shared" si="45"/>
        <v/>
      </c>
      <c r="E587" t="str">
        <f t="shared" si="46"/>
        <v/>
      </c>
      <c r="F587" t="str">
        <f t="shared" si="47"/>
        <v/>
      </c>
      <c r="G587" t="str">
        <f t="shared" si="48"/>
        <v/>
      </c>
      <c r="H587" t="str">
        <f t="shared" si="49"/>
        <v/>
      </c>
      <c r="I587" t="str">
        <f>IF(OR(D587=M$1,E587=N$1,F587=O$1,G587=P$1,H587=Q$1),"",C587)</f>
        <v/>
      </c>
      <c r="J587" t="str">
        <f t="array" ref="J587">IF(SUM(--ISNUMBER(SEARCH(S$1:AE$1,I587)))&gt;0,"",I587)</f>
        <v/>
      </c>
      <c r="K587" t="str">
        <f t="array" ref="K587">IF(SUM(--ISNUMBER(SEARCH(M$1:Q$1,J587)))=L$1,J587,"")</f>
        <v/>
      </c>
    </row>
    <row r="588" spans="1:11" ht="17.25" x14ac:dyDescent="0.25">
      <c r="A588" s="1" t="s">
        <v>587</v>
      </c>
      <c r="B588">
        <f>SUM(B587,_xlfn.IFNA(IF(MATCH(puzzle!$B$2,$A588,0),1,0),0))</f>
        <v>110</v>
      </c>
      <c r="C588" t="str">
        <f>puzzle!B591</f>
        <v/>
      </c>
      <c r="D588" t="str">
        <f t="shared" si="45"/>
        <v/>
      </c>
      <c r="E588" t="str">
        <f t="shared" si="46"/>
        <v/>
      </c>
      <c r="F588" t="str">
        <f t="shared" si="47"/>
        <v/>
      </c>
      <c r="G588" t="str">
        <f t="shared" si="48"/>
        <v/>
      </c>
      <c r="H588" t="str">
        <f t="shared" si="49"/>
        <v/>
      </c>
      <c r="I588" t="str">
        <f>IF(OR(D588=M$1,E588=N$1,F588=O$1,G588=P$1,H588=Q$1),"",C588)</f>
        <v/>
      </c>
      <c r="J588" t="str">
        <f t="array" ref="J588">IF(SUM(--ISNUMBER(SEARCH(S$1:AE$1,I588)))&gt;0,"",I588)</f>
        <v/>
      </c>
      <c r="K588" t="str">
        <f t="array" ref="K588">IF(SUM(--ISNUMBER(SEARCH(M$1:Q$1,J588)))=L$1,J588,"")</f>
        <v/>
      </c>
    </row>
    <row r="589" spans="1:11" ht="17.25" x14ac:dyDescent="0.25">
      <c r="A589" s="1" t="s">
        <v>588</v>
      </c>
      <c r="B589">
        <f>SUM(B588,_xlfn.IFNA(IF(MATCH(puzzle!$B$2,$A589,0),1,0),0))</f>
        <v>110</v>
      </c>
      <c r="C589" t="str">
        <f>puzzle!B592</f>
        <v/>
      </c>
      <c r="D589" t="str">
        <f t="shared" si="45"/>
        <v/>
      </c>
      <c r="E589" t="str">
        <f t="shared" si="46"/>
        <v/>
      </c>
      <c r="F589" t="str">
        <f t="shared" si="47"/>
        <v/>
      </c>
      <c r="G589" t="str">
        <f t="shared" si="48"/>
        <v/>
      </c>
      <c r="H589" t="str">
        <f t="shared" si="49"/>
        <v/>
      </c>
      <c r="I589" t="str">
        <f>IF(OR(D589=M$1,E589=N$1,F589=O$1,G589=P$1,H589=Q$1),"",C589)</f>
        <v/>
      </c>
      <c r="J589" t="str">
        <f t="array" ref="J589">IF(SUM(--ISNUMBER(SEARCH(S$1:AE$1,I589)))&gt;0,"",I589)</f>
        <v/>
      </c>
      <c r="K589" t="str">
        <f t="array" ref="K589">IF(SUM(--ISNUMBER(SEARCH(M$1:Q$1,J589)))=L$1,J589,"")</f>
        <v/>
      </c>
    </row>
    <row r="590" spans="1:11" ht="17.25" x14ac:dyDescent="0.25">
      <c r="A590" s="1" t="s">
        <v>589</v>
      </c>
      <c r="B590">
        <f>SUM(B589,_xlfn.IFNA(IF(MATCH(puzzle!$B$2,$A590,0),1,0),0))</f>
        <v>110</v>
      </c>
      <c r="C590" t="str">
        <f>puzzle!B593</f>
        <v/>
      </c>
      <c r="D590" t="str">
        <f t="shared" si="45"/>
        <v/>
      </c>
      <c r="E590" t="str">
        <f t="shared" si="46"/>
        <v/>
      </c>
      <c r="F590" t="str">
        <f t="shared" si="47"/>
        <v/>
      </c>
      <c r="G590" t="str">
        <f t="shared" si="48"/>
        <v/>
      </c>
      <c r="H590" t="str">
        <f t="shared" si="49"/>
        <v/>
      </c>
      <c r="I590" t="str">
        <f>IF(OR(D590=M$1,E590=N$1,F590=O$1,G590=P$1,H590=Q$1),"",C590)</f>
        <v/>
      </c>
      <c r="J590" t="str">
        <f t="array" ref="J590">IF(SUM(--ISNUMBER(SEARCH(S$1:AE$1,I590)))&gt;0,"",I590)</f>
        <v/>
      </c>
      <c r="K590" t="str">
        <f t="array" ref="K590">IF(SUM(--ISNUMBER(SEARCH(M$1:Q$1,J590)))=L$1,J590,"")</f>
        <v/>
      </c>
    </row>
    <row r="591" spans="1:11" ht="17.25" x14ac:dyDescent="0.25">
      <c r="A591" s="1" t="s">
        <v>590</v>
      </c>
      <c r="B591">
        <f>SUM(B590,_xlfn.IFNA(IF(MATCH(puzzle!$B$2,$A591,0),1,0),0))</f>
        <v>110</v>
      </c>
      <c r="C591" t="str">
        <f>puzzle!B594</f>
        <v/>
      </c>
      <c r="D591" t="str">
        <f t="shared" si="45"/>
        <v/>
      </c>
      <c r="E591" t="str">
        <f t="shared" si="46"/>
        <v/>
      </c>
      <c r="F591" t="str">
        <f t="shared" si="47"/>
        <v/>
      </c>
      <c r="G591" t="str">
        <f t="shared" si="48"/>
        <v/>
      </c>
      <c r="H591" t="str">
        <f t="shared" si="49"/>
        <v/>
      </c>
      <c r="I591" t="str">
        <f>IF(OR(D591=M$1,E591=N$1,F591=O$1,G591=P$1,H591=Q$1),"",C591)</f>
        <v/>
      </c>
      <c r="J591" t="str">
        <f t="array" ref="J591">IF(SUM(--ISNUMBER(SEARCH(S$1:AE$1,I591)))&gt;0,"",I591)</f>
        <v/>
      </c>
      <c r="K591" t="str">
        <f t="array" ref="K591">IF(SUM(--ISNUMBER(SEARCH(M$1:Q$1,J591)))=L$1,J591,"")</f>
        <v/>
      </c>
    </row>
    <row r="592" spans="1:11" ht="17.25" x14ac:dyDescent="0.25">
      <c r="A592" s="1" t="s">
        <v>591</v>
      </c>
      <c r="B592">
        <f>SUM(B591,_xlfn.IFNA(IF(MATCH(puzzle!$B$2,$A592,0),1,0),0))</f>
        <v>110</v>
      </c>
      <c r="C592" t="str">
        <f>puzzle!B595</f>
        <v/>
      </c>
      <c r="D592" t="str">
        <f t="shared" si="45"/>
        <v/>
      </c>
      <c r="E592" t="str">
        <f t="shared" si="46"/>
        <v/>
      </c>
      <c r="F592" t="str">
        <f t="shared" si="47"/>
        <v/>
      </c>
      <c r="G592" t="str">
        <f t="shared" si="48"/>
        <v/>
      </c>
      <c r="H592" t="str">
        <f t="shared" si="49"/>
        <v/>
      </c>
      <c r="I592" t="str">
        <f>IF(OR(D592=M$1,E592=N$1,F592=O$1,G592=P$1,H592=Q$1),"",C592)</f>
        <v/>
      </c>
      <c r="J592" t="str">
        <f t="array" ref="J592">IF(SUM(--ISNUMBER(SEARCH(S$1:AE$1,I592)))&gt;0,"",I592)</f>
        <v/>
      </c>
      <c r="K592" t="str">
        <f t="array" ref="K592">IF(SUM(--ISNUMBER(SEARCH(M$1:Q$1,J592)))=L$1,J592,"")</f>
        <v/>
      </c>
    </row>
    <row r="593" spans="1:11" ht="17.25" x14ac:dyDescent="0.25">
      <c r="A593" s="1" t="s">
        <v>592</v>
      </c>
      <c r="B593">
        <f>SUM(B592,_xlfn.IFNA(IF(MATCH(puzzle!$B$2,$A593,0),1,0),0))</f>
        <v>110</v>
      </c>
      <c r="C593" t="str">
        <f>puzzle!B596</f>
        <v/>
      </c>
      <c r="D593" t="str">
        <f t="shared" si="45"/>
        <v/>
      </c>
      <c r="E593" t="str">
        <f t="shared" si="46"/>
        <v/>
      </c>
      <c r="F593" t="str">
        <f t="shared" si="47"/>
        <v/>
      </c>
      <c r="G593" t="str">
        <f t="shared" si="48"/>
        <v/>
      </c>
      <c r="H593" t="str">
        <f t="shared" si="49"/>
        <v/>
      </c>
      <c r="I593" t="str">
        <f>IF(OR(D593=M$1,E593=N$1,F593=O$1,G593=P$1,H593=Q$1),"",C593)</f>
        <v/>
      </c>
      <c r="J593" t="str">
        <f t="array" ref="J593">IF(SUM(--ISNUMBER(SEARCH(S$1:AE$1,I593)))&gt;0,"",I593)</f>
        <v/>
      </c>
      <c r="K593" t="str">
        <f t="array" ref="K593">IF(SUM(--ISNUMBER(SEARCH(M$1:Q$1,J593)))=L$1,J593,"")</f>
        <v/>
      </c>
    </row>
    <row r="594" spans="1:11" ht="17.25" x14ac:dyDescent="0.25">
      <c r="A594" s="1" t="s">
        <v>593</v>
      </c>
      <c r="B594">
        <f>SUM(B593,_xlfn.IFNA(IF(MATCH(puzzle!$B$2,$A594,0),1,0),0))</f>
        <v>110</v>
      </c>
      <c r="C594" t="str">
        <f>puzzle!B597</f>
        <v/>
      </c>
      <c r="D594" t="str">
        <f t="shared" si="45"/>
        <v/>
      </c>
      <c r="E594" t="str">
        <f t="shared" si="46"/>
        <v/>
      </c>
      <c r="F594" t="str">
        <f t="shared" si="47"/>
        <v/>
      </c>
      <c r="G594" t="str">
        <f t="shared" si="48"/>
        <v/>
      </c>
      <c r="H594" t="str">
        <f t="shared" si="49"/>
        <v/>
      </c>
      <c r="I594" t="str">
        <f>IF(OR(D594=M$1,E594=N$1,F594=O$1,G594=P$1,H594=Q$1),"",C594)</f>
        <v/>
      </c>
      <c r="J594" t="str">
        <f t="array" ref="J594">IF(SUM(--ISNUMBER(SEARCH(S$1:AE$1,I594)))&gt;0,"",I594)</f>
        <v/>
      </c>
      <c r="K594" t="str">
        <f t="array" ref="K594">IF(SUM(--ISNUMBER(SEARCH(M$1:Q$1,J594)))=L$1,J594,"")</f>
        <v/>
      </c>
    </row>
    <row r="595" spans="1:11" ht="17.25" x14ac:dyDescent="0.25">
      <c r="A595" s="1" t="s">
        <v>594</v>
      </c>
      <c r="B595">
        <f>SUM(B594,_xlfn.IFNA(IF(MATCH(puzzle!$B$2,$A595,0),1,0),0))</f>
        <v>110</v>
      </c>
      <c r="C595" t="str">
        <f>puzzle!B598</f>
        <v/>
      </c>
      <c r="D595" t="str">
        <f t="shared" si="45"/>
        <v/>
      </c>
      <c r="E595" t="str">
        <f t="shared" si="46"/>
        <v/>
      </c>
      <c r="F595" t="str">
        <f t="shared" si="47"/>
        <v/>
      </c>
      <c r="G595" t="str">
        <f t="shared" si="48"/>
        <v/>
      </c>
      <c r="H595" t="str">
        <f t="shared" si="49"/>
        <v/>
      </c>
      <c r="I595" t="str">
        <f>IF(OR(D595=M$1,E595=N$1,F595=O$1,G595=P$1,H595=Q$1),"",C595)</f>
        <v/>
      </c>
      <c r="J595" t="str">
        <f t="array" ref="J595">IF(SUM(--ISNUMBER(SEARCH(S$1:AE$1,I595)))&gt;0,"",I595)</f>
        <v/>
      </c>
      <c r="K595" t="str">
        <f t="array" ref="K595">IF(SUM(--ISNUMBER(SEARCH(M$1:Q$1,J595)))=L$1,J595,"")</f>
        <v/>
      </c>
    </row>
    <row r="596" spans="1:11" ht="17.25" x14ac:dyDescent="0.25">
      <c r="A596" s="1" t="s">
        <v>595</v>
      </c>
      <c r="B596">
        <f>SUM(B595,_xlfn.IFNA(IF(MATCH(puzzle!$B$2,$A596,0),1,0),0))</f>
        <v>110</v>
      </c>
      <c r="C596" t="str">
        <f>puzzle!B599</f>
        <v/>
      </c>
      <c r="D596" t="str">
        <f t="shared" si="45"/>
        <v/>
      </c>
      <c r="E596" t="str">
        <f t="shared" si="46"/>
        <v/>
      </c>
      <c r="F596" t="str">
        <f t="shared" si="47"/>
        <v/>
      </c>
      <c r="G596" t="str">
        <f t="shared" si="48"/>
        <v/>
      </c>
      <c r="H596" t="str">
        <f t="shared" si="49"/>
        <v/>
      </c>
      <c r="I596" t="str">
        <f>IF(OR(D596=M$1,E596=N$1,F596=O$1,G596=P$1,H596=Q$1),"",C596)</f>
        <v/>
      </c>
      <c r="J596" t="str">
        <f t="array" ref="J596">IF(SUM(--ISNUMBER(SEARCH(S$1:AE$1,I596)))&gt;0,"",I596)</f>
        <v/>
      </c>
      <c r="K596" t="str">
        <f t="array" ref="K596">IF(SUM(--ISNUMBER(SEARCH(M$1:Q$1,J596)))=L$1,J596,"")</f>
        <v/>
      </c>
    </row>
    <row r="597" spans="1:11" ht="17.25" x14ac:dyDescent="0.25">
      <c r="A597" s="1" t="s">
        <v>596</v>
      </c>
      <c r="B597">
        <f>SUM(B596,_xlfn.IFNA(IF(MATCH(puzzle!$B$2,$A597,0),1,0),0))</f>
        <v>111</v>
      </c>
      <c r="C597" t="str">
        <f>puzzle!B600</f>
        <v/>
      </c>
      <c r="D597" t="str">
        <f t="shared" si="45"/>
        <v/>
      </c>
      <c r="E597" t="str">
        <f t="shared" si="46"/>
        <v/>
      </c>
      <c r="F597" t="str">
        <f t="shared" si="47"/>
        <v/>
      </c>
      <c r="G597" t="str">
        <f t="shared" si="48"/>
        <v/>
      </c>
      <c r="H597" t="str">
        <f t="shared" si="49"/>
        <v/>
      </c>
      <c r="I597" t="str">
        <f>IF(OR(D597=M$1,E597=N$1,F597=O$1,G597=P$1,H597=Q$1),"",C597)</f>
        <v/>
      </c>
      <c r="J597" t="str">
        <f t="array" ref="J597">IF(SUM(--ISNUMBER(SEARCH(S$1:AE$1,I597)))&gt;0,"",I597)</f>
        <v/>
      </c>
      <c r="K597" t="str">
        <f t="array" ref="K597">IF(SUM(--ISNUMBER(SEARCH(M$1:Q$1,J597)))=L$1,J597,"")</f>
        <v/>
      </c>
    </row>
    <row r="598" spans="1:11" ht="17.25" x14ac:dyDescent="0.25">
      <c r="A598" s="1" t="s">
        <v>597</v>
      </c>
      <c r="B598">
        <f>SUM(B597,_xlfn.IFNA(IF(MATCH(puzzle!$B$2,$A598,0),1,0),0))</f>
        <v>111</v>
      </c>
      <c r="C598" t="str">
        <f>puzzle!B601</f>
        <v/>
      </c>
      <c r="D598" t="str">
        <f t="shared" si="45"/>
        <v/>
      </c>
      <c r="E598" t="str">
        <f t="shared" si="46"/>
        <v/>
      </c>
      <c r="F598" t="str">
        <f t="shared" si="47"/>
        <v/>
      </c>
      <c r="G598" t="str">
        <f t="shared" si="48"/>
        <v/>
      </c>
      <c r="H598" t="str">
        <f t="shared" si="49"/>
        <v/>
      </c>
      <c r="I598" t="str">
        <f>IF(OR(D598=M$1,E598=N$1,F598=O$1,G598=P$1,H598=Q$1),"",C598)</f>
        <v/>
      </c>
      <c r="J598" t="str">
        <f t="array" ref="J598">IF(SUM(--ISNUMBER(SEARCH(S$1:AE$1,I598)))&gt;0,"",I598)</f>
        <v/>
      </c>
      <c r="K598" t="str">
        <f t="array" ref="K598">IF(SUM(--ISNUMBER(SEARCH(M$1:Q$1,J598)))=L$1,J598,"")</f>
        <v/>
      </c>
    </row>
    <row r="599" spans="1:11" ht="17.25" x14ac:dyDescent="0.25">
      <c r="A599" s="1" t="s">
        <v>598</v>
      </c>
      <c r="B599">
        <f>SUM(B598,_xlfn.IFNA(IF(MATCH(puzzle!$B$2,$A599,0),1,0),0))</f>
        <v>111</v>
      </c>
      <c r="C599" t="str">
        <f>puzzle!B602</f>
        <v/>
      </c>
      <c r="D599" t="str">
        <f t="shared" si="45"/>
        <v/>
      </c>
      <c r="E599" t="str">
        <f t="shared" si="46"/>
        <v/>
      </c>
      <c r="F599" t="str">
        <f t="shared" si="47"/>
        <v/>
      </c>
      <c r="G599" t="str">
        <f t="shared" si="48"/>
        <v/>
      </c>
      <c r="H599" t="str">
        <f t="shared" si="49"/>
        <v/>
      </c>
      <c r="I599" t="str">
        <f>IF(OR(D599=M$1,E599=N$1,F599=O$1,G599=P$1,H599=Q$1),"",C599)</f>
        <v/>
      </c>
      <c r="J599" t="str">
        <f t="array" ref="J599">IF(SUM(--ISNUMBER(SEARCH(S$1:AE$1,I599)))&gt;0,"",I599)</f>
        <v/>
      </c>
      <c r="K599" t="str">
        <f t="array" ref="K599">IF(SUM(--ISNUMBER(SEARCH(M$1:Q$1,J599)))=L$1,J599,"")</f>
        <v/>
      </c>
    </row>
    <row r="600" spans="1:11" ht="17.25" x14ac:dyDescent="0.25">
      <c r="A600" s="1" t="s">
        <v>599</v>
      </c>
      <c r="B600">
        <f>SUM(B599,_xlfn.IFNA(IF(MATCH(puzzle!$B$2,$A600,0),1,0),0))</f>
        <v>112</v>
      </c>
      <c r="C600" t="str">
        <f>puzzle!B603</f>
        <v/>
      </c>
      <c r="D600" t="str">
        <f t="shared" si="45"/>
        <v/>
      </c>
      <c r="E600" t="str">
        <f t="shared" si="46"/>
        <v/>
      </c>
      <c r="F600" t="str">
        <f t="shared" si="47"/>
        <v/>
      </c>
      <c r="G600" t="str">
        <f t="shared" si="48"/>
        <v/>
      </c>
      <c r="H600" t="str">
        <f t="shared" si="49"/>
        <v/>
      </c>
      <c r="I600" t="str">
        <f>IF(OR(D600=M$1,E600=N$1,F600=O$1,G600=P$1,H600=Q$1),"",C600)</f>
        <v/>
      </c>
      <c r="J600" t="str">
        <f t="array" ref="J600">IF(SUM(--ISNUMBER(SEARCH(S$1:AE$1,I600)))&gt;0,"",I600)</f>
        <v/>
      </c>
      <c r="K600" t="str">
        <f t="array" ref="K600">IF(SUM(--ISNUMBER(SEARCH(M$1:Q$1,J600)))=L$1,J600,"")</f>
        <v/>
      </c>
    </row>
    <row r="601" spans="1:11" ht="17.25" x14ac:dyDescent="0.25">
      <c r="A601" s="1" t="s">
        <v>600</v>
      </c>
      <c r="B601">
        <f>SUM(B600,_xlfn.IFNA(IF(MATCH(puzzle!$B$2,$A601,0),1,0),0))</f>
        <v>112</v>
      </c>
      <c r="C601" t="str">
        <f>puzzle!B604</f>
        <v/>
      </c>
      <c r="D601" t="str">
        <f t="shared" si="45"/>
        <v/>
      </c>
      <c r="E601" t="str">
        <f t="shared" si="46"/>
        <v/>
      </c>
      <c r="F601" t="str">
        <f t="shared" si="47"/>
        <v/>
      </c>
      <c r="G601" t="str">
        <f t="shared" si="48"/>
        <v/>
      </c>
      <c r="H601" t="str">
        <f t="shared" si="49"/>
        <v/>
      </c>
      <c r="I601" t="str">
        <f>IF(OR(D601=M$1,E601=N$1,F601=O$1,G601=P$1,H601=Q$1),"",C601)</f>
        <v/>
      </c>
      <c r="J601" t="str">
        <f t="array" ref="J601">IF(SUM(--ISNUMBER(SEARCH(S$1:AE$1,I601)))&gt;0,"",I601)</f>
        <v/>
      </c>
      <c r="K601" t="str">
        <f t="array" ref="K601">IF(SUM(--ISNUMBER(SEARCH(M$1:Q$1,J601)))=L$1,J601,"")</f>
        <v/>
      </c>
    </row>
    <row r="602" spans="1:11" ht="17.25" x14ac:dyDescent="0.25">
      <c r="A602" s="1" t="s">
        <v>601</v>
      </c>
      <c r="B602">
        <f>SUM(B601,_xlfn.IFNA(IF(MATCH(puzzle!$B$2,$A602,0),1,0),0))</f>
        <v>112</v>
      </c>
      <c r="C602" t="str">
        <f>puzzle!B605</f>
        <v/>
      </c>
      <c r="D602" t="str">
        <f t="shared" si="45"/>
        <v/>
      </c>
      <c r="E602" t="str">
        <f t="shared" si="46"/>
        <v/>
      </c>
      <c r="F602" t="str">
        <f t="shared" si="47"/>
        <v/>
      </c>
      <c r="G602" t="str">
        <f t="shared" si="48"/>
        <v/>
      </c>
      <c r="H602" t="str">
        <f t="shared" si="49"/>
        <v/>
      </c>
      <c r="I602" t="str">
        <f>IF(OR(D602=M$1,E602=N$1,F602=O$1,G602=P$1,H602=Q$1),"",C602)</f>
        <v/>
      </c>
      <c r="J602" t="str">
        <f t="array" ref="J602">IF(SUM(--ISNUMBER(SEARCH(S$1:AE$1,I602)))&gt;0,"",I602)</f>
        <v/>
      </c>
      <c r="K602" t="str">
        <f t="array" ref="K602">IF(SUM(--ISNUMBER(SEARCH(M$1:Q$1,J602)))=L$1,J602,"")</f>
        <v/>
      </c>
    </row>
    <row r="603" spans="1:11" ht="17.25" x14ac:dyDescent="0.25">
      <c r="A603" s="1" t="s">
        <v>602</v>
      </c>
      <c r="B603">
        <f>SUM(B602,_xlfn.IFNA(IF(MATCH(puzzle!$B$2,$A603,0),1,0),0))</f>
        <v>112</v>
      </c>
      <c r="C603" t="str">
        <f>puzzle!B606</f>
        <v/>
      </c>
      <c r="D603" t="str">
        <f t="shared" si="45"/>
        <v/>
      </c>
      <c r="E603" t="str">
        <f t="shared" si="46"/>
        <v/>
      </c>
      <c r="F603" t="str">
        <f t="shared" si="47"/>
        <v/>
      </c>
      <c r="G603" t="str">
        <f t="shared" si="48"/>
        <v/>
      </c>
      <c r="H603" t="str">
        <f t="shared" si="49"/>
        <v/>
      </c>
      <c r="I603" t="str">
        <f>IF(OR(D603=M$1,E603=N$1,F603=O$1,G603=P$1,H603=Q$1),"",C603)</f>
        <v/>
      </c>
      <c r="J603" t="str">
        <f t="array" ref="J603">IF(SUM(--ISNUMBER(SEARCH(S$1:AE$1,I603)))&gt;0,"",I603)</f>
        <v/>
      </c>
      <c r="K603" t="str">
        <f t="array" ref="K603">IF(SUM(--ISNUMBER(SEARCH(M$1:Q$1,J603)))=L$1,J603,"")</f>
        <v/>
      </c>
    </row>
    <row r="604" spans="1:11" ht="17.25" x14ac:dyDescent="0.25">
      <c r="A604" s="1" t="s">
        <v>603</v>
      </c>
      <c r="B604">
        <f>SUM(B603,_xlfn.IFNA(IF(MATCH(puzzle!$B$2,$A604,0),1,0),0))</f>
        <v>113</v>
      </c>
      <c r="C604" t="str">
        <f>puzzle!B607</f>
        <v/>
      </c>
      <c r="D604" t="str">
        <f t="shared" si="45"/>
        <v/>
      </c>
      <c r="E604" t="str">
        <f t="shared" si="46"/>
        <v/>
      </c>
      <c r="F604" t="str">
        <f t="shared" si="47"/>
        <v/>
      </c>
      <c r="G604" t="str">
        <f t="shared" si="48"/>
        <v/>
      </c>
      <c r="H604" t="str">
        <f t="shared" si="49"/>
        <v/>
      </c>
      <c r="I604" t="str">
        <f>IF(OR(D604=M$1,E604=N$1,F604=O$1,G604=P$1,H604=Q$1),"",C604)</f>
        <v/>
      </c>
      <c r="J604" t="str">
        <f t="array" ref="J604">IF(SUM(--ISNUMBER(SEARCH(S$1:AE$1,I604)))&gt;0,"",I604)</f>
        <v/>
      </c>
      <c r="K604" t="str">
        <f t="array" ref="K604">IF(SUM(--ISNUMBER(SEARCH(M$1:Q$1,J604)))=L$1,J604,"")</f>
        <v/>
      </c>
    </row>
    <row r="605" spans="1:11" ht="17.25" x14ac:dyDescent="0.25">
      <c r="A605" s="1" t="s">
        <v>604</v>
      </c>
      <c r="B605">
        <f>SUM(B604,_xlfn.IFNA(IF(MATCH(puzzle!$B$2,$A605,0),1,0),0))</f>
        <v>113</v>
      </c>
      <c r="C605" t="str">
        <f>puzzle!B608</f>
        <v/>
      </c>
      <c r="D605" t="str">
        <f t="shared" si="45"/>
        <v/>
      </c>
      <c r="E605" t="str">
        <f t="shared" si="46"/>
        <v/>
      </c>
      <c r="F605" t="str">
        <f t="shared" si="47"/>
        <v/>
      </c>
      <c r="G605" t="str">
        <f t="shared" si="48"/>
        <v/>
      </c>
      <c r="H605" t="str">
        <f t="shared" si="49"/>
        <v/>
      </c>
      <c r="I605" t="str">
        <f>IF(OR(D605=M$1,E605=N$1,F605=O$1,G605=P$1,H605=Q$1),"",C605)</f>
        <v/>
      </c>
      <c r="J605" t="str">
        <f t="array" ref="J605">IF(SUM(--ISNUMBER(SEARCH(S$1:AE$1,I605)))&gt;0,"",I605)</f>
        <v/>
      </c>
      <c r="K605" t="str">
        <f t="array" ref="K605">IF(SUM(--ISNUMBER(SEARCH(M$1:Q$1,J605)))=L$1,J605,"")</f>
        <v/>
      </c>
    </row>
    <row r="606" spans="1:11" ht="17.25" x14ac:dyDescent="0.25">
      <c r="A606" s="1" t="s">
        <v>605</v>
      </c>
      <c r="B606">
        <f>SUM(B605,_xlfn.IFNA(IF(MATCH(puzzle!$B$2,$A606,0),1,0),0))</f>
        <v>113</v>
      </c>
      <c r="C606" t="str">
        <f>puzzle!B609</f>
        <v/>
      </c>
      <c r="D606" t="str">
        <f t="shared" si="45"/>
        <v/>
      </c>
      <c r="E606" t="str">
        <f t="shared" si="46"/>
        <v/>
      </c>
      <c r="F606" t="str">
        <f t="shared" si="47"/>
        <v/>
      </c>
      <c r="G606" t="str">
        <f t="shared" si="48"/>
        <v/>
      </c>
      <c r="H606" t="str">
        <f t="shared" si="49"/>
        <v/>
      </c>
      <c r="I606" t="str">
        <f>IF(OR(D606=M$1,E606=N$1,F606=O$1,G606=P$1,H606=Q$1),"",C606)</f>
        <v/>
      </c>
      <c r="J606" t="str">
        <f t="array" ref="J606">IF(SUM(--ISNUMBER(SEARCH(S$1:AE$1,I606)))&gt;0,"",I606)</f>
        <v/>
      </c>
      <c r="K606" t="str">
        <f t="array" ref="K606">IF(SUM(--ISNUMBER(SEARCH(M$1:Q$1,J606)))=L$1,J606,"")</f>
        <v/>
      </c>
    </row>
    <row r="607" spans="1:11" ht="17.25" x14ac:dyDescent="0.25">
      <c r="A607" s="1" t="s">
        <v>606</v>
      </c>
      <c r="B607">
        <f>SUM(B606,_xlfn.IFNA(IF(MATCH(puzzle!$B$2,$A607,0),1,0),0))</f>
        <v>113</v>
      </c>
      <c r="C607" t="str">
        <f>puzzle!B610</f>
        <v/>
      </c>
      <c r="D607" t="str">
        <f t="shared" si="45"/>
        <v/>
      </c>
      <c r="E607" t="str">
        <f t="shared" si="46"/>
        <v/>
      </c>
      <c r="F607" t="str">
        <f t="shared" si="47"/>
        <v/>
      </c>
      <c r="G607" t="str">
        <f t="shared" si="48"/>
        <v/>
      </c>
      <c r="H607" t="str">
        <f t="shared" si="49"/>
        <v/>
      </c>
      <c r="I607" t="str">
        <f>IF(OR(D607=M$1,E607=N$1,F607=O$1,G607=P$1,H607=Q$1),"",C607)</f>
        <v/>
      </c>
      <c r="J607" t="str">
        <f t="array" ref="J607">IF(SUM(--ISNUMBER(SEARCH(S$1:AE$1,I607)))&gt;0,"",I607)</f>
        <v/>
      </c>
      <c r="K607" t="str">
        <f t="array" ref="K607">IF(SUM(--ISNUMBER(SEARCH(M$1:Q$1,J607)))=L$1,J607,"")</f>
        <v/>
      </c>
    </row>
    <row r="608" spans="1:11" ht="17.25" x14ac:dyDescent="0.25">
      <c r="A608" s="1" t="s">
        <v>607</v>
      </c>
      <c r="B608">
        <f>SUM(B607,_xlfn.IFNA(IF(MATCH(puzzle!$B$2,$A608,0),1,0),0))</f>
        <v>113</v>
      </c>
      <c r="C608" t="str">
        <f>puzzle!B611</f>
        <v/>
      </c>
      <c r="D608" t="str">
        <f t="shared" si="45"/>
        <v/>
      </c>
      <c r="E608" t="str">
        <f t="shared" si="46"/>
        <v/>
      </c>
      <c r="F608" t="str">
        <f t="shared" si="47"/>
        <v/>
      </c>
      <c r="G608" t="str">
        <f t="shared" si="48"/>
        <v/>
      </c>
      <c r="H608" t="str">
        <f t="shared" si="49"/>
        <v/>
      </c>
      <c r="I608" t="str">
        <f>IF(OR(D608=M$1,E608=N$1,F608=O$1,G608=P$1,H608=Q$1),"",C608)</f>
        <v/>
      </c>
      <c r="J608" t="str">
        <f t="array" ref="J608">IF(SUM(--ISNUMBER(SEARCH(S$1:AE$1,I608)))&gt;0,"",I608)</f>
        <v/>
      </c>
      <c r="K608" t="str">
        <f t="array" ref="K608">IF(SUM(--ISNUMBER(SEARCH(M$1:Q$1,J608)))=L$1,J608,"")</f>
        <v/>
      </c>
    </row>
    <row r="609" spans="1:11" ht="17.25" x14ac:dyDescent="0.25">
      <c r="A609" s="1" t="s">
        <v>608</v>
      </c>
      <c r="B609">
        <f>SUM(B608,_xlfn.IFNA(IF(MATCH(puzzle!$B$2,$A609,0),1,0),0))</f>
        <v>113</v>
      </c>
      <c r="C609" t="str">
        <f>puzzle!B612</f>
        <v/>
      </c>
      <c r="D609" t="str">
        <f t="shared" si="45"/>
        <v/>
      </c>
      <c r="E609" t="str">
        <f t="shared" si="46"/>
        <v/>
      </c>
      <c r="F609" t="str">
        <f t="shared" si="47"/>
        <v/>
      </c>
      <c r="G609" t="str">
        <f t="shared" si="48"/>
        <v/>
      </c>
      <c r="H609" t="str">
        <f t="shared" si="49"/>
        <v/>
      </c>
      <c r="I609" t="str">
        <f>IF(OR(D609=M$1,E609=N$1,F609=O$1,G609=P$1,H609=Q$1),"",C609)</f>
        <v/>
      </c>
      <c r="J609" t="str">
        <f t="array" ref="J609">IF(SUM(--ISNUMBER(SEARCH(S$1:AE$1,I609)))&gt;0,"",I609)</f>
        <v/>
      </c>
      <c r="K609" t="str">
        <f t="array" ref="K609">IF(SUM(--ISNUMBER(SEARCH(M$1:Q$1,J609)))=L$1,J609,"")</f>
        <v/>
      </c>
    </row>
    <row r="610" spans="1:11" ht="17.25" x14ac:dyDescent="0.25">
      <c r="A610" s="1" t="s">
        <v>609</v>
      </c>
      <c r="B610">
        <f>SUM(B609,_xlfn.IFNA(IF(MATCH(puzzle!$B$2,$A610,0),1,0),0))</f>
        <v>113</v>
      </c>
      <c r="C610" t="str">
        <f>puzzle!B613</f>
        <v/>
      </c>
      <c r="D610" t="str">
        <f t="shared" si="45"/>
        <v/>
      </c>
      <c r="E610" t="str">
        <f t="shared" si="46"/>
        <v/>
      </c>
      <c r="F610" t="str">
        <f t="shared" si="47"/>
        <v/>
      </c>
      <c r="G610" t="str">
        <f t="shared" si="48"/>
        <v/>
      </c>
      <c r="H610" t="str">
        <f t="shared" si="49"/>
        <v/>
      </c>
      <c r="I610" t="str">
        <f>IF(OR(D610=M$1,E610=N$1,F610=O$1,G610=P$1,H610=Q$1),"",C610)</f>
        <v/>
      </c>
      <c r="J610" t="str">
        <f t="array" ref="J610">IF(SUM(--ISNUMBER(SEARCH(S$1:AE$1,I610)))&gt;0,"",I610)</f>
        <v/>
      </c>
      <c r="K610" t="str">
        <f t="array" ref="K610">IF(SUM(--ISNUMBER(SEARCH(M$1:Q$1,J610)))=L$1,J610,"")</f>
        <v/>
      </c>
    </row>
    <row r="611" spans="1:11" ht="17.25" x14ac:dyDescent="0.25">
      <c r="A611" s="1" t="s">
        <v>610</v>
      </c>
      <c r="B611">
        <f>SUM(B610,_xlfn.IFNA(IF(MATCH(puzzle!$B$2,$A611,0),1,0),0))</f>
        <v>113</v>
      </c>
      <c r="C611" t="str">
        <f>puzzle!B614</f>
        <v/>
      </c>
      <c r="D611" t="str">
        <f t="shared" si="45"/>
        <v/>
      </c>
      <c r="E611" t="str">
        <f t="shared" si="46"/>
        <v/>
      </c>
      <c r="F611" t="str">
        <f t="shared" si="47"/>
        <v/>
      </c>
      <c r="G611" t="str">
        <f t="shared" si="48"/>
        <v/>
      </c>
      <c r="H611" t="str">
        <f t="shared" si="49"/>
        <v/>
      </c>
      <c r="I611" t="str">
        <f>IF(OR(D611=M$1,E611=N$1,F611=O$1,G611=P$1,H611=Q$1),"",C611)</f>
        <v/>
      </c>
      <c r="J611" t="str">
        <f t="array" ref="J611">IF(SUM(--ISNUMBER(SEARCH(S$1:AE$1,I611)))&gt;0,"",I611)</f>
        <v/>
      </c>
      <c r="K611" t="str">
        <f t="array" ref="K611">IF(SUM(--ISNUMBER(SEARCH(M$1:Q$1,J611)))=L$1,J611,"")</f>
        <v/>
      </c>
    </row>
    <row r="612" spans="1:11" ht="17.25" x14ac:dyDescent="0.25">
      <c r="A612" s="1" t="s">
        <v>611</v>
      </c>
      <c r="B612">
        <f>SUM(B611,_xlfn.IFNA(IF(MATCH(puzzle!$B$2,$A612,0),1,0),0))</f>
        <v>113</v>
      </c>
      <c r="C612" t="str">
        <f>puzzle!B615</f>
        <v/>
      </c>
      <c r="D612" t="str">
        <f t="shared" si="45"/>
        <v/>
      </c>
      <c r="E612" t="str">
        <f t="shared" si="46"/>
        <v/>
      </c>
      <c r="F612" t="str">
        <f t="shared" si="47"/>
        <v/>
      </c>
      <c r="G612" t="str">
        <f t="shared" si="48"/>
        <v/>
      </c>
      <c r="H612" t="str">
        <f t="shared" si="49"/>
        <v/>
      </c>
      <c r="I612" t="str">
        <f>IF(OR(D612=M$1,E612=N$1,F612=O$1,G612=P$1,H612=Q$1),"",C612)</f>
        <v/>
      </c>
      <c r="J612" t="str">
        <f t="array" ref="J612">IF(SUM(--ISNUMBER(SEARCH(S$1:AE$1,I612)))&gt;0,"",I612)</f>
        <v/>
      </c>
      <c r="K612" t="str">
        <f t="array" ref="K612">IF(SUM(--ISNUMBER(SEARCH(M$1:Q$1,J612)))=L$1,J612,"")</f>
        <v/>
      </c>
    </row>
    <row r="613" spans="1:11" ht="17.25" x14ac:dyDescent="0.25">
      <c r="A613" s="1" t="s">
        <v>612</v>
      </c>
      <c r="B613">
        <f>SUM(B612,_xlfn.IFNA(IF(MATCH(puzzle!$B$2,$A613,0),1,0),0))</f>
        <v>113</v>
      </c>
      <c r="C613" t="str">
        <f>puzzle!B616</f>
        <v/>
      </c>
      <c r="D613" t="str">
        <f t="shared" si="45"/>
        <v/>
      </c>
      <c r="E613" t="str">
        <f t="shared" si="46"/>
        <v/>
      </c>
      <c r="F613" t="str">
        <f t="shared" si="47"/>
        <v/>
      </c>
      <c r="G613" t="str">
        <f t="shared" si="48"/>
        <v/>
      </c>
      <c r="H613" t="str">
        <f t="shared" si="49"/>
        <v/>
      </c>
      <c r="I613" t="str">
        <f>IF(OR(D613=M$1,E613=N$1,F613=O$1,G613=P$1,H613=Q$1),"",C613)</f>
        <v/>
      </c>
      <c r="J613" t="str">
        <f t="array" ref="J613">IF(SUM(--ISNUMBER(SEARCH(S$1:AE$1,I613)))&gt;0,"",I613)</f>
        <v/>
      </c>
      <c r="K613" t="str">
        <f t="array" ref="K613">IF(SUM(--ISNUMBER(SEARCH(M$1:Q$1,J613)))=L$1,J613,"")</f>
        <v/>
      </c>
    </row>
    <row r="614" spans="1:11" ht="17.25" x14ac:dyDescent="0.25">
      <c r="A614" s="1" t="s">
        <v>613</v>
      </c>
      <c r="B614">
        <f>SUM(B613,_xlfn.IFNA(IF(MATCH(puzzle!$B$2,$A614,0),1,0),0))</f>
        <v>114</v>
      </c>
      <c r="C614" t="str">
        <f>puzzle!B617</f>
        <v/>
      </c>
      <c r="D614" t="str">
        <f t="shared" si="45"/>
        <v/>
      </c>
      <c r="E614" t="str">
        <f t="shared" si="46"/>
        <v/>
      </c>
      <c r="F614" t="str">
        <f t="shared" si="47"/>
        <v/>
      </c>
      <c r="G614" t="str">
        <f t="shared" si="48"/>
        <v/>
      </c>
      <c r="H614" t="str">
        <f t="shared" si="49"/>
        <v/>
      </c>
      <c r="I614" t="str">
        <f>IF(OR(D614=M$1,E614=N$1,F614=O$1,G614=P$1,H614=Q$1),"",C614)</f>
        <v/>
      </c>
      <c r="J614" t="str">
        <f t="array" ref="J614">IF(SUM(--ISNUMBER(SEARCH(S$1:AE$1,I614)))&gt;0,"",I614)</f>
        <v/>
      </c>
      <c r="K614" t="str">
        <f t="array" ref="K614">IF(SUM(--ISNUMBER(SEARCH(M$1:Q$1,J614)))=L$1,J614,"")</f>
        <v/>
      </c>
    </row>
    <row r="615" spans="1:11" ht="17.25" x14ac:dyDescent="0.25">
      <c r="A615" s="1" t="s">
        <v>614</v>
      </c>
      <c r="B615">
        <f>SUM(B614,_xlfn.IFNA(IF(MATCH(puzzle!$B$2,$A615,0),1,0),0))</f>
        <v>114</v>
      </c>
      <c r="C615" t="str">
        <f>puzzle!B618</f>
        <v/>
      </c>
      <c r="D615" t="str">
        <f t="shared" si="45"/>
        <v/>
      </c>
      <c r="E615" t="str">
        <f t="shared" si="46"/>
        <v/>
      </c>
      <c r="F615" t="str">
        <f t="shared" si="47"/>
        <v/>
      </c>
      <c r="G615" t="str">
        <f t="shared" si="48"/>
        <v/>
      </c>
      <c r="H615" t="str">
        <f t="shared" si="49"/>
        <v/>
      </c>
      <c r="I615" t="str">
        <f>IF(OR(D615=M$1,E615=N$1,F615=O$1,G615=P$1,H615=Q$1),"",C615)</f>
        <v/>
      </c>
      <c r="J615" t="str">
        <f t="array" ref="J615">IF(SUM(--ISNUMBER(SEARCH(S$1:AE$1,I615)))&gt;0,"",I615)</f>
        <v/>
      </c>
      <c r="K615" t="str">
        <f t="array" ref="K615">IF(SUM(--ISNUMBER(SEARCH(M$1:Q$1,J615)))=L$1,J615,"")</f>
        <v/>
      </c>
    </row>
    <row r="616" spans="1:11" ht="17.25" x14ac:dyDescent="0.25">
      <c r="A616" s="1" t="s">
        <v>615</v>
      </c>
      <c r="B616">
        <f>SUM(B615,_xlfn.IFNA(IF(MATCH(puzzle!$B$2,$A616,0),1,0),0))</f>
        <v>114</v>
      </c>
      <c r="C616" t="str">
        <f>puzzle!B619</f>
        <v/>
      </c>
      <c r="D616" t="str">
        <f t="shared" si="45"/>
        <v/>
      </c>
      <c r="E616" t="str">
        <f t="shared" si="46"/>
        <v/>
      </c>
      <c r="F616" t="str">
        <f t="shared" si="47"/>
        <v/>
      </c>
      <c r="G616" t="str">
        <f t="shared" si="48"/>
        <v/>
      </c>
      <c r="H616" t="str">
        <f t="shared" si="49"/>
        <v/>
      </c>
      <c r="I616" t="str">
        <f>IF(OR(D616=M$1,E616=N$1,F616=O$1,G616=P$1,H616=Q$1),"",C616)</f>
        <v/>
      </c>
      <c r="J616" t="str">
        <f t="array" ref="J616">IF(SUM(--ISNUMBER(SEARCH(S$1:AE$1,I616)))&gt;0,"",I616)</f>
        <v/>
      </c>
      <c r="K616" t="str">
        <f t="array" ref="K616">IF(SUM(--ISNUMBER(SEARCH(M$1:Q$1,J616)))=L$1,J616,"")</f>
        <v/>
      </c>
    </row>
    <row r="617" spans="1:11" ht="17.25" x14ac:dyDescent="0.25">
      <c r="A617" s="1" t="s">
        <v>616</v>
      </c>
      <c r="B617">
        <f>SUM(B616,_xlfn.IFNA(IF(MATCH(puzzle!$B$2,$A617,0),1,0),0))</f>
        <v>114</v>
      </c>
      <c r="C617" t="str">
        <f>puzzle!B620</f>
        <v/>
      </c>
      <c r="D617" t="str">
        <f t="shared" si="45"/>
        <v/>
      </c>
      <c r="E617" t="str">
        <f t="shared" si="46"/>
        <v/>
      </c>
      <c r="F617" t="str">
        <f t="shared" si="47"/>
        <v/>
      </c>
      <c r="G617" t="str">
        <f t="shared" si="48"/>
        <v/>
      </c>
      <c r="H617" t="str">
        <f t="shared" si="49"/>
        <v/>
      </c>
      <c r="I617" t="str">
        <f>IF(OR(D617=M$1,E617=N$1,F617=O$1,G617=P$1,H617=Q$1),"",C617)</f>
        <v/>
      </c>
      <c r="J617" t="str">
        <f t="array" ref="J617">IF(SUM(--ISNUMBER(SEARCH(S$1:AE$1,I617)))&gt;0,"",I617)</f>
        <v/>
      </c>
      <c r="K617" t="str">
        <f t="array" ref="K617">IF(SUM(--ISNUMBER(SEARCH(M$1:Q$1,J617)))=L$1,J617,"")</f>
        <v/>
      </c>
    </row>
    <row r="618" spans="1:11" ht="17.25" x14ac:dyDescent="0.25">
      <c r="A618" s="1" t="s">
        <v>617</v>
      </c>
      <c r="B618">
        <f>SUM(B617,_xlfn.IFNA(IF(MATCH(puzzle!$B$2,$A618,0),1,0),0))</f>
        <v>114</v>
      </c>
      <c r="C618" t="str">
        <f>puzzle!B621</f>
        <v/>
      </c>
      <c r="D618" t="str">
        <f t="shared" si="45"/>
        <v/>
      </c>
      <c r="E618" t="str">
        <f t="shared" si="46"/>
        <v/>
      </c>
      <c r="F618" t="str">
        <f t="shared" si="47"/>
        <v/>
      </c>
      <c r="G618" t="str">
        <f t="shared" si="48"/>
        <v/>
      </c>
      <c r="H618" t="str">
        <f t="shared" si="49"/>
        <v/>
      </c>
      <c r="I618" t="str">
        <f>IF(OR(D618=M$1,E618=N$1,F618=O$1,G618=P$1,H618=Q$1),"",C618)</f>
        <v/>
      </c>
      <c r="J618" t="str">
        <f t="array" ref="J618">IF(SUM(--ISNUMBER(SEARCH(S$1:AE$1,I618)))&gt;0,"",I618)</f>
        <v/>
      </c>
      <c r="K618" t="str">
        <f t="array" ref="K618">IF(SUM(--ISNUMBER(SEARCH(M$1:Q$1,J618)))=L$1,J618,"")</f>
        <v/>
      </c>
    </row>
    <row r="619" spans="1:11" ht="17.25" x14ac:dyDescent="0.25">
      <c r="A619" s="1" t="s">
        <v>618</v>
      </c>
      <c r="B619">
        <f>SUM(B618,_xlfn.IFNA(IF(MATCH(puzzle!$B$2,$A619,0),1,0),0))</f>
        <v>114</v>
      </c>
      <c r="C619" t="str">
        <f>puzzle!B622</f>
        <v/>
      </c>
      <c r="D619" t="str">
        <f t="shared" si="45"/>
        <v/>
      </c>
      <c r="E619" t="str">
        <f t="shared" si="46"/>
        <v/>
      </c>
      <c r="F619" t="str">
        <f t="shared" si="47"/>
        <v/>
      </c>
      <c r="G619" t="str">
        <f t="shared" si="48"/>
        <v/>
      </c>
      <c r="H619" t="str">
        <f t="shared" si="49"/>
        <v/>
      </c>
      <c r="I619" t="str">
        <f>IF(OR(D619=M$1,E619=N$1,F619=O$1,G619=P$1,H619=Q$1),"",C619)</f>
        <v/>
      </c>
      <c r="J619" t="str">
        <f t="array" ref="J619">IF(SUM(--ISNUMBER(SEARCH(S$1:AE$1,I619)))&gt;0,"",I619)</f>
        <v/>
      </c>
      <c r="K619" t="str">
        <f t="array" ref="K619">IF(SUM(--ISNUMBER(SEARCH(M$1:Q$1,J619)))=L$1,J619,"")</f>
        <v/>
      </c>
    </row>
    <row r="620" spans="1:11" ht="17.25" x14ac:dyDescent="0.25">
      <c r="A620" s="1" t="s">
        <v>619</v>
      </c>
      <c r="B620">
        <f>SUM(B619,_xlfn.IFNA(IF(MATCH(puzzle!$B$2,$A620,0),1,0),0))</f>
        <v>114</v>
      </c>
      <c r="C620" t="str">
        <f>puzzle!B623</f>
        <v/>
      </c>
      <c r="D620" t="str">
        <f t="shared" si="45"/>
        <v/>
      </c>
      <c r="E620" t="str">
        <f t="shared" si="46"/>
        <v/>
      </c>
      <c r="F620" t="str">
        <f t="shared" si="47"/>
        <v/>
      </c>
      <c r="G620" t="str">
        <f t="shared" si="48"/>
        <v/>
      </c>
      <c r="H620" t="str">
        <f t="shared" si="49"/>
        <v/>
      </c>
      <c r="I620" t="str">
        <f>IF(OR(D620=M$1,E620=N$1,F620=O$1,G620=P$1,H620=Q$1),"",C620)</f>
        <v/>
      </c>
      <c r="J620" t="str">
        <f t="array" ref="J620">IF(SUM(--ISNUMBER(SEARCH(S$1:AE$1,I620)))&gt;0,"",I620)</f>
        <v/>
      </c>
      <c r="K620" t="str">
        <f t="array" ref="K620">IF(SUM(--ISNUMBER(SEARCH(M$1:Q$1,J620)))=L$1,J620,"")</f>
        <v/>
      </c>
    </row>
    <row r="621" spans="1:11" ht="17.25" x14ac:dyDescent="0.25">
      <c r="A621" s="1" t="s">
        <v>620</v>
      </c>
      <c r="B621">
        <f>SUM(B620,_xlfn.IFNA(IF(MATCH(puzzle!$B$2,$A621,0),1,0),0))</f>
        <v>114</v>
      </c>
      <c r="C621" t="str">
        <f>puzzle!B624</f>
        <v/>
      </c>
      <c r="D621" t="str">
        <f t="shared" si="45"/>
        <v/>
      </c>
      <c r="E621" t="str">
        <f t="shared" si="46"/>
        <v/>
      </c>
      <c r="F621" t="str">
        <f t="shared" si="47"/>
        <v/>
      </c>
      <c r="G621" t="str">
        <f t="shared" si="48"/>
        <v/>
      </c>
      <c r="H621" t="str">
        <f t="shared" si="49"/>
        <v/>
      </c>
      <c r="I621" t="str">
        <f>IF(OR(D621=M$1,E621=N$1,F621=O$1,G621=P$1,H621=Q$1),"",C621)</f>
        <v/>
      </c>
      <c r="J621" t="str">
        <f t="array" ref="J621">IF(SUM(--ISNUMBER(SEARCH(S$1:AE$1,I621)))&gt;0,"",I621)</f>
        <v/>
      </c>
      <c r="K621" t="str">
        <f t="array" ref="K621">IF(SUM(--ISNUMBER(SEARCH(M$1:Q$1,J621)))=L$1,J621,"")</f>
        <v/>
      </c>
    </row>
    <row r="622" spans="1:11" ht="17.25" x14ac:dyDescent="0.25">
      <c r="A622" s="1" t="s">
        <v>621</v>
      </c>
      <c r="B622">
        <f>SUM(B621,_xlfn.IFNA(IF(MATCH(puzzle!$B$2,$A622,0),1,0),0))</f>
        <v>114</v>
      </c>
      <c r="C622" t="str">
        <f>puzzle!B625</f>
        <v/>
      </c>
      <c r="D622" t="str">
        <f t="shared" si="45"/>
        <v/>
      </c>
      <c r="E622" t="str">
        <f t="shared" si="46"/>
        <v/>
      </c>
      <c r="F622" t="str">
        <f t="shared" si="47"/>
        <v/>
      </c>
      <c r="G622" t="str">
        <f t="shared" si="48"/>
        <v/>
      </c>
      <c r="H622" t="str">
        <f t="shared" si="49"/>
        <v/>
      </c>
      <c r="I622" t="str">
        <f>IF(OR(D622=M$1,E622=N$1,F622=O$1,G622=P$1,H622=Q$1),"",C622)</f>
        <v/>
      </c>
      <c r="J622" t="str">
        <f t="array" ref="J622">IF(SUM(--ISNUMBER(SEARCH(S$1:AE$1,I622)))&gt;0,"",I622)</f>
        <v/>
      </c>
      <c r="K622" t="str">
        <f t="array" ref="K622">IF(SUM(--ISNUMBER(SEARCH(M$1:Q$1,J622)))=L$1,J622,"")</f>
        <v/>
      </c>
    </row>
    <row r="623" spans="1:11" ht="17.25" x14ac:dyDescent="0.25">
      <c r="A623" s="1" t="s">
        <v>622</v>
      </c>
      <c r="B623">
        <f>SUM(B622,_xlfn.IFNA(IF(MATCH(puzzle!$B$2,$A623,0),1,0),0))</f>
        <v>114</v>
      </c>
      <c r="C623" t="str">
        <f>puzzle!B626</f>
        <v/>
      </c>
      <c r="D623" t="str">
        <f t="shared" si="45"/>
        <v/>
      </c>
      <c r="E623" t="str">
        <f t="shared" si="46"/>
        <v/>
      </c>
      <c r="F623" t="str">
        <f t="shared" si="47"/>
        <v/>
      </c>
      <c r="G623" t="str">
        <f t="shared" si="48"/>
        <v/>
      </c>
      <c r="H623" t="str">
        <f t="shared" si="49"/>
        <v/>
      </c>
      <c r="I623" t="str">
        <f>IF(OR(D623=M$1,E623=N$1,F623=O$1,G623=P$1,H623=Q$1),"",C623)</f>
        <v/>
      </c>
      <c r="J623" t="str">
        <f t="array" ref="J623">IF(SUM(--ISNUMBER(SEARCH(S$1:AE$1,I623)))&gt;0,"",I623)</f>
        <v/>
      </c>
      <c r="K623" t="str">
        <f t="array" ref="K623">IF(SUM(--ISNUMBER(SEARCH(M$1:Q$1,J623)))=L$1,J623,"")</f>
        <v/>
      </c>
    </row>
    <row r="624" spans="1:11" ht="17.25" x14ac:dyDescent="0.25">
      <c r="A624" s="1" t="s">
        <v>623</v>
      </c>
      <c r="B624">
        <f>SUM(B623,_xlfn.IFNA(IF(MATCH(puzzle!$B$2,$A624,0),1,0),0))</f>
        <v>115</v>
      </c>
      <c r="C624" t="str">
        <f>puzzle!B627</f>
        <v/>
      </c>
      <c r="D624" t="str">
        <f t="shared" si="45"/>
        <v/>
      </c>
      <c r="E624" t="str">
        <f t="shared" si="46"/>
        <v/>
      </c>
      <c r="F624" t="str">
        <f t="shared" si="47"/>
        <v/>
      </c>
      <c r="G624" t="str">
        <f t="shared" si="48"/>
        <v/>
      </c>
      <c r="H624" t="str">
        <f t="shared" si="49"/>
        <v/>
      </c>
      <c r="I624" t="str">
        <f>IF(OR(D624=M$1,E624=N$1,F624=O$1,G624=P$1,H624=Q$1),"",C624)</f>
        <v/>
      </c>
      <c r="J624" t="str">
        <f t="array" ref="J624">IF(SUM(--ISNUMBER(SEARCH(S$1:AE$1,I624)))&gt;0,"",I624)</f>
        <v/>
      </c>
      <c r="K624" t="str">
        <f t="array" ref="K624">IF(SUM(--ISNUMBER(SEARCH(M$1:Q$1,J624)))=L$1,J624,"")</f>
        <v/>
      </c>
    </row>
    <row r="625" spans="1:11" ht="17.25" x14ac:dyDescent="0.25">
      <c r="A625" s="1" t="s">
        <v>624</v>
      </c>
      <c r="B625">
        <f>SUM(B624,_xlfn.IFNA(IF(MATCH(puzzle!$B$2,$A625,0),1,0),0))</f>
        <v>115</v>
      </c>
      <c r="C625" t="str">
        <f>puzzle!B628</f>
        <v/>
      </c>
      <c r="D625" t="str">
        <f t="shared" si="45"/>
        <v/>
      </c>
      <c r="E625" t="str">
        <f t="shared" si="46"/>
        <v/>
      </c>
      <c r="F625" t="str">
        <f t="shared" si="47"/>
        <v/>
      </c>
      <c r="G625" t="str">
        <f t="shared" si="48"/>
        <v/>
      </c>
      <c r="H625" t="str">
        <f t="shared" si="49"/>
        <v/>
      </c>
      <c r="I625" t="str">
        <f>IF(OR(D625=M$1,E625=N$1,F625=O$1,G625=P$1,H625=Q$1),"",C625)</f>
        <v/>
      </c>
      <c r="J625" t="str">
        <f t="array" ref="J625">IF(SUM(--ISNUMBER(SEARCH(S$1:AE$1,I625)))&gt;0,"",I625)</f>
        <v/>
      </c>
      <c r="K625" t="str">
        <f t="array" ref="K625">IF(SUM(--ISNUMBER(SEARCH(M$1:Q$1,J625)))=L$1,J625,"")</f>
        <v/>
      </c>
    </row>
    <row r="626" spans="1:11" ht="17.25" x14ac:dyDescent="0.25">
      <c r="A626" s="1" t="s">
        <v>625</v>
      </c>
      <c r="B626">
        <f>SUM(B625,_xlfn.IFNA(IF(MATCH(puzzle!$B$2,$A626,0),1,0),0))</f>
        <v>115</v>
      </c>
      <c r="C626" t="str">
        <f>puzzle!B629</f>
        <v/>
      </c>
      <c r="D626" t="str">
        <f t="shared" si="45"/>
        <v/>
      </c>
      <c r="E626" t="str">
        <f t="shared" si="46"/>
        <v/>
      </c>
      <c r="F626" t="str">
        <f t="shared" si="47"/>
        <v/>
      </c>
      <c r="G626" t="str">
        <f t="shared" si="48"/>
        <v/>
      </c>
      <c r="H626" t="str">
        <f t="shared" si="49"/>
        <v/>
      </c>
      <c r="I626" t="str">
        <f>IF(OR(D626=M$1,E626=N$1,F626=O$1,G626=P$1,H626=Q$1),"",C626)</f>
        <v/>
      </c>
      <c r="J626" t="str">
        <f t="array" ref="J626">IF(SUM(--ISNUMBER(SEARCH(S$1:AE$1,I626)))&gt;0,"",I626)</f>
        <v/>
      </c>
      <c r="K626" t="str">
        <f t="array" ref="K626">IF(SUM(--ISNUMBER(SEARCH(M$1:Q$1,J626)))=L$1,J626,"")</f>
        <v/>
      </c>
    </row>
    <row r="627" spans="1:11" ht="17.25" x14ac:dyDescent="0.25">
      <c r="A627" s="1" t="s">
        <v>626</v>
      </c>
      <c r="B627">
        <f>SUM(B626,_xlfn.IFNA(IF(MATCH(puzzle!$B$2,$A627,0),1,0),0))</f>
        <v>115</v>
      </c>
      <c r="C627" t="str">
        <f>puzzle!B630</f>
        <v/>
      </c>
      <c r="D627" t="str">
        <f t="shared" si="45"/>
        <v/>
      </c>
      <c r="E627" t="str">
        <f t="shared" si="46"/>
        <v/>
      </c>
      <c r="F627" t="str">
        <f t="shared" si="47"/>
        <v/>
      </c>
      <c r="G627" t="str">
        <f t="shared" si="48"/>
        <v/>
      </c>
      <c r="H627" t="str">
        <f t="shared" si="49"/>
        <v/>
      </c>
      <c r="I627" t="str">
        <f>IF(OR(D627=M$1,E627=N$1,F627=O$1,G627=P$1,H627=Q$1),"",C627)</f>
        <v/>
      </c>
      <c r="J627" t="str">
        <f t="array" ref="J627">IF(SUM(--ISNUMBER(SEARCH(S$1:AE$1,I627)))&gt;0,"",I627)</f>
        <v/>
      </c>
      <c r="K627" t="str">
        <f t="array" ref="K627">IF(SUM(--ISNUMBER(SEARCH(M$1:Q$1,J627)))=L$1,J627,"")</f>
        <v/>
      </c>
    </row>
    <row r="628" spans="1:11" ht="17.25" x14ac:dyDescent="0.25">
      <c r="A628" s="1" t="s">
        <v>627</v>
      </c>
      <c r="B628">
        <f>SUM(B627,_xlfn.IFNA(IF(MATCH(puzzle!$B$2,$A628,0),1,0),0))</f>
        <v>115</v>
      </c>
      <c r="C628" t="str">
        <f>puzzle!B631</f>
        <v/>
      </c>
      <c r="D628" t="str">
        <f t="shared" si="45"/>
        <v/>
      </c>
      <c r="E628" t="str">
        <f t="shared" si="46"/>
        <v/>
      </c>
      <c r="F628" t="str">
        <f t="shared" si="47"/>
        <v/>
      </c>
      <c r="G628" t="str">
        <f t="shared" si="48"/>
        <v/>
      </c>
      <c r="H628" t="str">
        <f t="shared" si="49"/>
        <v/>
      </c>
      <c r="I628" t="str">
        <f>IF(OR(D628=M$1,E628=N$1,F628=O$1,G628=P$1,H628=Q$1),"",C628)</f>
        <v/>
      </c>
      <c r="J628" t="str">
        <f t="array" ref="J628">IF(SUM(--ISNUMBER(SEARCH(S$1:AE$1,I628)))&gt;0,"",I628)</f>
        <v/>
      </c>
      <c r="K628" t="str">
        <f t="array" ref="K628">IF(SUM(--ISNUMBER(SEARCH(M$1:Q$1,J628)))=L$1,J628,"")</f>
        <v/>
      </c>
    </row>
    <row r="629" spans="1:11" ht="17.25" x14ac:dyDescent="0.25">
      <c r="A629" s="1" t="s">
        <v>628</v>
      </c>
      <c r="B629">
        <f>SUM(B628,_xlfn.IFNA(IF(MATCH(puzzle!$B$2,$A629,0),1,0),0))</f>
        <v>115</v>
      </c>
      <c r="C629" t="str">
        <f>puzzle!B632</f>
        <v/>
      </c>
      <c r="D629" t="str">
        <f t="shared" si="45"/>
        <v/>
      </c>
      <c r="E629" t="str">
        <f t="shared" si="46"/>
        <v/>
      </c>
      <c r="F629" t="str">
        <f t="shared" si="47"/>
        <v/>
      </c>
      <c r="G629" t="str">
        <f t="shared" si="48"/>
        <v/>
      </c>
      <c r="H629" t="str">
        <f t="shared" si="49"/>
        <v/>
      </c>
      <c r="I629" t="str">
        <f>IF(OR(D629=M$1,E629=N$1,F629=O$1,G629=P$1,H629=Q$1),"",C629)</f>
        <v/>
      </c>
      <c r="J629" t="str">
        <f t="array" ref="J629">IF(SUM(--ISNUMBER(SEARCH(S$1:AE$1,I629)))&gt;0,"",I629)</f>
        <v/>
      </c>
      <c r="K629" t="str">
        <f t="array" ref="K629">IF(SUM(--ISNUMBER(SEARCH(M$1:Q$1,J629)))=L$1,J629,"")</f>
        <v/>
      </c>
    </row>
    <row r="630" spans="1:11" ht="17.25" x14ac:dyDescent="0.25">
      <c r="A630" s="1" t="s">
        <v>629</v>
      </c>
      <c r="B630">
        <f>SUM(B629,_xlfn.IFNA(IF(MATCH(puzzle!$B$2,$A630,0),1,0),0))</f>
        <v>115</v>
      </c>
      <c r="C630" t="str">
        <f>puzzle!B633</f>
        <v/>
      </c>
      <c r="D630" t="str">
        <f t="shared" si="45"/>
        <v/>
      </c>
      <c r="E630" t="str">
        <f t="shared" si="46"/>
        <v/>
      </c>
      <c r="F630" t="str">
        <f t="shared" si="47"/>
        <v/>
      </c>
      <c r="G630" t="str">
        <f t="shared" si="48"/>
        <v/>
      </c>
      <c r="H630" t="str">
        <f t="shared" si="49"/>
        <v/>
      </c>
      <c r="I630" t="str">
        <f>IF(OR(D630=M$1,E630=N$1,F630=O$1,G630=P$1,H630=Q$1),"",C630)</f>
        <v/>
      </c>
      <c r="J630" t="str">
        <f t="array" ref="J630">IF(SUM(--ISNUMBER(SEARCH(S$1:AE$1,I630)))&gt;0,"",I630)</f>
        <v/>
      </c>
      <c r="K630" t="str">
        <f t="array" ref="K630">IF(SUM(--ISNUMBER(SEARCH(M$1:Q$1,J630)))=L$1,J630,"")</f>
        <v/>
      </c>
    </row>
    <row r="631" spans="1:11" ht="17.25" x14ac:dyDescent="0.25">
      <c r="A631" s="1" t="s">
        <v>630</v>
      </c>
      <c r="B631">
        <f>SUM(B630,_xlfn.IFNA(IF(MATCH(puzzle!$B$2,$A631,0),1,0),0))</f>
        <v>115</v>
      </c>
      <c r="C631" t="str">
        <f>puzzle!B634</f>
        <v/>
      </c>
      <c r="D631" t="str">
        <f t="shared" si="45"/>
        <v/>
      </c>
      <c r="E631" t="str">
        <f t="shared" si="46"/>
        <v/>
      </c>
      <c r="F631" t="str">
        <f t="shared" si="47"/>
        <v/>
      </c>
      <c r="G631" t="str">
        <f t="shared" si="48"/>
        <v/>
      </c>
      <c r="H631" t="str">
        <f t="shared" si="49"/>
        <v/>
      </c>
      <c r="I631" t="str">
        <f>IF(OR(D631=M$1,E631=N$1,F631=O$1,G631=P$1,H631=Q$1),"",C631)</f>
        <v/>
      </c>
      <c r="J631" t="str">
        <f t="array" ref="J631">IF(SUM(--ISNUMBER(SEARCH(S$1:AE$1,I631)))&gt;0,"",I631)</f>
        <v/>
      </c>
      <c r="K631" t="str">
        <f t="array" ref="K631">IF(SUM(--ISNUMBER(SEARCH(M$1:Q$1,J631)))=L$1,J631,"")</f>
        <v/>
      </c>
    </row>
    <row r="632" spans="1:11" ht="17.25" x14ac:dyDescent="0.25">
      <c r="A632" s="1" t="s">
        <v>631</v>
      </c>
      <c r="B632">
        <f>SUM(B631,_xlfn.IFNA(IF(MATCH(puzzle!$B$2,$A632,0),1,0),0))</f>
        <v>115</v>
      </c>
      <c r="C632" t="str">
        <f>puzzle!B635</f>
        <v/>
      </c>
      <c r="D632" t="str">
        <f t="shared" si="45"/>
        <v/>
      </c>
      <c r="E632" t="str">
        <f t="shared" si="46"/>
        <v/>
      </c>
      <c r="F632" t="str">
        <f t="shared" si="47"/>
        <v/>
      </c>
      <c r="G632" t="str">
        <f t="shared" si="48"/>
        <v/>
      </c>
      <c r="H632" t="str">
        <f t="shared" si="49"/>
        <v/>
      </c>
      <c r="I632" t="str">
        <f>IF(OR(D632=M$1,E632=N$1,F632=O$1,G632=P$1,H632=Q$1),"",C632)</f>
        <v/>
      </c>
      <c r="J632" t="str">
        <f t="array" ref="J632">IF(SUM(--ISNUMBER(SEARCH(S$1:AE$1,I632)))&gt;0,"",I632)</f>
        <v/>
      </c>
      <c r="K632" t="str">
        <f t="array" ref="K632">IF(SUM(--ISNUMBER(SEARCH(M$1:Q$1,J632)))=L$1,J632,"")</f>
        <v/>
      </c>
    </row>
    <row r="633" spans="1:11" ht="17.25" x14ac:dyDescent="0.25">
      <c r="A633" s="1" t="s">
        <v>632</v>
      </c>
      <c r="B633">
        <f>SUM(B632,_xlfn.IFNA(IF(MATCH(puzzle!$B$2,$A633,0),1,0),0))</f>
        <v>115</v>
      </c>
      <c r="C633" t="str">
        <f>puzzle!B636</f>
        <v/>
      </c>
      <c r="D633" t="str">
        <f t="shared" si="45"/>
        <v/>
      </c>
      <c r="E633" t="str">
        <f t="shared" si="46"/>
        <v/>
      </c>
      <c r="F633" t="str">
        <f t="shared" si="47"/>
        <v/>
      </c>
      <c r="G633" t="str">
        <f t="shared" si="48"/>
        <v/>
      </c>
      <c r="H633" t="str">
        <f t="shared" si="49"/>
        <v/>
      </c>
      <c r="I633" t="str">
        <f>IF(OR(D633=M$1,E633=N$1,F633=O$1,G633=P$1,H633=Q$1),"",C633)</f>
        <v/>
      </c>
      <c r="J633" t="str">
        <f t="array" ref="J633">IF(SUM(--ISNUMBER(SEARCH(S$1:AE$1,I633)))&gt;0,"",I633)</f>
        <v/>
      </c>
      <c r="K633" t="str">
        <f t="array" ref="K633">IF(SUM(--ISNUMBER(SEARCH(M$1:Q$1,J633)))=L$1,J633,"")</f>
        <v/>
      </c>
    </row>
    <row r="634" spans="1:11" ht="17.25" x14ac:dyDescent="0.25">
      <c r="A634" s="1" t="s">
        <v>633</v>
      </c>
      <c r="B634">
        <f>SUM(B633,_xlfn.IFNA(IF(MATCH(puzzle!$B$2,$A634,0),1,0),0))</f>
        <v>116</v>
      </c>
      <c r="C634" t="str">
        <f>puzzle!B637</f>
        <v/>
      </c>
      <c r="D634" t="str">
        <f t="shared" si="45"/>
        <v/>
      </c>
      <c r="E634" t="str">
        <f t="shared" si="46"/>
        <v/>
      </c>
      <c r="F634" t="str">
        <f t="shared" si="47"/>
        <v/>
      </c>
      <c r="G634" t="str">
        <f t="shared" si="48"/>
        <v/>
      </c>
      <c r="H634" t="str">
        <f t="shared" si="49"/>
        <v/>
      </c>
      <c r="I634" t="str">
        <f>IF(OR(D634=M$1,E634=N$1,F634=O$1,G634=P$1,H634=Q$1),"",C634)</f>
        <v/>
      </c>
      <c r="J634" t="str">
        <f t="array" ref="J634">IF(SUM(--ISNUMBER(SEARCH(S$1:AE$1,I634)))&gt;0,"",I634)</f>
        <v/>
      </c>
      <c r="K634" t="str">
        <f t="array" ref="K634">IF(SUM(--ISNUMBER(SEARCH(M$1:Q$1,J634)))=L$1,J634,"")</f>
        <v/>
      </c>
    </row>
    <row r="635" spans="1:11" ht="17.25" x14ac:dyDescent="0.25">
      <c r="A635" s="1" t="s">
        <v>634</v>
      </c>
      <c r="B635">
        <f>SUM(B634,_xlfn.IFNA(IF(MATCH(puzzle!$B$2,$A635,0),1,0),0))</f>
        <v>116</v>
      </c>
      <c r="C635" t="str">
        <f>puzzle!B638</f>
        <v/>
      </c>
      <c r="D635" t="str">
        <f t="shared" si="45"/>
        <v/>
      </c>
      <c r="E635" t="str">
        <f t="shared" si="46"/>
        <v/>
      </c>
      <c r="F635" t="str">
        <f t="shared" si="47"/>
        <v/>
      </c>
      <c r="G635" t="str">
        <f t="shared" si="48"/>
        <v/>
      </c>
      <c r="H635" t="str">
        <f t="shared" si="49"/>
        <v/>
      </c>
      <c r="I635" t="str">
        <f>IF(OR(D635=M$1,E635=N$1,F635=O$1,G635=P$1,H635=Q$1),"",C635)</f>
        <v/>
      </c>
      <c r="J635" t="str">
        <f t="array" ref="J635">IF(SUM(--ISNUMBER(SEARCH(S$1:AE$1,I635)))&gt;0,"",I635)</f>
        <v/>
      </c>
      <c r="K635" t="str">
        <f t="array" ref="K635">IF(SUM(--ISNUMBER(SEARCH(M$1:Q$1,J635)))=L$1,J635,"")</f>
        <v/>
      </c>
    </row>
    <row r="636" spans="1:11" ht="17.25" x14ac:dyDescent="0.25">
      <c r="A636" s="1" t="s">
        <v>635</v>
      </c>
      <c r="B636">
        <f>SUM(B635,_xlfn.IFNA(IF(MATCH(puzzle!$B$2,$A636,0),1,0),0))</f>
        <v>116</v>
      </c>
      <c r="C636" t="str">
        <f>puzzle!B639</f>
        <v/>
      </c>
      <c r="D636" t="str">
        <f t="shared" si="45"/>
        <v/>
      </c>
      <c r="E636" t="str">
        <f t="shared" si="46"/>
        <v/>
      </c>
      <c r="F636" t="str">
        <f t="shared" si="47"/>
        <v/>
      </c>
      <c r="G636" t="str">
        <f t="shared" si="48"/>
        <v/>
      </c>
      <c r="H636" t="str">
        <f t="shared" si="49"/>
        <v/>
      </c>
      <c r="I636" t="str">
        <f>IF(OR(D636=M$1,E636=N$1,F636=O$1,G636=P$1,H636=Q$1),"",C636)</f>
        <v/>
      </c>
      <c r="J636" t="str">
        <f t="array" ref="J636">IF(SUM(--ISNUMBER(SEARCH(S$1:AE$1,I636)))&gt;0,"",I636)</f>
        <v/>
      </c>
      <c r="K636" t="str">
        <f t="array" ref="K636">IF(SUM(--ISNUMBER(SEARCH(M$1:Q$1,J636)))=L$1,J636,"")</f>
        <v/>
      </c>
    </row>
    <row r="637" spans="1:11" ht="17.25" x14ac:dyDescent="0.25">
      <c r="A637" s="1" t="s">
        <v>636</v>
      </c>
      <c r="B637">
        <f>SUM(B636,_xlfn.IFNA(IF(MATCH(puzzle!$B$2,$A637,0),1,0),0))</f>
        <v>116</v>
      </c>
      <c r="C637" t="str">
        <f>puzzle!B640</f>
        <v/>
      </c>
      <c r="D637" t="str">
        <f t="shared" si="45"/>
        <v/>
      </c>
      <c r="E637" t="str">
        <f t="shared" si="46"/>
        <v/>
      </c>
      <c r="F637" t="str">
        <f t="shared" si="47"/>
        <v/>
      </c>
      <c r="G637" t="str">
        <f t="shared" si="48"/>
        <v/>
      </c>
      <c r="H637" t="str">
        <f t="shared" si="49"/>
        <v/>
      </c>
      <c r="I637" t="str">
        <f>IF(OR(D637=M$1,E637=N$1,F637=O$1,G637=P$1,H637=Q$1),"",C637)</f>
        <v/>
      </c>
      <c r="J637" t="str">
        <f t="array" ref="J637">IF(SUM(--ISNUMBER(SEARCH(S$1:AE$1,I637)))&gt;0,"",I637)</f>
        <v/>
      </c>
      <c r="K637" t="str">
        <f t="array" ref="K637">IF(SUM(--ISNUMBER(SEARCH(M$1:Q$1,J637)))=L$1,J637,"")</f>
        <v/>
      </c>
    </row>
    <row r="638" spans="1:11" ht="17.25" x14ac:dyDescent="0.25">
      <c r="A638" s="1" t="s">
        <v>637</v>
      </c>
      <c r="B638">
        <f>SUM(B637,_xlfn.IFNA(IF(MATCH(puzzle!$B$2,$A638,0),1,0),0))</f>
        <v>116</v>
      </c>
      <c r="C638" t="str">
        <f>puzzle!B641</f>
        <v/>
      </c>
      <c r="D638" t="str">
        <f t="shared" si="45"/>
        <v/>
      </c>
      <c r="E638" t="str">
        <f t="shared" si="46"/>
        <v/>
      </c>
      <c r="F638" t="str">
        <f t="shared" si="47"/>
        <v/>
      </c>
      <c r="G638" t="str">
        <f t="shared" si="48"/>
        <v/>
      </c>
      <c r="H638" t="str">
        <f t="shared" si="49"/>
        <v/>
      </c>
      <c r="I638" t="str">
        <f>IF(OR(D638=M$1,E638=N$1,F638=O$1,G638=P$1,H638=Q$1),"",C638)</f>
        <v/>
      </c>
      <c r="J638" t="str">
        <f t="array" ref="J638">IF(SUM(--ISNUMBER(SEARCH(S$1:AE$1,I638)))&gt;0,"",I638)</f>
        <v/>
      </c>
      <c r="K638" t="str">
        <f t="array" ref="K638">IF(SUM(--ISNUMBER(SEARCH(M$1:Q$1,J638)))=L$1,J638,"")</f>
        <v/>
      </c>
    </row>
    <row r="639" spans="1:11" ht="17.25" x14ac:dyDescent="0.25">
      <c r="A639" s="1" t="s">
        <v>638</v>
      </c>
      <c r="B639">
        <f>SUM(B638,_xlfn.IFNA(IF(MATCH(puzzle!$B$2,$A639,0),1,0),0))</f>
        <v>117</v>
      </c>
      <c r="C639" t="str">
        <f>puzzle!B642</f>
        <v/>
      </c>
      <c r="D639" t="str">
        <f t="shared" si="45"/>
        <v/>
      </c>
      <c r="E639" t="str">
        <f t="shared" si="46"/>
        <v/>
      </c>
      <c r="F639" t="str">
        <f t="shared" si="47"/>
        <v/>
      </c>
      <c r="G639" t="str">
        <f t="shared" si="48"/>
        <v/>
      </c>
      <c r="H639" t="str">
        <f t="shared" si="49"/>
        <v/>
      </c>
      <c r="I639" t="str">
        <f>IF(OR(D639=M$1,E639=N$1,F639=O$1,G639=P$1,H639=Q$1),"",C639)</f>
        <v/>
      </c>
      <c r="J639" t="str">
        <f t="array" ref="J639">IF(SUM(--ISNUMBER(SEARCH(S$1:AE$1,I639)))&gt;0,"",I639)</f>
        <v/>
      </c>
      <c r="K639" t="str">
        <f t="array" ref="K639">IF(SUM(--ISNUMBER(SEARCH(M$1:Q$1,J639)))=L$1,J639,"")</f>
        <v/>
      </c>
    </row>
    <row r="640" spans="1:11" ht="17.25" x14ac:dyDescent="0.25">
      <c r="A640" s="1" t="s">
        <v>639</v>
      </c>
      <c r="B640">
        <f>SUM(B639,_xlfn.IFNA(IF(MATCH(puzzle!$B$2,$A640,0),1,0),0))</f>
        <v>117</v>
      </c>
      <c r="C640" t="str">
        <f>puzzle!B643</f>
        <v/>
      </c>
      <c r="D640" t="str">
        <f t="shared" si="45"/>
        <v/>
      </c>
      <c r="E640" t="str">
        <f t="shared" si="46"/>
        <v/>
      </c>
      <c r="F640" t="str">
        <f t="shared" si="47"/>
        <v/>
      </c>
      <c r="G640" t="str">
        <f t="shared" si="48"/>
        <v/>
      </c>
      <c r="H640" t="str">
        <f t="shared" si="49"/>
        <v/>
      </c>
      <c r="I640" t="str">
        <f>IF(OR(D640=M$1,E640=N$1,F640=O$1,G640=P$1,H640=Q$1),"",C640)</f>
        <v/>
      </c>
      <c r="J640" t="str">
        <f t="array" ref="J640">IF(SUM(--ISNUMBER(SEARCH(S$1:AE$1,I640)))&gt;0,"",I640)</f>
        <v/>
      </c>
      <c r="K640" t="str">
        <f t="array" ref="K640">IF(SUM(--ISNUMBER(SEARCH(M$1:Q$1,J640)))=L$1,J640,"")</f>
        <v/>
      </c>
    </row>
    <row r="641" spans="1:11" ht="17.25" x14ac:dyDescent="0.25">
      <c r="A641" s="1" t="s">
        <v>640</v>
      </c>
      <c r="B641">
        <f>SUM(B640,_xlfn.IFNA(IF(MATCH(puzzle!$B$2,$A641,0),1,0),0))</f>
        <v>117</v>
      </c>
      <c r="C641" t="str">
        <f>puzzle!B644</f>
        <v/>
      </c>
      <c r="D641" t="str">
        <f t="shared" si="45"/>
        <v/>
      </c>
      <c r="E641" t="str">
        <f t="shared" si="46"/>
        <v/>
      </c>
      <c r="F641" t="str">
        <f t="shared" si="47"/>
        <v/>
      </c>
      <c r="G641" t="str">
        <f t="shared" si="48"/>
        <v/>
      </c>
      <c r="H641" t="str">
        <f t="shared" si="49"/>
        <v/>
      </c>
      <c r="I641" t="str">
        <f>IF(OR(D641=M$1,E641=N$1,F641=O$1,G641=P$1,H641=Q$1),"",C641)</f>
        <v/>
      </c>
      <c r="J641" t="str">
        <f t="array" ref="J641">IF(SUM(--ISNUMBER(SEARCH(S$1:AE$1,I641)))&gt;0,"",I641)</f>
        <v/>
      </c>
      <c r="K641" t="str">
        <f t="array" ref="K641">IF(SUM(--ISNUMBER(SEARCH(M$1:Q$1,J641)))=L$1,J641,"")</f>
        <v/>
      </c>
    </row>
    <row r="642" spans="1:11" ht="17.25" x14ac:dyDescent="0.25">
      <c r="A642" s="1" t="s">
        <v>641</v>
      </c>
      <c r="B642">
        <f>SUM(B641,_xlfn.IFNA(IF(MATCH(puzzle!$B$2,$A642,0),1,0),0))</f>
        <v>117</v>
      </c>
      <c r="C642" t="str">
        <f>puzzle!B645</f>
        <v/>
      </c>
      <c r="D642" t="str">
        <f t="shared" ref="D642:D705" si="50">LEFT(C642,1)</f>
        <v/>
      </c>
      <c r="E642" t="str">
        <f t="shared" ref="E642:E705" si="51">MID($C642,2,1)</f>
        <v/>
      </c>
      <c r="F642" t="str">
        <f t="shared" ref="F642:F705" si="52">MID($C642,3,1)</f>
        <v/>
      </c>
      <c r="G642" t="str">
        <f t="shared" ref="G642:G705" si="53">MID($C642,4,1)</f>
        <v/>
      </c>
      <c r="H642" t="str">
        <f t="shared" ref="H642:H705" si="54">MID($C642,5,1)</f>
        <v/>
      </c>
      <c r="I642" t="str">
        <f>IF(OR(D642=M$1,E642=N$1,F642=O$1,G642=P$1,H642=Q$1),"",C642)</f>
        <v/>
      </c>
      <c r="J642" t="str">
        <f t="array" ref="J642">IF(SUM(--ISNUMBER(SEARCH(S$1:AE$1,I642)))&gt;0,"",I642)</f>
        <v/>
      </c>
      <c r="K642" t="str">
        <f t="array" ref="K642">IF(SUM(--ISNUMBER(SEARCH(M$1:Q$1,J642)))=L$1,J642,"")</f>
        <v/>
      </c>
    </row>
    <row r="643" spans="1:11" ht="17.25" x14ac:dyDescent="0.25">
      <c r="A643" s="1" t="s">
        <v>642</v>
      </c>
      <c r="B643">
        <f>SUM(B642,_xlfn.IFNA(IF(MATCH(puzzle!$B$2,$A643,0),1,0),0))</f>
        <v>117</v>
      </c>
      <c r="C643" t="str">
        <f>puzzle!B646</f>
        <v/>
      </c>
      <c r="D643" t="str">
        <f t="shared" si="50"/>
        <v/>
      </c>
      <c r="E643" t="str">
        <f t="shared" si="51"/>
        <v/>
      </c>
      <c r="F643" t="str">
        <f t="shared" si="52"/>
        <v/>
      </c>
      <c r="G643" t="str">
        <f t="shared" si="53"/>
        <v/>
      </c>
      <c r="H643" t="str">
        <f t="shared" si="54"/>
        <v/>
      </c>
      <c r="I643" t="str">
        <f>IF(OR(D643=M$1,E643=N$1,F643=O$1,G643=P$1,H643=Q$1),"",C643)</f>
        <v/>
      </c>
      <c r="J643" t="str">
        <f t="array" ref="J643">IF(SUM(--ISNUMBER(SEARCH(S$1:AE$1,I643)))&gt;0,"",I643)</f>
        <v/>
      </c>
      <c r="K643" t="str">
        <f t="array" ref="K643">IF(SUM(--ISNUMBER(SEARCH(M$1:Q$1,J643)))=L$1,J643,"")</f>
        <v/>
      </c>
    </row>
    <row r="644" spans="1:11" ht="17.25" x14ac:dyDescent="0.25">
      <c r="A644" s="1" t="s">
        <v>643</v>
      </c>
      <c r="B644">
        <f>SUM(B643,_xlfn.IFNA(IF(MATCH(puzzle!$B$2,$A644,0),1,0),0))</f>
        <v>117</v>
      </c>
      <c r="C644" t="str">
        <f>puzzle!B647</f>
        <v/>
      </c>
      <c r="D644" t="str">
        <f t="shared" si="50"/>
        <v/>
      </c>
      <c r="E644" t="str">
        <f t="shared" si="51"/>
        <v/>
      </c>
      <c r="F644" t="str">
        <f t="shared" si="52"/>
        <v/>
      </c>
      <c r="G644" t="str">
        <f t="shared" si="53"/>
        <v/>
      </c>
      <c r="H644" t="str">
        <f t="shared" si="54"/>
        <v/>
      </c>
      <c r="I644" t="str">
        <f>IF(OR(D644=M$1,E644=N$1,F644=O$1,G644=P$1,H644=Q$1),"",C644)</f>
        <v/>
      </c>
      <c r="J644" t="str">
        <f t="array" ref="J644">IF(SUM(--ISNUMBER(SEARCH(S$1:AE$1,I644)))&gt;0,"",I644)</f>
        <v/>
      </c>
      <c r="K644" t="str">
        <f t="array" ref="K644">IF(SUM(--ISNUMBER(SEARCH(M$1:Q$1,J644)))=L$1,J644,"")</f>
        <v/>
      </c>
    </row>
    <row r="645" spans="1:11" ht="17.25" x14ac:dyDescent="0.25">
      <c r="A645" s="1" t="s">
        <v>644</v>
      </c>
      <c r="B645">
        <f>SUM(B644,_xlfn.IFNA(IF(MATCH(puzzle!$B$2,$A645,0),1,0),0))</f>
        <v>118</v>
      </c>
      <c r="C645" t="str">
        <f>puzzle!B648</f>
        <v/>
      </c>
      <c r="D645" t="str">
        <f t="shared" si="50"/>
        <v/>
      </c>
      <c r="E645" t="str">
        <f t="shared" si="51"/>
        <v/>
      </c>
      <c r="F645" t="str">
        <f t="shared" si="52"/>
        <v/>
      </c>
      <c r="G645" t="str">
        <f t="shared" si="53"/>
        <v/>
      </c>
      <c r="H645" t="str">
        <f t="shared" si="54"/>
        <v/>
      </c>
      <c r="I645" t="str">
        <f>IF(OR(D645=M$1,E645=N$1,F645=O$1,G645=P$1,H645=Q$1),"",C645)</f>
        <v/>
      </c>
      <c r="J645" t="str">
        <f t="array" ref="J645">IF(SUM(--ISNUMBER(SEARCH(S$1:AE$1,I645)))&gt;0,"",I645)</f>
        <v/>
      </c>
      <c r="K645" t="str">
        <f t="array" ref="K645">IF(SUM(--ISNUMBER(SEARCH(M$1:Q$1,J645)))=L$1,J645,"")</f>
        <v/>
      </c>
    </row>
    <row r="646" spans="1:11" ht="17.25" x14ac:dyDescent="0.25">
      <c r="A646" s="1" t="s">
        <v>645</v>
      </c>
      <c r="B646">
        <f>SUM(B645,_xlfn.IFNA(IF(MATCH(puzzle!$B$2,$A646,0),1,0),0))</f>
        <v>119</v>
      </c>
      <c r="C646" t="str">
        <f>puzzle!B649</f>
        <v/>
      </c>
      <c r="D646" t="str">
        <f t="shared" si="50"/>
        <v/>
      </c>
      <c r="E646" t="str">
        <f t="shared" si="51"/>
        <v/>
      </c>
      <c r="F646" t="str">
        <f t="shared" si="52"/>
        <v/>
      </c>
      <c r="G646" t="str">
        <f t="shared" si="53"/>
        <v/>
      </c>
      <c r="H646" t="str">
        <f t="shared" si="54"/>
        <v/>
      </c>
      <c r="I646" t="str">
        <f>IF(OR(D646=M$1,E646=N$1,F646=O$1,G646=P$1,H646=Q$1),"",C646)</f>
        <v/>
      </c>
      <c r="J646" t="str">
        <f t="array" ref="J646">IF(SUM(--ISNUMBER(SEARCH(S$1:AE$1,I646)))&gt;0,"",I646)</f>
        <v/>
      </c>
      <c r="K646" t="str">
        <f t="array" ref="K646">IF(SUM(--ISNUMBER(SEARCH(M$1:Q$1,J646)))=L$1,J646,"")</f>
        <v/>
      </c>
    </row>
    <row r="647" spans="1:11" ht="17.25" x14ac:dyDescent="0.25">
      <c r="A647" s="1" t="s">
        <v>646</v>
      </c>
      <c r="B647">
        <f>SUM(B646,_xlfn.IFNA(IF(MATCH(puzzle!$B$2,$A647,0),1,0),0))</f>
        <v>120</v>
      </c>
      <c r="C647" t="str">
        <f>puzzle!B650</f>
        <v/>
      </c>
      <c r="D647" t="str">
        <f t="shared" si="50"/>
        <v/>
      </c>
      <c r="E647" t="str">
        <f t="shared" si="51"/>
        <v/>
      </c>
      <c r="F647" t="str">
        <f t="shared" si="52"/>
        <v/>
      </c>
      <c r="G647" t="str">
        <f t="shared" si="53"/>
        <v/>
      </c>
      <c r="H647" t="str">
        <f t="shared" si="54"/>
        <v/>
      </c>
      <c r="I647" t="str">
        <f>IF(OR(D647=M$1,E647=N$1,F647=O$1,G647=P$1,H647=Q$1),"",C647)</f>
        <v/>
      </c>
      <c r="J647" t="str">
        <f t="array" ref="J647">IF(SUM(--ISNUMBER(SEARCH(S$1:AE$1,I647)))&gt;0,"",I647)</f>
        <v/>
      </c>
      <c r="K647" t="str">
        <f t="array" ref="K647">IF(SUM(--ISNUMBER(SEARCH(M$1:Q$1,J647)))=L$1,J647,"")</f>
        <v/>
      </c>
    </row>
    <row r="648" spans="1:11" ht="17.25" x14ac:dyDescent="0.25">
      <c r="A648" s="1" t="s">
        <v>647</v>
      </c>
      <c r="B648">
        <f>SUM(B647,_xlfn.IFNA(IF(MATCH(puzzle!$B$2,$A648,0),1,0),0))</f>
        <v>121</v>
      </c>
      <c r="C648" t="str">
        <f>puzzle!B651</f>
        <v/>
      </c>
      <c r="D648" t="str">
        <f t="shared" si="50"/>
        <v/>
      </c>
      <c r="E648" t="str">
        <f t="shared" si="51"/>
        <v/>
      </c>
      <c r="F648" t="str">
        <f t="shared" si="52"/>
        <v/>
      </c>
      <c r="G648" t="str">
        <f t="shared" si="53"/>
        <v/>
      </c>
      <c r="H648" t="str">
        <f t="shared" si="54"/>
        <v/>
      </c>
      <c r="I648" t="str">
        <f>IF(OR(D648=M$1,E648=N$1,F648=O$1,G648=P$1,H648=Q$1),"",C648)</f>
        <v/>
      </c>
      <c r="J648" t="str">
        <f t="array" ref="J648">IF(SUM(--ISNUMBER(SEARCH(S$1:AE$1,I648)))&gt;0,"",I648)</f>
        <v/>
      </c>
      <c r="K648" t="str">
        <f t="array" ref="K648">IF(SUM(--ISNUMBER(SEARCH(M$1:Q$1,J648)))=L$1,J648,"")</f>
        <v/>
      </c>
    </row>
    <row r="649" spans="1:11" ht="17.25" x14ac:dyDescent="0.25">
      <c r="A649" s="1" t="s">
        <v>648</v>
      </c>
      <c r="B649">
        <f>SUM(B648,_xlfn.IFNA(IF(MATCH(puzzle!$B$2,$A649,0),1,0),0))</f>
        <v>121</v>
      </c>
      <c r="C649" t="str">
        <f>puzzle!B652</f>
        <v/>
      </c>
      <c r="D649" t="str">
        <f t="shared" si="50"/>
        <v/>
      </c>
      <c r="E649" t="str">
        <f t="shared" si="51"/>
        <v/>
      </c>
      <c r="F649" t="str">
        <f t="shared" si="52"/>
        <v/>
      </c>
      <c r="G649" t="str">
        <f t="shared" si="53"/>
        <v/>
      </c>
      <c r="H649" t="str">
        <f t="shared" si="54"/>
        <v/>
      </c>
      <c r="I649" t="str">
        <f>IF(OR(D649=M$1,E649=N$1,F649=O$1,G649=P$1,H649=Q$1),"",C649)</f>
        <v/>
      </c>
      <c r="J649" t="str">
        <f t="array" ref="J649">IF(SUM(--ISNUMBER(SEARCH(S$1:AE$1,I649)))&gt;0,"",I649)</f>
        <v/>
      </c>
      <c r="K649" t="str">
        <f t="array" ref="K649">IF(SUM(--ISNUMBER(SEARCH(M$1:Q$1,J649)))=L$1,J649,"")</f>
        <v/>
      </c>
    </row>
    <row r="650" spans="1:11" ht="17.25" x14ac:dyDescent="0.25">
      <c r="A650" s="1" t="s">
        <v>649</v>
      </c>
      <c r="B650">
        <f>SUM(B649,_xlfn.IFNA(IF(MATCH(puzzle!$B$2,$A650,0),1,0),0))</f>
        <v>121</v>
      </c>
      <c r="C650" t="str">
        <f>puzzle!B653</f>
        <v/>
      </c>
      <c r="D650" t="str">
        <f t="shared" si="50"/>
        <v/>
      </c>
      <c r="E650" t="str">
        <f t="shared" si="51"/>
        <v/>
      </c>
      <c r="F650" t="str">
        <f t="shared" si="52"/>
        <v/>
      </c>
      <c r="G650" t="str">
        <f t="shared" si="53"/>
        <v/>
      </c>
      <c r="H650" t="str">
        <f t="shared" si="54"/>
        <v/>
      </c>
      <c r="I650" t="str">
        <f>IF(OR(D650=M$1,E650=N$1,F650=O$1,G650=P$1,H650=Q$1),"",C650)</f>
        <v/>
      </c>
      <c r="J650" t="str">
        <f t="array" ref="J650">IF(SUM(--ISNUMBER(SEARCH(S$1:AE$1,I650)))&gt;0,"",I650)</f>
        <v/>
      </c>
      <c r="K650" t="str">
        <f t="array" ref="K650">IF(SUM(--ISNUMBER(SEARCH(M$1:Q$1,J650)))=L$1,J650,"")</f>
        <v/>
      </c>
    </row>
    <row r="651" spans="1:11" ht="17.25" x14ac:dyDescent="0.25">
      <c r="A651" s="1" t="s">
        <v>650</v>
      </c>
      <c r="B651">
        <f>SUM(B650,_xlfn.IFNA(IF(MATCH(puzzle!$B$2,$A651,0),1,0),0))</f>
        <v>121</v>
      </c>
      <c r="C651" t="str">
        <f>puzzle!B654</f>
        <v/>
      </c>
      <c r="D651" t="str">
        <f t="shared" si="50"/>
        <v/>
      </c>
      <c r="E651" t="str">
        <f t="shared" si="51"/>
        <v/>
      </c>
      <c r="F651" t="str">
        <f t="shared" si="52"/>
        <v/>
      </c>
      <c r="G651" t="str">
        <f t="shared" si="53"/>
        <v/>
      </c>
      <c r="H651" t="str">
        <f t="shared" si="54"/>
        <v/>
      </c>
      <c r="I651" t="str">
        <f>IF(OR(D651=M$1,E651=N$1,F651=O$1,G651=P$1,H651=Q$1),"",C651)</f>
        <v/>
      </c>
      <c r="J651" t="str">
        <f t="array" ref="J651">IF(SUM(--ISNUMBER(SEARCH(S$1:AE$1,I651)))&gt;0,"",I651)</f>
        <v/>
      </c>
      <c r="K651" t="str">
        <f t="array" ref="K651">IF(SUM(--ISNUMBER(SEARCH(M$1:Q$1,J651)))=L$1,J651,"")</f>
        <v/>
      </c>
    </row>
    <row r="652" spans="1:11" ht="17.25" x14ac:dyDescent="0.25">
      <c r="A652" s="1" t="s">
        <v>651</v>
      </c>
      <c r="B652">
        <f>SUM(B651,_xlfn.IFNA(IF(MATCH(puzzle!$B$2,$A652,0),1,0),0))</f>
        <v>122</v>
      </c>
      <c r="C652" t="str">
        <f>puzzle!B655</f>
        <v/>
      </c>
      <c r="D652" t="str">
        <f t="shared" si="50"/>
        <v/>
      </c>
      <c r="E652" t="str">
        <f t="shared" si="51"/>
        <v/>
      </c>
      <c r="F652" t="str">
        <f t="shared" si="52"/>
        <v/>
      </c>
      <c r="G652" t="str">
        <f t="shared" si="53"/>
        <v/>
      </c>
      <c r="H652" t="str">
        <f t="shared" si="54"/>
        <v/>
      </c>
      <c r="I652" t="str">
        <f>IF(OR(D652=M$1,E652=N$1,F652=O$1,G652=P$1,H652=Q$1),"",C652)</f>
        <v/>
      </c>
      <c r="J652" t="str">
        <f t="array" ref="J652">IF(SUM(--ISNUMBER(SEARCH(S$1:AE$1,I652)))&gt;0,"",I652)</f>
        <v/>
      </c>
      <c r="K652" t="str">
        <f t="array" ref="K652">IF(SUM(--ISNUMBER(SEARCH(M$1:Q$1,J652)))=L$1,J652,"")</f>
        <v/>
      </c>
    </row>
    <row r="653" spans="1:11" ht="17.25" x14ac:dyDescent="0.25">
      <c r="A653" s="1" t="s">
        <v>652</v>
      </c>
      <c r="B653">
        <f>SUM(B652,_xlfn.IFNA(IF(MATCH(puzzle!$B$2,$A653,0),1,0),0))</f>
        <v>122</v>
      </c>
      <c r="C653" t="str">
        <f>puzzle!B656</f>
        <v/>
      </c>
      <c r="D653" t="str">
        <f t="shared" si="50"/>
        <v/>
      </c>
      <c r="E653" t="str">
        <f t="shared" si="51"/>
        <v/>
      </c>
      <c r="F653" t="str">
        <f t="shared" si="52"/>
        <v/>
      </c>
      <c r="G653" t="str">
        <f t="shared" si="53"/>
        <v/>
      </c>
      <c r="H653" t="str">
        <f t="shared" si="54"/>
        <v/>
      </c>
      <c r="I653" t="str">
        <f>IF(OR(D653=M$1,E653=N$1,F653=O$1,G653=P$1,H653=Q$1),"",C653)</f>
        <v/>
      </c>
      <c r="J653" t="str">
        <f t="array" ref="J653">IF(SUM(--ISNUMBER(SEARCH(S$1:AE$1,I653)))&gt;0,"",I653)</f>
        <v/>
      </c>
      <c r="K653" t="str">
        <f t="array" ref="K653">IF(SUM(--ISNUMBER(SEARCH(M$1:Q$1,J653)))=L$1,J653,"")</f>
        <v/>
      </c>
    </row>
    <row r="654" spans="1:11" ht="17.25" x14ac:dyDescent="0.25">
      <c r="A654" s="1" t="s">
        <v>653</v>
      </c>
      <c r="B654">
        <f>SUM(B653,_xlfn.IFNA(IF(MATCH(puzzle!$B$2,$A654,0),1,0),0))</f>
        <v>122</v>
      </c>
      <c r="C654" t="str">
        <f>puzzle!B657</f>
        <v/>
      </c>
      <c r="D654" t="str">
        <f t="shared" si="50"/>
        <v/>
      </c>
      <c r="E654" t="str">
        <f t="shared" si="51"/>
        <v/>
      </c>
      <c r="F654" t="str">
        <f t="shared" si="52"/>
        <v/>
      </c>
      <c r="G654" t="str">
        <f t="shared" si="53"/>
        <v/>
      </c>
      <c r="H654" t="str">
        <f t="shared" si="54"/>
        <v/>
      </c>
      <c r="I654" t="str">
        <f>IF(OR(D654=M$1,E654=N$1,F654=O$1,G654=P$1,H654=Q$1),"",C654)</f>
        <v/>
      </c>
      <c r="J654" t="str">
        <f t="array" ref="J654">IF(SUM(--ISNUMBER(SEARCH(S$1:AE$1,I654)))&gt;0,"",I654)</f>
        <v/>
      </c>
      <c r="K654" t="str">
        <f t="array" ref="K654">IF(SUM(--ISNUMBER(SEARCH(M$1:Q$1,J654)))=L$1,J654,"")</f>
        <v/>
      </c>
    </row>
    <row r="655" spans="1:11" ht="17.25" x14ac:dyDescent="0.25">
      <c r="A655" s="1" t="s">
        <v>654</v>
      </c>
      <c r="B655">
        <f>SUM(B654,_xlfn.IFNA(IF(MATCH(puzzle!$B$2,$A655,0),1,0),0))</f>
        <v>122</v>
      </c>
      <c r="C655" t="str">
        <f>puzzle!B658</f>
        <v/>
      </c>
      <c r="D655" t="str">
        <f t="shared" si="50"/>
        <v/>
      </c>
      <c r="E655" t="str">
        <f t="shared" si="51"/>
        <v/>
      </c>
      <c r="F655" t="str">
        <f t="shared" si="52"/>
        <v/>
      </c>
      <c r="G655" t="str">
        <f t="shared" si="53"/>
        <v/>
      </c>
      <c r="H655" t="str">
        <f t="shared" si="54"/>
        <v/>
      </c>
      <c r="I655" t="str">
        <f>IF(OR(D655=M$1,E655=N$1,F655=O$1,G655=P$1,H655=Q$1),"",C655)</f>
        <v/>
      </c>
      <c r="J655" t="str">
        <f t="array" ref="J655">IF(SUM(--ISNUMBER(SEARCH(S$1:AE$1,I655)))&gt;0,"",I655)</f>
        <v/>
      </c>
      <c r="K655" t="str">
        <f t="array" ref="K655">IF(SUM(--ISNUMBER(SEARCH(M$1:Q$1,J655)))=L$1,J655,"")</f>
        <v/>
      </c>
    </row>
    <row r="656" spans="1:11" ht="17.25" x14ac:dyDescent="0.25">
      <c r="A656" s="1" t="s">
        <v>655</v>
      </c>
      <c r="B656">
        <f>SUM(B655,_xlfn.IFNA(IF(MATCH(puzzle!$B$2,$A656,0),1,0),0))</f>
        <v>122</v>
      </c>
      <c r="C656" t="str">
        <f>puzzle!B659</f>
        <v/>
      </c>
      <c r="D656" t="str">
        <f t="shared" si="50"/>
        <v/>
      </c>
      <c r="E656" t="str">
        <f t="shared" si="51"/>
        <v/>
      </c>
      <c r="F656" t="str">
        <f t="shared" si="52"/>
        <v/>
      </c>
      <c r="G656" t="str">
        <f t="shared" si="53"/>
        <v/>
      </c>
      <c r="H656" t="str">
        <f t="shared" si="54"/>
        <v/>
      </c>
      <c r="I656" t="str">
        <f>IF(OR(D656=M$1,E656=N$1,F656=O$1,G656=P$1,H656=Q$1),"",C656)</f>
        <v/>
      </c>
      <c r="J656" t="str">
        <f t="array" ref="J656">IF(SUM(--ISNUMBER(SEARCH(S$1:AE$1,I656)))&gt;0,"",I656)</f>
        <v/>
      </c>
      <c r="K656" t="str">
        <f t="array" ref="K656">IF(SUM(--ISNUMBER(SEARCH(M$1:Q$1,J656)))=L$1,J656,"")</f>
        <v/>
      </c>
    </row>
    <row r="657" spans="1:11" ht="17.25" x14ac:dyDescent="0.25">
      <c r="A657" s="1" t="s">
        <v>656</v>
      </c>
      <c r="B657">
        <f>SUM(B656,_xlfn.IFNA(IF(MATCH(puzzle!$B$2,$A657,0),1,0),0))</f>
        <v>122</v>
      </c>
      <c r="C657" t="str">
        <f>puzzle!B660</f>
        <v/>
      </c>
      <c r="D657" t="str">
        <f t="shared" si="50"/>
        <v/>
      </c>
      <c r="E657" t="str">
        <f t="shared" si="51"/>
        <v/>
      </c>
      <c r="F657" t="str">
        <f t="shared" si="52"/>
        <v/>
      </c>
      <c r="G657" t="str">
        <f t="shared" si="53"/>
        <v/>
      </c>
      <c r="H657" t="str">
        <f t="shared" si="54"/>
        <v/>
      </c>
      <c r="I657" t="str">
        <f>IF(OR(D657=M$1,E657=N$1,F657=O$1,G657=P$1,H657=Q$1),"",C657)</f>
        <v/>
      </c>
      <c r="J657" t="str">
        <f t="array" ref="J657">IF(SUM(--ISNUMBER(SEARCH(S$1:AE$1,I657)))&gt;0,"",I657)</f>
        <v/>
      </c>
      <c r="K657" t="str">
        <f t="array" ref="K657">IF(SUM(--ISNUMBER(SEARCH(M$1:Q$1,J657)))=L$1,J657,"")</f>
        <v/>
      </c>
    </row>
    <row r="658" spans="1:11" ht="17.25" x14ac:dyDescent="0.25">
      <c r="A658" s="1" t="s">
        <v>657</v>
      </c>
      <c r="B658">
        <f>SUM(B657,_xlfn.IFNA(IF(MATCH(puzzle!$B$2,$A658,0),1,0),0))</f>
        <v>122</v>
      </c>
      <c r="C658" t="str">
        <f>puzzle!B661</f>
        <v/>
      </c>
      <c r="D658" t="str">
        <f t="shared" si="50"/>
        <v/>
      </c>
      <c r="E658" t="str">
        <f t="shared" si="51"/>
        <v/>
      </c>
      <c r="F658" t="str">
        <f t="shared" si="52"/>
        <v/>
      </c>
      <c r="G658" t="str">
        <f t="shared" si="53"/>
        <v/>
      </c>
      <c r="H658" t="str">
        <f t="shared" si="54"/>
        <v/>
      </c>
      <c r="I658" t="str">
        <f>IF(OR(D658=M$1,E658=N$1,F658=O$1,G658=P$1,H658=Q$1),"",C658)</f>
        <v/>
      </c>
      <c r="J658" t="str">
        <f t="array" ref="J658">IF(SUM(--ISNUMBER(SEARCH(S$1:AE$1,I658)))&gt;0,"",I658)</f>
        <v/>
      </c>
      <c r="K658" t="str">
        <f t="array" ref="K658">IF(SUM(--ISNUMBER(SEARCH(M$1:Q$1,J658)))=L$1,J658,"")</f>
        <v/>
      </c>
    </row>
    <row r="659" spans="1:11" ht="17.25" x14ac:dyDescent="0.25">
      <c r="A659" s="1" t="s">
        <v>658</v>
      </c>
      <c r="B659">
        <f>SUM(B658,_xlfn.IFNA(IF(MATCH(puzzle!$B$2,$A659,0),1,0),0))</f>
        <v>122</v>
      </c>
      <c r="C659" t="str">
        <f>puzzle!B662</f>
        <v/>
      </c>
      <c r="D659" t="str">
        <f t="shared" si="50"/>
        <v/>
      </c>
      <c r="E659" t="str">
        <f t="shared" si="51"/>
        <v/>
      </c>
      <c r="F659" t="str">
        <f t="shared" si="52"/>
        <v/>
      </c>
      <c r="G659" t="str">
        <f t="shared" si="53"/>
        <v/>
      </c>
      <c r="H659" t="str">
        <f t="shared" si="54"/>
        <v/>
      </c>
      <c r="I659" t="str">
        <f>IF(OR(D659=M$1,E659=N$1,F659=O$1,G659=P$1,H659=Q$1),"",C659)</f>
        <v/>
      </c>
      <c r="J659" t="str">
        <f t="array" ref="J659">IF(SUM(--ISNUMBER(SEARCH(S$1:AE$1,I659)))&gt;0,"",I659)</f>
        <v/>
      </c>
      <c r="K659" t="str">
        <f t="array" ref="K659">IF(SUM(--ISNUMBER(SEARCH(M$1:Q$1,J659)))=L$1,J659,"")</f>
        <v/>
      </c>
    </row>
    <row r="660" spans="1:11" ht="17.25" x14ac:dyDescent="0.25">
      <c r="A660" s="1" t="s">
        <v>659</v>
      </c>
      <c r="B660">
        <f>SUM(B659,_xlfn.IFNA(IF(MATCH(puzzle!$B$2,$A660,0),1,0),0))</f>
        <v>123</v>
      </c>
      <c r="C660" t="str">
        <f>puzzle!B663</f>
        <v/>
      </c>
      <c r="D660" t="str">
        <f t="shared" si="50"/>
        <v/>
      </c>
      <c r="E660" t="str">
        <f t="shared" si="51"/>
        <v/>
      </c>
      <c r="F660" t="str">
        <f t="shared" si="52"/>
        <v/>
      </c>
      <c r="G660" t="str">
        <f t="shared" si="53"/>
        <v/>
      </c>
      <c r="H660" t="str">
        <f t="shared" si="54"/>
        <v/>
      </c>
      <c r="I660" t="str">
        <f>IF(OR(D660=M$1,E660=N$1,F660=O$1,G660=P$1,H660=Q$1),"",C660)</f>
        <v/>
      </c>
      <c r="J660" t="str">
        <f t="array" ref="J660">IF(SUM(--ISNUMBER(SEARCH(S$1:AE$1,I660)))&gt;0,"",I660)</f>
        <v/>
      </c>
      <c r="K660" t="str">
        <f t="array" ref="K660">IF(SUM(--ISNUMBER(SEARCH(M$1:Q$1,J660)))=L$1,J660,"")</f>
        <v/>
      </c>
    </row>
    <row r="661" spans="1:11" ht="17.25" x14ac:dyDescent="0.25">
      <c r="A661" s="1" t="s">
        <v>660</v>
      </c>
      <c r="B661">
        <f>SUM(B660,_xlfn.IFNA(IF(MATCH(puzzle!$B$2,$A661,0),1,0),0))</f>
        <v>123</v>
      </c>
      <c r="C661" t="str">
        <f>puzzle!B664</f>
        <v/>
      </c>
      <c r="D661" t="str">
        <f t="shared" si="50"/>
        <v/>
      </c>
      <c r="E661" t="str">
        <f t="shared" si="51"/>
        <v/>
      </c>
      <c r="F661" t="str">
        <f t="shared" si="52"/>
        <v/>
      </c>
      <c r="G661" t="str">
        <f t="shared" si="53"/>
        <v/>
      </c>
      <c r="H661" t="str">
        <f t="shared" si="54"/>
        <v/>
      </c>
      <c r="I661" t="str">
        <f>IF(OR(D661=M$1,E661=N$1,F661=O$1,G661=P$1,H661=Q$1),"",C661)</f>
        <v/>
      </c>
      <c r="J661" t="str">
        <f t="array" ref="J661">IF(SUM(--ISNUMBER(SEARCH(S$1:AE$1,I661)))&gt;0,"",I661)</f>
        <v/>
      </c>
      <c r="K661" t="str">
        <f t="array" ref="K661">IF(SUM(--ISNUMBER(SEARCH(M$1:Q$1,J661)))=L$1,J661,"")</f>
        <v/>
      </c>
    </row>
    <row r="662" spans="1:11" ht="17.25" x14ac:dyDescent="0.25">
      <c r="A662" s="1" t="s">
        <v>661</v>
      </c>
      <c r="B662">
        <f>SUM(B661,_xlfn.IFNA(IF(MATCH(puzzle!$B$2,$A662,0),1,0),0))</f>
        <v>123</v>
      </c>
      <c r="C662" t="str">
        <f>puzzle!B665</f>
        <v/>
      </c>
      <c r="D662" t="str">
        <f t="shared" si="50"/>
        <v/>
      </c>
      <c r="E662" t="str">
        <f t="shared" si="51"/>
        <v/>
      </c>
      <c r="F662" t="str">
        <f t="shared" si="52"/>
        <v/>
      </c>
      <c r="G662" t="str">
        <f t="shared" si="53"/>
        <v/>
      </c>
      <c r="H662" t="str">
        <f t="shared" si="54"/>
        <v/>
      </c>
      <c r="I662" t="str">
        <f>IF(OR(D662=M$1,E662=N$1,F662=O$1,G662=P$1,H662=Q$1),"",C662)</f>
        <v/>
      </c>
      <c r="J662" t="str">
        <f t="array" ref="J662">IF(SUM(--ISNUMBER(SEARCH(S$1:AE$1,I662)))&gt;0,"",I662)</f>
        <v/>
      </c>
      <c r="K662" t="str">
        <f t="array" ref="K662">IF(SUM(--ISNUMBER(SEARCH(M$1:Q$1,J662)))=L$1,J662,"")</f>
        <v/>
      </c>
    </row>
    <row r="663" spans="1:11" ht="17.25" x14ac:dyDescent="0.25">
      <c r="A663" s="1" t="s">
        <v>662</v>
      </c>
      <c r="B663">
        <f>SUM(B662,_xlfn.IFNA(IF(MATCH(puzzle!$B$2,$A663,0),1,0),0))</f>
        <v>123</v>
      </c>
      <c r="C663" t="str">
        <f>puzzle!B666</f>
        <v/>
      </c>
      <c r="D663" t="str">
        <f t="shared" si="50"/>
        <v/>
      </c>
      <c r="E663" t="str">
        <f t="shared" si="51"/>
        <v/>
      </c>
      <c r="F663" t="str">
        <f t="shared" si="52"/>
        <v/>
      </c>
      <c r="G663" t="str">
        <f t="shared" si="53"/>
        <v/>
      </c>
      <c r="H663" t="str">
        <f t="shared" si="54"/>
        <v/>
      </c>
      <c r="I663" t="str">
        <f>IF(OR(D663=M$1,E663=N$1,F663=O$1,G663=P$1,H663=Q$1),"",C663)</f>
        <v/>
      </c>
      <c r="J663" t="str">
        <f t="array" ref="J663">IF(SUM(--ISNUMBER(SEARCH(S$1:AE$1,I663)))&gt;0,"",I663)</f>
        <v/>
      </c>
      <c r="K663" t="str">
        <f t="array" ref="K663">IF(SUM(--ISNUMBER(SEARCH(M$1:Q$1,J663)))=L$1,J663,"")</f>
        <v/>
      </c>
    </row>
    <row r="664" spans="1:11" ht="17.25" x14ac:dyDescent="0.25">
      <c r="A664" s="1" t="s">
        <v>663</v>
      </c>
      <c r="B664">
        <f>SUM(B663,_xlfn.IFNA(IF(MATCH(puzzle!$B$2,$A664,0),1,0),0))</f>
        <v>123</v>
      </c>
      <c r="C664" t="str">
        <f>puzzle!B667</f>
        <v/>
      </c>
      <c r="D664" t="str">
        <f t="shared" si="50"/>
        <v/>
      </c>
      <c r="E664" t="str">
        <f t="shared" si="51"/>
        <v/>
      </c>
      <c r="F664" t="str">
        <f t="shared" si="52"/>
        <v/>
      </c>
      <c r="G664" t="str">
        <f t="shared" si="53"/>
        <v/>
      </c>
      <c r="H664" t="str">
        <f t="shared" si="54"/>
        <v/>
      </c>
      <c r="I664" t="str">
        <f>IF(OR(D664=M$1,E664=N$1,F664=O$1,G664=P$1,H664=Q$1),"",C664)</f>
        <v/>
      </c>
      <c r="J664" t="str">
        <f t="array" ref="J664">IF(SUM(--ISNUMBER(SEARCH(S$1:AE$1,I664)))&gt;0,"",I664)</f>
        <v/>
      </c>
      <c r="K664" t="str">
        <f t="array" ref="K664">IF(SUM(--ISNUMBER(SEARCH(M$1:Q$1,J664)))=L$1,J664,"")</f>
        <v/>
      </c>
    </row>
    <row r="665" spans="1:11" ht="17.25" x14ac:dyDescent="0.25">
      <c r="A665" s="1" t="s">
        <v>664</v>
      </c>
      <c r="B665">
        <f>SUM(B664,_xlfn.IFNA(IF(MATCH(puzzle!$B$2,$A665,0),1,0),0))</f>
        <v>123</v>
      </c>
      <c r="C665" t="str">
        <f>puzzle!B668</f>
        <v/>
      </c>
      <c r="D665" t="str">
        <f t="shared" si="50"/>
        <v/>
      </c>
      <c r="E665" t="str">
        <f t="shared" si="51"/>
        <v/>
      </c>
      <c r="F665" t="str">
        <f t="shared" si="52"/>
        <v/>
      </c>
      <c r="G665" t="str">
        <f t="shared" si="53"/>
        <v/>
      </c>
      <c r="H665" t="str">
        <f t="shared" si="54"/>
        <v/>
      </c>
      <c r="I665" t="str">
        <f>IF(OR(D665=M$1,E665=N$1,F665=O$1,G665=P$1,H665=Q$1),"",C665)</f>
        <v/>
      </c>
      <c r="J665" t="str">
        <f t="array" ref="J665">IF(SUM(--ISNUMBER(SEARCH(S$1:AE$1,I665)))&gt;0,"",I665)</f>
        <v/>
      </c>
      <c r="K665" t="str">
        <f t="array" ref="K665">IF(SUM(--ISNUMBER(SEARCH(M$1:Q$1,J665)))=L$1,J665,"")</f>
        <v/>
      </c>
    </row>
    <row r="666" spans="1:11" ht="17.25" x14ac:dyDescent="0.25">
      <c r="A666" s="1" t="s">
        <v>665</v>
      </c>
      <c r="B666">
        <f>SUM(B665,_xlfn.IFNA(IF(MATCH(puzzle!$B$2,$A666,0),1,0),0))</f>
        <v>123</v>
      </c>
      <c r="C666" t="str">
        <f>puzzle!B669</f>
        <v/>
      </c>
      <c r="D666" t="str">
        <f t="shared" si="50"/>
        <v/>
      </c>
      <c r="E666" t="str">
        <f t="shared" si="51"/>
        <v/>
      </c>
      <c r="F666" t="str">
        <f t="shared" si="52"/>
        <v/>
      </c>
      <c r="G666" t="str">
        <f t="shared" si="53"/>
        <v/>
      </c>
      <c r="H666" t="str">
        <f t="shared" si="54"/>
        <v/>
      </c>
      <c r="I666" t="str">
        <f>IF(OR(D666=M$1,E666=N$1,F666=O$1,G666=P$1,H666=Q$1),"",C666)</f>
        <v/>
      </c>
      <c r="J666" t="str">
        <f t="array" ref="J666">IF(SUM(--ISNUMBER(SEARCH(S$1:AE$1,I666)))&gt;0,"",I666)</f>
        <v/>
      </c>
      <c r="K666" t="str">
        <f t="array" ref="K666">IF(SUM(--ISNUMBER(SEARCH(M$1:Q$1,J666)))=L$1,J666,"")</f>
        <v/>
      </c>
    </row>
    <row r="667" spans="1:11" ht="17.25" x14ac:dyDescent="0.25">
      <c r="A667" s="1" t="s">
        <v>666</v>
      </c>
      <c r="B667">
        <f>SUM(B666,_xlfn.IFNA(IF(MATCH(puzzle!$B$2,$A667,0),1,0),0))</f>
        <v>123</v>
      </c>
      <c r="C667" t="str">
        <f>puzzle!B670</f>
        <v/>
      </c>
      <c r="D667" t="str">
        <f t="shared" si="50"/>
        <v/>
      </c>
      <c r="E667" t="str">
        <f t="shared" si="51"/>
        <v/>
      </c>
      <c r="F667" t="str">
        <f t="shared" si="52"/>
        <v/>
      </c>
      <c r="G667" t="str">
        <f t="shared" si="53"/>
        <v/>
      </c>
      <c r="H667" t="str">
        <f t="shared" si="54"/>
        <v/>
      </c>
      <c r="I667" t="str">
        <f>IF(OR(D667=M$1,E667=N$1,F667=O$1,G667=P$1,H667=Q$1),"",C667)</f>
        <v/>
      </c>
      <c r="J667" t="str">
        <f t="array" ref="J667">IF(SUM(--ISNUMBER(SEARCH(S$1:AE$1,I667)))&gt;0,"",I667)</f>
        <v/>
      </c>
      <c r="K667" t="str">
        <f t="array" ref="K667">IF(SUM(--ISNUMBER(SEARCH(M$1:Q$1,J667)))=L$1,J667,"")</f>
        <v/>
      </c>
    </row>
    <row r="668" spans="1:11" ht="17.25" x14ac:dyDescent="0.25">
      <c r="A668" s="1" t="s">
        <v>667</v>
      </c>
      <c r="B668">
        <f>SUM(B667,_xlfn.IFNA(IF(MATCH(puzzle!$B$2,$A668,0),1,0),0))</f>
        <v>124</v>
      </c>
      <c r="C668" t="str">
        <f>puzzle!B671</f>
        <v/>
      </c>
      <c r="D668" t="str">
        <f t="shared" si="50"/>
        <v/>
      </c>
      <c r="E668" t="str">
        <f t="shared" si="51"/>
        <v/>
      </c>
      <c r="F668" t="str">
        <f t="shared" si="52"/>
        <v/>
      </c>
      <c r="G668" t="str">
        <f t="shared" si="53"/>
        <v/>
      </c>
      <c r="H668" t="str">
        <f t="shared" si="54"/>
        <v/>
      </c>
      <c r="I668" t="str">
        <f>IF(OR(D668=M$1,E668=N$1,F668=O$1,G668=P$1,H668=Q$1),"",C668)</f>
        <v/>
      </c>
      <c r="J668" t="str">
        <f t="array" ref="J668">IF(SUM(--ISNUMBER(SEARCH(S$1:AE$1,I668)))&gt;0,"",I668)</f>
        <v/>
      </c>
      <c r="K668" t="str">
        <f t="array" ref="K668">IF(SUM(--ISNUMBER(SEARCH(M$1:Q$1,J668)))=L$1,J668,"")</f>
        <v/>
      </c>
    </row>
    <row r="669" spans="1:11" ht="17.25" x14ac:dyDescent="0.25">
      <c r="A669" s="1" t="s">
        <v>668</v>
      </c>
      <c r="B669">
        <f>SUM(B668,_xlfn.IFNA(IF(MATCH(puzzle!$B$2,$A669,0),1,0),0))</f>
        <v>124</v>
      </c>
      <c r="C669" t="str">
        <f>puzzle!B672</f>
        <v/>
      </c>
      <c r="D669" t="str">
        <f t="shared" si="50"/>
        <v/>
      </c>
      <c r="E669" t="str">
        <f t="shared" si="51"/>
        <v/>
      </c>
      <c r="F669" t="str">
        <f t="shared" si="52"/>
        <v/>
      </c>
      <c r="G669" t="str">
        <f t="shared" si="53"/>
        <v/>
      </c>
      <c r="H669" t="str">
        <f t="shared" si="54"/>
        <v/>
      </c>
      <c r="I669" t="str">
        <f>IF(OR(D669=M$1,E669=N$1,F669=O$1,G669=P$1,H669=Q$1),"",C669)</f>
        <v/>
      </c>
      <c r="J669" t="str">
        <f t="array" ref="J669">IF(SUM(--ISNUMBER(SEARCH(S$1:AE$1,I669)))&gt;0,"",I669)</f>
        <v/>
      </c>
      <c r="K669" t="str">
        <f t="array" ref="K669">IF(SUM(--ISNUMBER(SEARCH(M$1:Q$1,J669)))=L$1,J669,"")</f>
        <v/>
      </c>
    </row>
    <row r="670" spans="1:11" ht="17.25" x14ac:dyDescent="0.25">
      <c r="A670" s="1" t="s">
        <v>669</v>
      </c>
      <c r="B670">
        <f>SUM(B669,_xlfn.IFNA(IF(MATCH(puzzle!$B$2,$A670,0),1,0),0))</f>
        <v>125</v>
      </c>
      <c r="C670" t="str">
        <f>puzzle!B673</f>
        <v/>
      </c>
      <c r="D670" t="str">
        <f t="shared" si="50"/>
        <v/>
      </c>
      <c r="E670" t="str">
        <f t="shared" si="51"/>
        <v/>
      </c>
      <c r="F670" t="str">
        <f t="shared" si="52"/>
        <v/>
      </c>
      <c r="G670" t="str">
        <f t="shared" si="53"/>
        <v/>
      </c>
      <c r="H670" t="str">
        <f t="shared" si="54"/>
        <v/>
      </c>
      <c r="I670" t="str">
        <f>IF(OR(D670=M$1,E670=N$1,F670=O$1,G670=P$1,H670=Q$1),"",C670)</f>
        <v/>
      </c>
      <c r="J670" t="str">
        <f t="array" ref="J670">IF(SUM(--ISNUMBER(SEARCH(S$1:AE$1,I670)))&gt;0,"",I670)</f>
        <v/>
      </c>
      <c r="K670" t="str">
        <f t="array" ref="K670">IF(SUM(--ISNUMBER(SEARCH(M$1:Q$1,J670)))=L$1,J670,"")</f>
        <v/>
      </c>
    </row>
    <row r="671" spans="1:11" ht="17.25" x14ac:dyDescent="0.25">
      <c r="A671" s="1" t="s">
        <v>670</v>
      </c>
      <c r="B671">
        <f>SUM(B670,_xlfn.IFNA(IF(MATCH(puzzle!$B$2,$A671,0),1,0),0))</f>
        <v>125</v>
      </c>
      <c r="C671" t="str">
        <f>puzzle!B674</f>
        <v/>
      </c>
      <c r="D671" t="str">
        <f t="shared" si="50"/>
        <v/>
      </c>
      <c r="E671" t="str">
        <f t="shared" si="51"/>
        <v/>
      </c>
      <c r="F671" t="str">
        <f t="shared" si="52"/>
        <v/>
      </c>
      <c r="G671" t="str">
        <f t="shared" si="53"/>
        <v/>
      </c>
      <c r="H671" t="str">
        <f t="shared" si="54"/>
        <v/>
      </c>
      <c r="I671" t="str">
        <f>IF(OR(D671=M$1,E671=N$1,F671=O$1,G671=P$1,H671=Q$1),"",C671)</f>
        <v/>
      </c>
      <c r="J671" t="str">
        <f t="array" ref="J671">IF(SUM(--ISNUMBER(SEARCH(S$1:AE$1,I671)))&gt;0,"",I671)</f>
        <v/>
      </c>
      <c r="K671" t="str">
        <f t="array" ref="K671">IF(SUM(--ISNUMBER(SEARCH(M$1:Q$1,J671)))=L$1,J671,"")</f>
        <v/>
      </c>
    </row>
    <row r="672" spans="1:11" ht="17.25" x14ac:dyDescent="0.25">
      <c r="A672" s="1" t="s">
        <v>671</v>
      </c>
      <c r="B672">
        <f>SUM(B671,_xlfn.IFNA(IF(MATCH(puzzle!$B$2,$A672,0),1,0),0))</f>
        <v>125</v>
      </c>
      <c r="C672" t="str">
        <f>puzzle!B675</f>
        <v/>
      </c>
      <c r="D672" t="str">
        <f t="shared" si="50"/>
        <v/>
      </c>
      <c r="E672" t="str">
        <f t="shared" si="51"/>
        <v/>
      </c>
      <c r="F672" t="str">
        <f t="shared" si="52"/>
        <v/>
      </c>
      <c r="G672" t="str">
        <f t="shared" si="53"/>
        <v/>
      </c>
      <c r="H672" t="str">
        <f t="shared" si="54"/>
        <v/>
      </c>
      <c r="I672" t="str">
        <f>IF(OR(D672=M$1,E672=N$1,F672=O$1,G672=P$1,H672=Q$1),"",C672)</f>
        <v/>
      </c>
      <c r="J672" t="str">
        <f t="array" ref="J672">IF(SUM(--ISNUMBER(SEARCH(S$1:AE$1,I672)))&gt;0,"",I672)</f>
        <v/>
      </c>
      <c r="K672" t="str">
        <f t="array" ref="K672">IF(SUM(--ISNUMBER(SEARCH(M$1:Q$1,J672)))=L$1,J672,"")</f>
        <v/>
      </c>
    </row>
    <row r="673" spans="1:11" ht="17.25" x14ac:dyDescent="0.25">
      <c r="A673" s="1" t="s">
        <v>672</v>
      </c>
      <c r="B673">
        <f>SUM(B672,_xlfn.IFNA(IF(MATCH(puzzle!$B$2,$A673,0),1,0),0))</f>
        <v>125</v>
      </c>
      <c r="C673" t="str">
        <f>puzzle!B676</f>
        <v/>
      </c>
      <c r="D673" t="str">
        <f t="shared" si="50"/>
        <v/>
      </c>
      <c r="E673" t="str">
        <f t="shared" si="51"/>
        <v/>
      </c>
      <c r="F673" t="str">
        <f t="shared" si="52"/>
        <v/>
      </c>
      <c r="G673" t="str">
        <f t="shared" si="53"/>
        <v/>
      </c>
      <c r="H673" t="str">
        <f t="shared" si="54"/>
        <v/>
      </c>
      <c r="I673" t="str">
        <f>IF(OR(D673=M$1,E673=N$1,F673=O$1,G673=P$1,H673=Q$1),"",C673)</f>
        <v/>
      </c>
      <c r="J673" t="str">
        <f t="array" ref="J673">IF(SUM(--ISNUMBER(SEARCH(S$1:AE$1,I673)))&gt;0,"",I673)</f>
        <v/>
      </c>
      <c r="K673" t="str">
        <f t="array" ref="K673">IF(SUM(--ISNUMBER(SEARCH(M$1:Q$1,J673)))=L$1,J673,"")</f>
        <v/>
      </c>
    </row>
    <row r="674" spans="1:11" ht="17.25" x14ac:dyDescent="0.25">
      <c r="A674" s="1" t="s">
        <v>673</v>
      </c>
      <c r="B674">
        <f>SUM(B673,_xlfn.IFNA(IF(MATCH(puzzle!$B$2,$A674,0),1,0),0))</f>
        <v>125</v>
      </c>
      <c r="C674" t="str">
        <f>puzzle!B677</f>
        <v/>
      </c>
      <c r="D674" t="str">
        <f t="shared" si="50"/>
        <v/>
      </c>
      <c r="E674" t="str">
        <f t="shared" si="51"/>
        <v/>
      </c>
      <c r="F674" t="str">
        <f t="shared" si="52"/>
        <v/>
      </c>
      <c r="G674" t="str">
        <f t="shared" si="53"/>
        <v/>
      </c>
      <c r="H674" t="str">
        <f t="shared" si="54"/>
        <v/>
      </c>
      <c r="I674" t="str">
        <f>IF(OR(D674=M$1,E674=N$1,F674=O$1,G674=P$1,H674=Q$1),"",C674)</f>
        <v/>
      </c>
      <c r="J674" t="str">
        <f t="array" ref="J674">IF(SUM(--ISNUMBER(SEARCH(S$1:AE$1,I674)))&gt;0,"",I674)</f>
        <v/>
      </c>
      <c r="K674" t="str">
        <f t="array" ref="K674">IF(SUM(--ISNUMBER(SEARCH(M$1:Q$1,J674)))=L$1,J674,"")</f>
        <v/>
      </c>
    </row>
    <row r="675" spans="1:11" ht="17.25" x14ac:dyDescent="0.25">
      <c r="A675" s="1" t="s">
        <v>674</v>
      </c>
      <c r="B675">
        <f>SUM(B674,_xlfn.IFNA(IF(MATCH(puzzle!$B$2,$A675,0),1,0),0))</f>
        <v>125</v>
      </c>
      <c r="C675" t="str">
        <f>puzzle!B678</f>
        <v/>
      </c>
      <c r="D675" t="str">
        <f t="shared" si="50"/>
        <v/>
      </c>
      <c r="E675" t="str">
        <f t="shared" si="51"/>
        <v/>
      </c>
      <c r="F675" t="str">
        <f t="shared" si="52"/>
        <v/>
      </c>
      <c r="G675" t="str">
        <f t="shared" si="53"/>
        <v/>
      </c>
      <c r="H675" t="str">
        <f t="shared" si="54"/>
        <v/>
      </c>
      <c r="I675" t="str">
        <f>IF(OR(D675=M$1,E675=N$1,F675=O$1,G675=P$1,H675=Q$1),"",C675)</f>
        <v/>
      </c>
      <c r="J675" t="str">
        <f t="array" ref="J675">IF(SUM(--ISNUMBER(SEARCH(S$1:AE$1,I675)))&gt;0,"",I675)</f>
        <v/>
      </c>
      <c r="K675" t="str">
        <f t="array" ref="K675">IF(SUM(--ISNUMBER(SEARCH(M$1:Q$1,J675)))=L$1,J675,"")</f>
        <v/>
      </c>
    </row>
    <row r="676" spans="1:11" ht="17.25" x14ac:dyDescent="0.25">
      <c r="A676" s="1" t="s">
        <v>675</v>
      </c>
      <c r="B676">
        <f>SUM(B675,_xlfn.IFNA(IF(MATCH(puzzle!$B$2,$A676,0),1,0),0))</f>
        <v>125</v>
      </c>
      <c r="C676" t="str">
        <f>puzzle!B679</f>
        <v/>
      </c>
      <c r="D676" t="str">
        <f t="shared" si="50"/>
        <v/>
      </c>
      <c r="E676" t="str">
        <f t="shared" si="51"/>
        <v/>
      </c>
      <c r="F676" t="str">
        <f t="shared" si="52"/>
        <v/>
      </c>
      <c r="G676" t="str">
        <f t="shared" si="53"/>
        <v/>
      </c>
      <c r="H676" t="str">
        <f t="shared" si="54"/>
        <v/>
      </c>
      <c r="I676" t="str">
        <f>IF(OR(D676=M$1,E676=N$1,F676=O$1,G676=P$1,H676=Q$1),"",C676)</f>
        <v/>
      </c>
      <c r="J676" t="str">
        <f t="array" ref="J676">IF(SUM(--ISNUMBER(SEARCH(S$1:AE$1,I676)))&gt;0,"",I676)</f>
        <v/>
      </c>
      <c r="K676" t="str">
        <f t="array" ref="K676">IF(SUM(--ISNUMBER(SEARCH(M$1:Q$1,J676)))=L$1,J676,"")</f>
        <v/>
      </c>
    </row>
    <row r="677" spans="1:11" ht="17.25" x14ac:dyDescent="0.25">
      <c r="A677" s="1" t="s">
        <v>676</v>
      </c>
      <c r="B677">
        <f>SUM(B676,_xlfn.IFNA(IF(MATCH(puzzle!$B$2,$A677,0),1,0),0))</f>
        <v>125</v>
      </c>
      <c r="C677" t="str">
        <f>puzzle!B680</f>
        <v/>
      </c>
      <c r="D677" t="str">
        <f t="shared" si="50"/>
        <v/>
      </c>
      <c r="E677" t="str">
        <f t="shared" si="51"/>
        <v/>
      </c>
      <c r="F677" t="str">
        <f t="shared" si="52"/>
        <v/>
      </c>
      <c r="G677" t="str">
        <f t="shared" si="53"/>
        <v/>
      </c>
      <c r="H677" t="str">
        <f t="shared" si="54"/>
        <v/>
      </c>
      <c r="I677" t="str">
        <f>IF(OR(D677=M$1,E677=N$1,F677=O$1,G677=P$1,H677=Q$1),"",C677)</f>
        <v/>
      </c>
      <c r="J677" t="str">
        <f t="array" ref="J677">IF(SUM(--ISNUMBER(SEARCH(S$1:AE$1,I677)))&gt;0,"",I677)</f>
        <v/>
      </c>
      <c r="K677" t="str">
        <f t="array" ref="K677">IF(SUM(--ISNUMBER(SEARCH(M$1:Q$1,J677)))=L$1,J677,"")</f>
        <v/>
      </c>
    </row>
    <row r="678" spans="1:11" ht="17.25" x14ac:dyDescent="0.25">
      <c r="A678" s="1" t="s">
        <v>677</v>
      </c>
      <c r="B678">
        <f>SUM(B677,_xlfn.IFNA(IF(MATCH(puzzle!$B$2,$A678,0),1,0),0))</f>
        <v>126</v>
      </c>
      <c r="C678" t="str">
        <f>puzzle!B681</f>
        <v/>
      </c>
      <c r="D678" t="str">
        <f t="shared" si="50"/>
        <v/>
      </c>
      <c r="E678" t="str">
        <f t="shared" si="51"/>
        <v/>
      </c>
      <c r="F678" t="str">
        <f t="shared" si="52"/>
        <v/>
      </c>
      <c r="G678" t="str">
        <f t="shared" si="53"/>
        <v/>
      </c>
      <c r="H678" t="str">
        <f t="shared" si="54"/>
        <v/>
      </c>
      <c r="I678" t="str">
        <f>IF(OR(D678=M$1,E678=N$1,F678=O$1,G678=P$1,H678=Q$1),"",C678)</f>
        <v/>
      </c>
      <c r="J678" t="str">
        <f t="array" ref="J678">IF(SUM(--ISNUMBER(SEARCH(S$1:AE$1,I678)))&gt;0,"",I678)</f>
        <v/>
      </c>
      <c r="K678" t="str">
        <f t="array" ref="K678">IF(SUM(--ISNUMBER(SEARCH(M$1:Q$1,J678)))=L$1,J678,"")</f>
        <v/>
      </c>
    </row>
    <row r="679" spans="1:11" ht="17.25" x14ac:dyDescent="0.25">
      <c r="A679" s="1" t="s">
        <v>678</v>
      </c>
      <c r="B679">
        <f>SUM(B678,_xlfn.IFNA(IF(MATCH(puzzle!$B$2,$A679,0),1,0),0))</f>
        <v>127</v>
      </c>
      <c r="C679" t="str">
        <f>puzzle!B682</f>
        <v/>
      </c>
      <c r="D679" t="str">
        <f t="shared" si="50"/>
        <v/>
      </c>
      <c r="E679" t="str">
        <f t="shared" si="51"/>
        <v/>
      </c>
      <c r="F679" t="str">
        <f t="shared" si="52"/>
        <v/>
      </c>
      <c r="G679" t="str">
        <f t="shared" si="53"/>
        <v/>
      </c>
      <c r="H679" t="str">
        <f t="shared" si="54"/>
        <v/>
      </c>
      <c r="I679" t="str">
        <f>IF(OR(D679=M$1,E679=N$1,F679=O$1,G679=P$1,H679=Q$1),"",C679)</f>
        <v/>
      </c>
      <c r="J679" t="str">
        <f t="array" ref="J679">IF(SUM(--ISNUMBER(SEARCH(S$1:AE$1,I679)))&gt;0,"",I679)</f>
        <v/>
      </c>
      <c r="K679" t="str">
        <f t="array" ref="K679">IF(SUM(--ISNUMBER(SEARCH(M$1:Q$1,J679)))=L$1,J679,"")</f>
        <v/>
      </c>
    </row>
    <row r="680" spans="1:11" ht="17.25" x14ac:dyDescent="0.25">
      <c r="A680" s="1" t="s">
        <v>679</v>
      </c>
      <c r="B680">
        <f>SUM(B679,_xlfn.IFNA(IF(MATCH(puzzle!$B$2,$A680,0),1,0),0))</f>
        <v>127</v>
      </c>
      <c r="C680" t="str">
        <f>puzzle!B683</f>
        <v/>
      </c>
      <c r="D680" t="str">
        <f t="shared" si="50"/>
        <v/>
      </c>
      <c r="E680" t="str">
        <f t="shared" si="51"/>
        <v/>
      </c>
      <c r="F680" t="str">
        <f t="shared" si="52"/>
        <v/>
      </c>
      <c r="G680" t="str">
        <f t="shared" si="53"/>
        <v/>
      </c>
      <c r="H680" t="str">
        <f t="shared" si="54"/>
        <v/>
      </c>
      <c r="I680" t="str">
        <f>IF(OR(D680=M$1,E680=N$1,F680=O$1,G680=P$1,H680=Q$1),"",C680)</f>
        <v/>
      </c>
      <c r="J680" t="str">
        <f t="array" ref="J680">IF(SUM(--ISNUMBER(SEARCH(S$1:AE$1,I680)))&gt;0,"",I680)</f>
        <v/>
      </c>
      <c r="K680" t="str">
        <f t="array" ref="K680">IF(SUM(--ISNUMBER(SEARCH(M$1:Q$1,J680)))=L$1,J680,"")</f>
        <v/>
      </c>
    </row>
    <row r="681" spans="1:11" ht="17.25" x14ac:dyDescent="0.25">
      <c r="A681" s="1" t="s">
        <v>680</v>
      </c>
      <c r="B681">
        <f>SUM(B680,_xlfn.IFNA(IF(MATCH(puzzle!$B$2,$A681,0),1,0),0))</f>
        <v>127</v>
      </c>
      <c r="C681" t="str">
        <f>puzzle!B684</f>
        <v/>
      </c>
      <c r="D681" t="str">
        <f t="shared" si="50"/>
        <v/>
      </c>
      <c r="E681" t="str">
        <f t="shared" si="51"/>
        <v/>
      </c>
      <c r="F681" t="str">
        <f t="shared" si="52"/>
        <v/>
      </c>
      <c r="G681" t="str">
        <f t="shared" si="53"/>
        <v/>
      </c>
      <c r="H681" t="str">
        <f t="shared" si="54"/>
        <v/>
      </c>
      <c r="I681" t="str">
        <f>IF(OR(D681=M$1,E681=N$1,F681=O$1,G681=P$1,H681=Q$1),"",C681)</f>
        <v/>
      </c>
      <c r="J681" t="str">
        <f t="array" ref="J681">IF(SUM(--ISNUMBER(SEARCH(S$1:AE$1,I681)))&gt;0,"",I681)</f>
        <v/>
      </c>
      <c r="K681" t="str">
        <f t="array" ref="K681">IF(SUM(--ISNUMBER(SEARCH(M$1:Q$1,J681)))=L$1,J681,"")</f>
        <v/>
      </c>
    </row>
    <row r="682" spans="1:11" ht="17.25" x14ac:dyDescent="0.25">
      <c r="A682" s="1" t="s">
        <v>681</v>
      </c>
      <c r="B682">
        <f>SUM(B681,_xlfn.IFNA(IF(MATCH(puzzle!$B$2,$A682,0),1,0),0))</f>
        <v>127</v>
      </c>
      <c r="C682" t="str">
        <f>puzzle!B685</f>
        <v/>
      </c>
      <c r="D682" t="str">
        <f t="shared" si="50"/>
        <v/>
      </c>
      <c r="E682" t="str">
        <f t="shared" si="51"/>
        <v/>
      </c>
      <c r="F682" t="str">
        <f t="shared" si="52"/>
        <v/>
      </c>
      <c r="G682" t="str">
        <f t="shared" si="53"/>
        <v/>
      </c>
      <c r="H682" t="str">
        <f t="shared" si="54"/>
        <v/>
      </c>
      <c r="I682" t="str">
        <f>IF(OR(D682=M$1,E682=N$1,F682=O$1,G682=P$1,H682=Q$1),"",C682)</f>
        <v/>
      </c>
      <c r="J682" t="str">
        <f t="array" ref="J682">IF(SUM(--ISNUMBER(SEARCH(S$1:AE$1,I682)))&gt;0,"",I682)</f>
        <v/>
      </c>
      <c r="K682" t="str">
        <f t="array" ref="K682">IF(SUM(--ISNUMBER(SEARCH(M$1:Q$1,J682)))=L$1,J682,"")</f>
        <v/>
      </c>
    </row>
    <row r="683" spans="1:11" ht="17.25" x14ac:dyDescent="0.25">
      <c r="A683" s="1" t="s">
        <v>682</v>
      </c>
      <c r="B683">
        <f>SUM(B682,_xlfn.IFNA(IF(MATCH(puzzle!$B$2,$A683,0),1,0),0))</f>
        <v>128</v>
      </c>
      <c r="C683" t="str">
        <f>puzzle!B686</f>
        <v/>
      </c>
      <c r="D683" t="str">
        <f t="shared" si="50"/>
        <v/>
      </c>
      <c r="E683" t="str">
        <f t="shared" si="51"/>
        <v/>
      </c>
      <c r="F683" t="str">
        <f t="shared" si="52"/>
        <v/>
      </c>
      <c r="G683" t="str">
        <f t="shared" si="53"/>
        <v/>
      </c>
      <c r="H683" t="str">
        <f t="shared" si="54"/>
        <v/>
      </c>
      <c r="I683" t="str">
        <f>IF(OR(D683=M$1,E683=N$1,F683=O$1,G683=P$1,H683=Q$1),"",C683)</f>
        <v/>
      </c>
      <c r="J683" t="str">
        <f t="array" ref="J683">IF(SUM(--ISNUMBER(SEARCH(S$1:AE$1,I683)))&gt;0,"",I683)</f>
        <v/>
      </c>
      <c r="K683" t="str">
        <f t="array" ref="K683">IF(SUM(--ISNUMBER(SEARCH(M$1:Q$1,J683)))=L$1,J683,"")</f>
        <v/>
      </c>
    </row>
    <row r="684" spans="1:11" ht="17.25" x14ac:dyDescent="0.25">
      <c r="A684" s="1" t="s">
        <v>683</v>
      </c>
      <c r="B684">
        <f>SUM(B683,_xlfn.IFNA(IF(MATCH(puzzle!$B$2,$A684,0),1,0),0))</f>
        <v>128</v>
      </c>
      <c r="C684" t="str">
        <f>puzzle!B687</f>
        <v/>
      </c>
      <c r="D684" t="str">
        <f t="shared" si="50"/>
        <v/>
      </c>
      <c r="E684" t="str">
        <f t="shared" si="51"/>
        <v/>
      </c>
      <c r="F684" t="str">
        <f t="shared" si="52"/>
        <v/>
      </c>
      <c r="G684" t="str">
        <f t="shared" si="53"/>
        <v/>
      </c>
      <c r="H684" t="str">
        <f t="shared" si="54"/>
        <v/>
      </c>
      <c r="I684" t="str">
        <f>IF(OR(D684=M$1,E684=N$1,F684=O$1,G684=P$1,H684=Q$1),"",C684)</f>
        <v/>
      </c>
      <c r="J684" t="str">
        <f t="array" ref="J684">IF(SUM(--ISNUMBER(SEARCH(S$1:AE$1,I684)))&gt;0,"",I684)</f>
        <v/>
      </c>
      <c r="K684" t="str">
        <f t="array" ref="K684">IF(SUM(--ISNUMBER(SEARCH(M$1:Q$1,J684)))=L$1,J684,"")</f>
        <v/>
      </c>
    </row>
    <row r="685" spans="1:11" ht="17.25" x14ac:dyDescent="0.25">
      <c r="A685" s="1" t="s">
        <v>684</v>
      </c>
      <c r="B685">
        <f>SUM(B684,_xlfn.IFNA(IF(MATCH(puzzle!$B$2,$A685,0),1,0),0))</f>
        <v>128</v>
      </c>
      <c r="C685" t="str">
        <f>puzzle!B688</f>
        <v/>
      </c>
      <c r="D685" t="str">
        <f t="shared" si="50"/>
        <v/>
      </c>
      <c r="E685" t="str">
        <f t="shared" si="51"/>
        <v/>
      </c>
      <c r="F685" t="str">
        <f t="shared" si="52"/>
        <v/>
      </c>
      <c r="G685" t="str">
        <f t="shared" si="53"/>
        <v/>
      </c>
      <c r="H685" t="str">
        <f t="shared" si="54"/>
        <v/>
      </c>
      <c r="I685" t="str">
        <f>IF(OR(D685=M$1,E685=N$1,F685=O$1,G685=P$1,H685=Q$1),"",C685)</f>
        <v/>
      </c>
      <c r="J685" t="str">
        <f t="array" ref="J685">IF(SUM(--ISNUMBER(SEARCH(S$1:AE$1,I685)))&gt;0,"",I685)</f>
        <v/>
      </c>
      <c r="K685" t="str">
        <f t="array" ref="K685">IF(SUM(--ISNUMBER(SEARCH(M$1:Q$1,J685)))=L$1,J685,"")</f>
        <v/>
      </c>
    </row>
    <row r="686" spans="1:11" ht="17.25" x14ac:dyDescent="0.25">
      <c r="A686" s="1" t="s">
        <v>685</v>
      </c>
      <c r="B686">
        <f>SUM(B685,_xlfn.IFNA(IF(MATCH(puzzle!$B$2,$A686,0),1,0),0))</f>
        <v>128</v>
      </c>
      <c r="C686" t="str">
        <f>puzzle!B689</f>
        <v/>
      </c>
      <c r="D686" t="str">
        <f t="shared" si="50"/>
        <v/>
      </c>
      <c r="E686" t="str">
        <f t="shared" si="51"/>
        <v/>
      </c>
      <c r="F686" t="str">
        <f t="shared" si="52"/>
        <v/>
      </c>
      <c r="G686" t="str">
        <f t="shared" si="53"/>
        <v/>
      </c>
      <c r="H686" t="str">
        <f t="shared" si="54"/>
        <v/>
      </c>
      <c r="I686" t="str">
        <f>IF(OR(D686=M$1,E686=N$1,F686=O$1,G686=P$1,H686=Q$1),"",C686)</f>
        <v/>
      </c>
      <c r="J686" t="str">
        <f t="array" ref="J686">IF(SUM(--ISNUMBER(SEARCH(S$1:AE$1,I686)))&gt;0,"",I686)</f>
        <v/>
      </c>
      <c r="K686" t="str">
        <f t="array" ref="K686">IF(SUM(--ISNUMBER(SEARCH(M$1:Q$1,J686)))=L$1,J686,"")</f>
        <v/>
      </c>
    </row>
    <row r="687" spans="1:11" ht="17.25" x14ac:dyDescent="0.25">
      <c r="A687" s="1" t="s">
        <v>686</v>
      </c>
      <c r="B687">
        <f>SUM(B686,_xlfn.IFNA(IF(MATCH(puzzle!$B$2,$A687,0),1,0),0))</f>
        <v>128</v>
      </c>
      <c r="C687" t="str">
        <f>puzzle!B690</f>
        <v/>
      </c>
      <c r="D687" t="str">
        <f t="shared" si="50"/>
        <v/>
      </c>
      <c r="E687" t="str">
        <f t="shared" si="51"/>
        <v/>
      </c>
      <c r="F687" t="str">
        <f t="shared" si="52"/>
        <v/>
      </c>
      <c r="G687" t="str">
        <f t="shared" si="53"/>
        <v/>
      </c>
      <c r="H687" t="str">
        <f t="shared" si="54"/>
        <v/>
      </c>
      <c r="I687" t="str">
        <f>IF(OR(D687=M$1,E687=N$1,F687=O$1,G687=P$1,H687=Q$1),"",C687)</f>
        <v/>
      </c>
      <c r="J687" t="str">
        <f t="array" ref="J687">IF(SUM(--ISNUMBER(SEARCH(S$1:AE$1,I687)))&gt;0,"",I687)</f>
        <v/>
      </c>
      <c r="K687" t="str">
        <f t="array" ref="K687">IF(SUM(--ISNUMBER(SEARCH(M$1:Q$1,J687)))=L$1,J687,"")</f>
        <v/>
      </c>
    </row>
    <row r="688" spans="1:11" ht="17.25" x14ac:dyDescent="0.25">
      <c r="A688" s="1" t="s">
        <v>687</v>
      </c>
      <c r="B688">
        <f>SUM(B687,_xlfn.IFNA(IF(MATCH(puzzle!$B$2,$A688,0),1,0),0))</f>
        <v>129</v>
      </c>
      <c r="C688" t="str">
        <f>puzzle!B691</f>
        <v/>
      </c>
      <c r="D688" t="str">
        <f t="shared" si="50"/>
        <v/>
      </c>
      <c r="E688" t="str">
        <f t="shared" si="51"/>
        <v/>
      </c>
      <c r="F688" t="str">
        <f t="shared" si="52"/>
        <v/>
      </c>
      <c r="G688" t="str">
        <f t="shared" si="53"/>
        <v/>
      </c>
      <c r="H688" t="str">
        <f t="shared" si="54"/>
        <v/>
      </c>
      <c r="I688" t="str">
        <f>IF(OR(D688=M$1,E688=N$1,F688=O$1,G688=P$1,H688=Q$1),"",C688)</f>
        <v/>
      </c>
      <c r="J688" t="str">
        <f t="array" ref="J688">IF(SUM(--ISNUMBER(SEARCH(S$1:AE$1,I688)))&gt;0,"",I688)</f>
        <v/>
      </c>
      <c r="K688" t="str">
        <f t="array" ref="K688">IF(SUM(--ISNUMBER(SEARCH(M$1:Q$1,J688)))=L$1,J688,"")</f>
        <v/>
      </c>
    </row>
    <row r="689" spans="1:11" ht="17.25" x14ac:dyDescent="0.25">
      <c r="A689" s="1" t="s">
        <v>688</v>
      </c>
      <c r="B689">
        <f>SUM(B688,_xlfn.IFNA(IF(MATCH(puzzle!$B$2,$A689,0),1,0),0))</f>
        <v>129</v>
      </c>
      <c r="C689" t="str">
        <f>puzzle!B692</f>
        <v/>
      </c>
      <c r="D689" t="str">
        <f t="shared" si="50"/>
        <v/>
      </c>
      <c r="E689" t="str">
        <f t="shared" si="51"/>
        <v/>
      </c>
      <c r="F689" t="str">
        <f t="shared" si="52"/>
        <v/>
      </c>
      <c r="G689" t="str">
        <f t="shared" si="53"/>
        <v/>
      </c>
      <c r="H689" t="str">
        <f t="shared" si="54"/>
        <v/>
      </c>
      <c r="I689" t="str">
        <f>IF(OR(D689=M$1,E689=N$1,F689=O$1,G689=P$1,H689=Q$1),"",C689)</f>
        <v/>
      </c>
      <c r="J689" t="str">
        <f t="array" ref="J689">IF(SUM(--ISNUMBER(SEARCH(S$1:AE$1,I689)))&gt;0,"",I689)</f>
        <v/>
      </c>
      <c r="K689" t="str">
        <f t="array" ref="K689">IF(SUM(--ISNUMBER(SEARCH(M$1:Q$1,J689)))=L$1,J689,"")</f>
        <v/>
      </c>
    </row>
    <row r="690" spans="1:11" ht="17.25" x14ac:dyDescent="0.25">
      <c r="A690" s="1" t="s">
        <v>689</v>
      </c>
      <c r="B690">
        <f>SUM(B689,_xlfn.IFNA(IF(MATCH(puzzle!$B$2,$A690,0),1,0),0))</f>
        <v>129</v>
      </c>
      <c r="C690" t="str">
        <f>puzzle!B693</f>
        <v/>
      </c>
      <c r="D690" t="str">
        <f t="shared" si="50"/>
        <v/>
      </c>
      <c r="E690" t="str">
        <f t="shared" si="51"/>
        <v/>
      </c>
      <c r="F690" t="str">
        <f t="shared" si="52"/>
        <v/>
      </c>
      <c r="G690" t="str">
        <f t="shared" si="53"/>
        <v/>
      </c>
      <c r="H690" t="str">
        <f t="shared" si="54"/>
        <v/>
      </c>
      <c r="I690" t="str">
        <f>IF(OR(D690=M$1,E690=N$1,F690=O$1,G690=P$1,H690=Q$1),"",C690)</f>
        <v/>
      </c>
      <c r="J690" t="str">
        <f t="array" ref="J690">IF(SUM(--ISNUMBER(SEARCH(S$1:AE$1,I690)))&gt;0,"",I690)</f>
        <v/>
      </c>
      <c r="K690" t="str">
        <f t="array" ref="K690">IF(SUM(--ISNUMBER(SEARCH(M$1:Q$1,J690)))=L$1,J690,"")</f>
        <v/>
      </c>
    </row>
    <row r="691" spans="1:11" ht="17.25" x14ac:dyDescent="0.25">
      <c r="A691" s="1" t="s">
        <v>690</v>
      </c>
      <c r="B691">
        <f>SUM(B690,_xlfn.IFNA(IF(MATCH(puzzle!$B$2,$A691,0),1,0),0))</f>
        <v>129</v>
      </c>
      <c r="C691" t="str">
        <f>puzzle!B694</f>
        <v/>
      </c>
      <c r="D691" t="str">
        <f t="shared" si="50"/>
        <v/>
      </c>
      <c r="E691" t="str">
        <f t="shared" si="51"/>
        <v/>
      </c>
      <c r="F691" t="str">
        <f t="shared" si="52"/>
        <v/>
      </c>
      <c r="G691" t="str">
        <f t="shared" si="53"/>
        <v/>
      </c>
      <c r="H691" t="str">
        <f t="shared" si="54"/>
        <v/>
      </c>
      <c r="I691" t="str">
        <f>IF(OR(D691=M$1,E691=N$1,F691=O$1,G691=P$1,H691=Q$1),"",C691)</f>
        <v/>
      </c>
      <c r="J691" t="str">
        <f t="array" ref="J691">IF(SUM(--ISNUMBER(SEARCH(S$1:AE$1,I691)))&gt;0,"",I691)</f>
        <v/>
      </c>
      <c r="K691" t="str">
        <f t="array" ref="K691">IF(SUM(--ISNUMBER(SEARCH(M$1:Q$1,J691)))=L$1,J691,"")</f>
        <v/>
      </c>
    </row>
    <row r="692" spans="1:11" ht="17.25" x14ac:dyDescent="0.25">
      <c r="A692" s="1" t="s">
        <v>691</v>
      </c>
      <c r="B692">
        <f>SUM(B691,_xlfn.IFNA(IF(MATCH(puzzle!$B$2,$A692,0),1,0),0))</f>
        <v>129</v>
      </c>
      <c r="C692" t="str">
        <f>puzzle!B695</f>
        <v/>
      </c>
      <c r="D692" t="str">
        <f t="shared" si="50"/>
        <v/>
      </c>
      <c r="E692" t="str">
        <f t="shared" si="51"/>
        <v/>
      </c>
      <c r="F692" t="str">
        <f t="shared" si="52"/>
        <v/>
      </c>
      <c r="G692" t="str">
        <f t="shared" si="53"/>
        <v/>
      </c>
      <c r="H692" t="str">
        <f t="shared" si="54"/>
        <v/>
      </c>
      <c r="I692" t="str">
        <f>IF(OR(D692=M$1,E692=N$1,F692=O$1,G692=P$1,H692=Q$1),"",C692)</f>
        <v/>
      </c>
      <c r="J692" t="str">
        <f t="array" ref="J692">IF(SUM(--ISNUMBER(SEARCH(S$1:AE$1,I692)))&gt;0,"",I692)</f>
        <v/>
      </c>
      <c r="K692" t="str">
        <f t="array" ref="K692">IF(SUM(--ISNUMBER(SEARCH(M$1:Q$1,J692)))=L$1,J692,"")</f>
        <v/>
      </c>
    </row>
    <row r="693" spans="1:11" ht="17.25" x14ac:dyDescent="0.25">
      <c r="A693" s="1" t="s">
        <v>692</v>
      </c>
      <c r="B693">
        <f>SUM(B692,_xlfn.IFNA(IF(MATCH(puzzle!$B$2,$A693,0),1,0),0))</f>
        <v>129</v>
      </c>
      <c r="C693" t="str">
        <f>puzzle!B696</f>
        <v/>
      </c>
      <c r="D693" t="str">
        <f t="shared" si="50"/>
        <v/>
      </c>
      <c r="E693" t="str">
        <f t="shared" si="51"/>
        <v/>
      </c>
      <c r="F693" t="str">
        <f t="shared" si="52"/>
        <v/>
      </c>
      <c r="G693" t="str">
        <f t="shared" si="53"/>
        <v/>
      </c>
      <c r="H693" t="str">
        <f t="shared" si="54"/>
        <v/>
      </c>
      <c r="I693" t="str">
        <f>IF(OR(D693=M$1,E693=N$1,F693=O$1,G693=P$1,H693=Q$1),"",C693)</f>
        <v/>
      </c>
      <c r="J693" t="str">
        <f t="array" ref="J693">IF(SUM(--ISNUMBER(SEARCH(S$1:AE$1,I693)))&gt;0,"",I693)</f>
        <v/>
      </c>
      <c r="K693" t="str">
        <f t="array" ref="K693">IF(SUM(--ISNUMBER(SEARCH(M$1:Q$1,J693)))=L$1,J693,"")</f>
        <v/>
      </c>
    </row>
    <row r="694" spans="1:11" ht="17.25" x14ac:dyDescent="0.25">
      <c r="A694" s="1" t="s">
        <v>693</v>
      </c>
      <c r="B694">
        <f>SUM(B693,_xlfn.IFNA(IF(MATCH(puzzle!$B$2,$A694,0),1,0),0))</f>
        <v>129</v>
      </c>
      <c r="C694" t="str">
        <f>puzzle!B697</f>
        <v/>
      </c>
      <c r="D694" t="str">
        <f t="shared" si="50"/>
        <v/>
      </c>
      <c r="E694" t="str">
        <f t="shared" si="51"/>
        <v/>
      </c>
      <c r="F694" t="str">
        <f t="shared" si="52"/>
        <v/>
      </c>
      <c r="G694" t="str">
        <f t="shared" si="53"/>
        <v/>
      </c>
      <c r="H694" t="str">
        <f t="shared" si="54"/>
        <v/>
      </c>
      <c r="I694" t="str">
        <f>IF(OR(D694=M$1,E694=N$1,F694=O$1,G694=P$1,H694=Q$1),"",C694)</f>
        <v/>
      </c>
      <c r="J694" t="str">
        <f t="array" ref="J694">IF(SUM(--ISNUMBER(SEARCH(S$1:AE$1,I694)))&gt;0,"",I694)</f>
        <v/>
      </c>
      <c r="K694" t="str">
        <f t="array" ref="K694">IF(SUM(--ISNUMBER(SEARCH(M$1:Q$1,J694)))=L$1,J694,"")</f>
        <v/>
      </c>
    </row>
    <row r="695" spans="1:11" ht="17.25" x14ac:dyDescent="0.25">
      <c r="A695" s="1" t="s">
        <v>694</v>
      </c>
      <c r="B695">
        <f>SUM(B694,_xlfn.IFNA(IF(MATCH(puzzle!$B$2,$A695,0),1,0),0))</f>
        <v>130</v>
      </c>
      <c r="C695" t="str">
        <f>puzzle!B698</f>
        <v/>
      </c>
      <c r="D695" t="str">
        <f t="shared" si="50"/>
        <v/>
      </c>
      <c r="E695" t="str">
        <f t="shared" si="51"/>
        <v/>
      </c>
      <c r="F695" t="str">
        <f t="shared" si="52"/>
        <v/>
      </c>
      <c r="G695" t="str">
        <f t="shared" si="53"/>
        <v/>
      </c>
      <c r="H695" t="str">
        <f t="shared" si="54"/>
        <v/>
      </c>
      <c r="I695" t="str">
        <f>IF(OR(D695=M$1,E695=N$1,F695=O$1,G695=P$1,H695=Q$1),"",C695)</f>
        <v/>
      </c>
      <c r="J695" t="str">
        <f t="array" ref="J695">IF(SUM(--ISNUMBER(SEARCH(S$1:AE$1,I695)))&gt;0,"",I695)</f>
        <v/>
      </c>
      <c r="K695" t="str">
        <f t="array" ref="K695">IF(SUM(--ISNUMBER(SEARCH(M$1:Q$1,J695)))=L$1,J695,"")</f>
        <v/>
      </c>
    </row>
    <row r="696" spans="1:11" ht="17.25" x14ac:dyDescent="0.25">
      <c r="A696" s="1" t="s">
        <v>695</v>
      </c>
      <c r="B696">
        <f>SUM(B695,_xlfn.IFNA(IF(MATCH(puzzle!$B$2,$A696,0),1,0),0))</f>
        <v>130</v>
      </c>
      <c r="C696" t="str">
        <f>puzzle!B699</f>
        <v/>
      </c>
      <c r="D696" t="str">
        <f t="shared" si="50"/>
        <v/>
      </c>
      <c r="E696" t="str">
        <f t="shared" si="51"/>
        <v/>
      </c>
      <c r="F696" t="str">
        <f t="shared" si="52"/>
        <v/>
      </c>
      <c r="G696" t="str">
        <f t="shared" si="53"/>
        <v/>
      </c>
      <c r="H696" t="str">
        <f t="shared" si="54"/>
        <v/>
      </c>
      <c r="I696" t="str">
        <f>IF(OR(D696=M$1,E696=N$1,F696=O$1,G696=P$1,H696=Q$1),"",C696)</f>
        <v/>
      </c>
      <c r="J696" t="str">
        <f t="array" ref="J696">IF(SUM(--ISNUMBER(SEARCH(S$1:AE$1,I696)))&gt;0,"",I696)</f>
        <v/>
      </c>
      <c r="K696" t="str">
        <f t="array" ref="K696">IF(SUM(--ISNUMBER(SEARCH(M$1:Q$1,J696)))=L$1,J696,"")</f>
        <v/>
      </c>
    </row>
    <row r="697" spans="1:11" ht="17.25" x14ac:dyDescent="0.25">
      <c r="A697" s="1" t="s">
        <v>696</v>
      </c>
      <c r="B697">
        <f>SUM(B696,_xlfn.IFNA(IF(MATCH(puzzle!$B$2,$A697,0),1,0),0))</f>
        <v>130</v>
      </c>
      <c r="C697" t="str">
        <f>puzzle!B700</f>
        <v/>
      </c>
      <c r="D697" t="str">
        <f t="shared" si="50"/>
        <v/>
      </c>
      <c r="E697" t="str">
        <f t="shared" si="51"/>
        <v/>
      </c>
      <c r="F697" t="str">
        <f t="shared" si="52"/>
        <v/>
      </c>
      <c r="G697" t="str">
        <f t="shared" si="53"/>
        <v/>
      </c>
      <c r="H697" t="str">
        <f t="shared" si="54"/>
        <v/>
      </c>
      <c r="I697" t="str">
        <f>IF(OR(D697=M$1,E697=N$1,F697=O$1,G697=P$1,H697=Q$1),"",C697)</f>
        <v/>
      </c>
      <c r="J697" t="str">
        <f t="array" ref="J697">IF(SUM(--ISNUMBER(SEARCH(S$1:AE$1,I697)))&gt;0,"",I697)</f>
        <v/>
      </c>
      <c r="K697" t="str">
        <f t="array" ref="K697">IF(SUM(--ISNUMBER(SEARCH(M$1:Q$1,J697)))=L$1,J697,"")</f>
        <v/>
      </c>
    </row>
    <row r="698" spans="1:11" ht="17.25" x14ac:dyDescent="0.25">
      <c r="A698" s="1" t="s">
        <v>697</v>
      </c>
      <c r="B698">
        <f>SUM(B697,_xlfn.IFNA(IF(MATCH(puzzle!$B$2,$A698,0),1,0),0))</f>
        <v>130</v>
      </c>
      <c r="C698" t="str">
        <f>puzzle!B701</f>
        <v/>
      </c>
      <c r="D698" t="str">
        <f t="shared" si="50"/>
        <v/>
      </c>
      <c r="E698" t="str">
        <f t="shared" si="51"/>
        <v/>
      </c>
      <c r="F698" t="str">
        <f t="shared" si="52"/>
        <v/>
      </c>
      <c r="G698" t="str">
        <f t="shared" si="53"/>
        <v/>
      </c>
      <c r="H698" t="str">
        <f t="shared" si="54"/>
        <v/>
      </c>
      <c r="I698" t="str">
        <f>IF(OR(D698=M$1,E698=N$1,F698=O$1,G698=P$1,H698=Q$1),"",C698)</f>
        <v/>
      </c>
      <c r="J698" t="str">
        <f t="array" ref="J698">IF(SUM(--ISNUMBER(SEARCH(S$1:AE$1,I698)))&gt;0,"",I698)</f>
        <v/>
      </c>
      <c r="K698" t="str">
        <f t="array" ref="K698">IF(SUM(--ISNUMBER(SEARCH(M$1:Q$1,J698)))=L$1,J698,"")</f>
        <v/>
      </c>
    </row>
    <row r="699" spans="1:11" ht="17.25" x14ac:dyDescent="0.25">
      <c r="A699" s="1" t="s">
        <v>698</v>
      </c>
      <c r="B699">
        <f>SUM(B698,_xlfn.IFNA(IF(MATCH(puzzle!$B$2,$A699,0),1,0),0))</f>
        <v>130</v>
      </c>
      <c r="C699" t="str">
        <f>puzzle!B702</f>
        <v/>
      </c>
      <c r="D699" t="str">
        <f t="shared" si="50"/>
        <v/>
      </c>
      <c r="E699" t="str">
        <f t="shared" si="51"/>
        <v/>
      </c>
      <c r="F699" t="str">
        <f t="shared" si="52"/>
        <v/>
      </c>
      <c r="G699" t="str">
        <f t="shared" si="53"/>
        <v/>
      </c>
      <c r="H699" t="str">
        <f t="shared" si="54"/>
        <v/>
      </c>
      <c r="I699" t="str">
        <f>IF(OR(D699=M$1,E699=N$1,F699=O$1,G699=P$1,H699=Q$1),"",C699)</f>
        <v/>
      </c>
      <c r="J699" t="str">
        <f t="array" ref="J699">IF(SUM(--ISNUMBER(SEARCH(S$1:AE$1,I699)))&gt;0,"",I699)</f>
        <v/>
      </c>
      <c r="K699" t="str">
        <f t="array" ref="K699">IF(SUM(--ISNUMBER(SEARCH(M$1:Q$1,J699)))=L$1,J699,"")</f>
        <v/>
      </c>
    </row>
    <row r="700" spans="1:11" ht="17.25" x14ac:dyDescent="0.25">
      <c r="A700" s="6" t="s">
        <v>2313</v>
      </c>
      <c r="B700">
        <f>SUM(B699,_xlfn.IFNA(IF(MATCH(puzzle!$B$2,$A700,0),1,0),0))</f>
        <v>131</v>
      </c>
      <c r="C700" t="str">
        <f>puzzle!B703</f>
        <v/>
      </c>
      <c r="D700" t="str">
        <f t="shared" si="50"/>
        <v/>
      </c>
      <c r="E700" t="str">
        <f t="shared" si="51"/>
        <v/>
      </c>
      <c r="F700" t="str">
        <f t="shared" si="52"/>
        <v/>
      </c>
      <c r="G700" t="str">
        <f t="shared" si="53"/>
        <v/>
      </c>
      <c r="H700" t="str">
        <f t="shared" si="54"/>
        <v/>
      </c>
      <c r="I700" t="str">
        <f>IF(OR(D700=M$1,E700=N$1,F700=O$1,G700=P$1,H700=Q$1),"",C700)</f>
        <v/>
      </c>
      <c r="J700" t="str">
        <f t="array" ref="J700">IF(SUM(--ISNUMBER(SEARCH(S$1:AE$1,I700)))&gt;0,"",I700)</f>
        <v/>
      </c>
      <c r="K700" t="str">
        <f t="array" ref="K700">IF(SUM(--ISNUMBER(SEARCH(M$1:Q$1,J700)))=L$1,J700,"")</f>
        <v/>
      </c>
    </row>
    <row r="701" spans="1:11" ht="17.25" x14ac:dyDescent="0.25">
      <c r="A701" s="1" t="s">
        <v>699</v>
      </c>
      <c r="B701">
        <f>SUM(B700,_xlfn.IFNA(IF(MATCH(puzzle!$B$2,$A701,0),1,0),0))</f>
        <v>131</v>
      </c>
      <c r="C701" t="str">
        <f>puzzle!B704</f>
        <v/>
      </c>
      <c r="D701" t="str">
        <f t="shared" si="50"/>
        <v/>
      </c>
      <c r="E701" t="str">
        <f t="shared" si="51"/>
        <v/>
      </c>
      <c r="F701" t="str">
        <f t="shared" si="52"/>
        <v/>
      </c>
      <c r="G701" t="str">
        <f t="shared" si="53"/>
        <v/>
      </c>
      <c r="H701" t="str">
        <f t="shared" si="54"/>
        <v/>
      </c>
      <c r="I701" t="str">
        <f>IF(OR(D701=M$1,E701=N$1,F701=O$1,G701=P$1,H701=Q$1),"",C701)</f>
        <v/>
      </c>
      <c r="J701" t="str">
        <f t="array" ref="J701">IF(SUM(--ISNUMBER(SEARCH(S$1:AE$1,I701)))&gt;0,"",I701)</f>
        <v/>
      </c>
      <c r="K701" t="str">
        <f t="array" ref="K701">IF(SUM(--ISNUMBER(SEARCH(M$1:Q$1,J701)))=L$1,J701,"")</f>
        <v/>
      </c>
    </row>
    <row r="702" spans="1:11" ht="17.25" x14ac:dyDescent="0.25">
      <c r="A702" s="1" t="s">
        <v>700</v>
      </c>
      <c r="B702">
        <f>SUM(B701,_xlfn.IFNA(IF(MATCH(puzzle!$B$2,$A702,0),1,0),0))</f>
        <v>131</v>
      </c>
      <c r="C702" t="str">
        <f>puzzle!B705</f>
        <v/>
      </c>
      <c r="D702" t="str">
        <f t="shared" si="50"/>
        <v/>
      </c>
      <c r="E702" t="str">
        <f t="shared" si="51"/>
        <v/>
      </c>
      <c r="F702" t="str">
        <f t="shared" si="52"/>
        <v/>
      </c>
      <c r="G702" t="str">
        <f t="shared" si="53"/>
        <v/>
      </c>
      <c r="H702" t="str">
        <f t="shared" si="54"/>
        <v/>
      </c>
      <c r="I702" t="str">
        <f>IF(OR(D702=M$1,E702=N$1,F702=O$1,G702=P$1,H702=Q$1),"",C702)</f>
        <v/>
      </c>
      <c r="J702" t="str">
        <f t="array" ref="J702">IF(SUM(--ISNUMBER(SEARCH(S$1:AE$1,I702)))&gt;0,"",I702)</f>
        <v/>
      </c>
      <c r="K702" t="str">
        <f t="array" ref="K702">IF(SUM(--ISNUMBER(SEARCH(M$1:Q$1,J702)))=L$1,J702,"")</f>
        <v/>
      </c>
    </row>
    <row r="703" spans="1:11" ht="17.25" x14ac:dyDescent="0.25">
      <c r="A703" s="1" t="s">
        <v>701</v>
      </c>
      <c r="B703">
        <f>SUM(B702,_xlfn.IFNA(IF(MATCH(puzzle!$B$2,$A703,0),1,0),0))</f>
        <v>132</v>
      </c>
      <c r="C703" t="str">
        <f>puzzle!B706</f>
        <v/>
      </c>
      <c r="D703" t="str">
        <f t="shared" si="50"/>
        <v/>
      </c>
      <c r="E703" t="str">
        <f t="shared" si="51"/>
        <v/>
      </c>
      <c r="F703" t="str">
        <f t="shared" si="52"/>
        <v/>
      </c>
      <c r="G703" t="str">
        <f t="shared" si="53"/>
        <v/>
      </c>
      <c r="H703" t="str">
        <f t="shared" si="54"/>
        <v/>
      </c>
      <c r="I703" t="str">
        <f>IF(OR(D703=M$1,E703=N$1,F703=O$1,G703=P$1,H703=Q$1),"",C703)</f>
        <v/>
      </c>
      <c r="J703" t="str">
        <f t="array" ref="J703">IF(SUM(--ISNUMBER(SEARCH(S$1:AE$1,I703)))&gt;0,"",I703)</f>
        <v/>
      </c>
      <c r="K703" t="str">
        <f t="array" ref="K703">IF(SUM(--ISNUMBER(SEARCH(M$1:Q$1,J703)))=L$1,J703,"")</f>
        <v/>
      </c>
    </row>
    <row r="704" spans="1:11" ht="17.25" x14ac:dyDescent="0.25">
      <c r="A704" s="1" t="s">
        <v>702</v>
      </c>
      <c r="B704">
        <f>SUM(B703,_xlfn.IFNA(IF(MATCH(puzzle!$B$2,$A704,0),1,0),0))</f>
        <v>132</v>
      </c>
      <c r="C704" t="str">
        <f>puzzle!B707</f>
        <v/>
      </c>
      <c r="D704" t="str">
        <f t="shared" si="50"/>
        <v/>
      </c>
      <c r="E704" t="str">
        <f t="shared" si="51"/>
        <v/>
      </c>
      <c r="F704" t="str">
        <f t="shared" si="52"/>
        <v/>
      </c>
      <c r="G704" t="str">
        <f t="shared" si="53"/>
        <v/>
      </c>
      <c r="H704" t="str">
        <f t="shared" si="54"/>
        <v/>
      </c>
      <c r="I704" t="str">
        <f>IF(OR(D704=M$1,E704=N$1,F704=O$1,G704=P$1,H704=Q$1),"",C704)</f>
        <v/>
      </c>
      <c r="J704" t="str">
        <f t="array" ref="J704">IF(SUM(--ISNUMBER(SEARCH(S$1:AE$1,I704)))&gt;0,"",I704)</f>
        <v/>
      </c>
      <c r="K704" t="str">
        <f t="array" ref="K704">IF(SUM(--ISNUMBER(SEARCH(M$1:Q$1,J704)))=L$1,J704,"")</f>
        <v/>
      </c>
    </row>
    <row r="705" spans="1:11" ht="17.25" x14ac:dyDescent="0.25">
      <c r="A705" s="1" t="s">
        <v>703</v>
      </c>
      <c r="B705">
        <f>SUM(B704,_xlfn.IFNA(IF(MATCH(puzzle!$B$2,$A705,0),1,0),0))</f>
        <v>132</v>
      </c>
      <c r="C705" t="str">
        <f>puzzle!B708</f>
        <v/>
      </c>
      <c r="D705" t="str">
        <f t="shared" si="50"/>
        <v/>
      </c>
      <c r="E705" t="str">
        <f t="shared" si="51"/>
        <v/>
      </c>
      <c r="F705" t="str">
        <f t="shared" si="52"/>
        <v/>
      </c>
      <c r="G705" t="str">
        <f t="shared" si="53"/>
        <v/>
      </c>
      <c r="H705" t="str">
        <f t="shared" si="54"/>
        <v/>
      </c>
      <c r="I705" t="str">
        <f>IF(OR(D705=M$1,E705=N$1,F705=O$1,G705=P$1,H705=Q$1),"",C705)</f>
        <v/>
      </c>
      <c r="J705" t="str">
        <f t="array" ref="J705">IF(SUM(--ISNUMBER(SEARCH(S$1:AE$1,I705)))&gt;0,"",I705)</f>
        <v/>
      </c>
      <c r="K705" t="str">
        <f t="array" ref="K705">IF(SUM(--ISNUMBER(SEARCH(M$1:Q$1,J705)))=L$1,J705,"")</f>
        <v/>
      </c>
    </row>
    <row r="706" spans="1:11" ht="17.25" x14ac:dyDescent="0.25">
      <c r="A706" s="1" t="s">
        <v>704</v>
      </c>
      <c r="B706">
        <f>SUM(B705,_xlfn.IFNA(IF(MATCH(puzzle!$B$2,$A706,0),1,0),0))</f>
        <v>132</v>
      </c>
      <c r="C706" t="str">
        <f>puzzle!B709</f>
        <v/>
      </c>
      <c r="D706" t="str">
        <f t="shared" ref="D706:D769" si="55">LEFT(C706,1)</f>
        <v/>
      </c>
      <c r="E706" t="str">
        <f t="shared" ref="E706:E769" si="56">MID($C706,2,1)</f>
        <v/>
      </c>
      <c r="F706" t="str">
        <f t="shared" ref="F706:F769" si="57">MID($C706,3,1)</f>
        <v/>
      </c>
      <c r="G706" t="str">
        <f t="shared" ref="G706:G769" si="58">MID($C706,4,1)</f>
        <v/>
      </c>
      <c r="H706" t="str">
        <f t="shared" ref="H706:H769" si="59">MID($C706,5,1)</f>
        <v/>
      </c>
      <c r="I706" t="str">
        <f>IF(OR(D706=M$1,E706=N$1,F706=O$1,G706=P$1,H706=Q$1),"",C706)</f>
        <v/>
      </c>
      <c r="J706" t="str">
        <f t="array" ref="J706">IF(SUM(--ISNUMBER(SEARCH(S$1:AE$1,I706)))&gt;0,"",I706)</f>
        <v/>
      </c>
      <c r="K706" t="str">
        <f t="array" ref="K706">IF(SUM(--ISNUMBER(SEARCH(M$1:Q$1,J706)))=L$1,J706,"")</f>
        <v/>
      </c>
    </row>
    <row r="707" spans="1:11" ht="17.25" x14ac:dyDescent="0.25">
      <c r="A707" s="1" t="s">
        <v>705</v>
      </c>
      <c r="B707">
        <f>SUM(B706,_xlfn.IFNA(IF(MATCH(puzzle!$B$2,$A707,0),1,0),0))</f>
        <v>132</v>
      </c>
      <c r="C707" t="str">
        <f>puzzle!B710</f>
        <v/>
      </c>
      <c r="D707" t="str">
        <f t="shared" si="55"/>
        <v/>
      </c>
      <c r="E707" t="str">
        <f t="shared" si="56"/>
        <v/>
      </c>
      <c r="F707" t="str">
        <f t="shared" si="57"/>
        <v/>
      </c>
      <c r="G707" t="str">
        <f t="shared" si="58"/>
        <v/>
      </c>
      <c r="H707" t="str">
        <f t="shared" si="59"/>
        <v/>
      </c>
      <c r="I707" t="str">
        <f>IF(OR(D707=M$1,E707=N$1,F707=O$1,G707=P$1,H707=Q$1),"",C707)</f>
        <v/>
      </c>
      <c r="J707" t="str">
        <f t="array" ref="J707">IF(SUM(--ISNUMBER(SEARCH(S$1:AE$1,I707)))&gt;0,"",I707)</f>
        <v/>
      </c>
      <c r="K707" t="str">
        <f t="array" ref="K707">IF(SUM(--ISNUMBER(SEARCH(M$1:Q$1,J707)))=L$1,J707,"")</f>
        <v/>
      </c>
    </row>
    <row r="708" spans="1:11" ht="17.25" x14ac:dyDescent="0.25">
      <c r="A708" s="1" t="s">
        <v>706</v>
      </c>
      <c r="B708">
        <f>SUM(B707,_xlfn.IFNA(IF(MATCH(puzzle!$B$2,$A708,0),1,0),0))</f>
        <v>132</v>
      </c>
      <c r="C708" t="str">
        <f>puzzle!B711</f>
        <v/>
      </c>
      <c r="D708" t="str">
        <f t="shared" si="55"/>
        <v/>
      </c>
      <c r="E708" t="str">
        <f t="shared" si="56"/>
        <v/>
      </c>
      <c r="F708" t="str">
        <f t="shared" si="57"/>
        <v/>
      </c>
      <c r="G708" t="str">
        <f t="shared" si="58"/>
        <v/>
      </c>
      <c r="H708" t="str">
        <f t="shared" si="59"/>
        <v/>
      </c>
      <c r="I708" t="str">
        <f>IF(OR(D708=M$1,E708=N$1,F708=O$1,G708=P$1,H708=Q$1),"",C708)</f>
        <v/>
      </c>
      <c r="J708" t="str">
        <f t="array" ref="J708">IF(SUM(--ISNUMBER(SEARCH(S$1:AE$1,I708)))&gt;0,"",I708)</f>
        <v/>
      </c>
      <c r="K708" t="str">
        <f t="array" ref="K708">IF(SUM(--ISNUMBER(SEARCH(M$1:Q$1,J708)))=L$1,J708,"")</f>
        <v/>
      </c>
    </row>
    <row r="709" spans="1:11" ht="17.25" x14ac:dyDescent="0.25">
      <c r="A709" s="1" t="s">
        <v>707</v>
      </c>
      <c r="B709">
        <f>SUM(B708,_xlfn.IFNA(IF(MATCH(puzzle!$B$2,$A709,0),1,0),0))</f>
        <v>132</v>
      </c>
      <c r="C709" t="str">
        <f>puzzle!B712</f>
        <v/>
      </c>
      <c r="D709" t="str">
        <f t="shared" si="55"/>
        <v/>
      </c>
      <c r="E709" t="str">
        <f t="shared" si="56"/>
        <v/>
      </c>
      <c r="F709" t="str">
        <f t="shared" si="57"/>
        <v/>
      </c>
      <c r="G709" t="str">
        <f t="shared" si="58"/>
        <v/>
      </c>
      <c r="H709" t="str">
        <f t="shared" si="59"/>
        <v/>
      </c>
      <c r="I709" t="str">
        <f>IF(OR(D709=M$1,E709=N$1,F709=O$1,G709=P$1,H709=Q$1),"",C709)</f>
        <v/>
      </c>
      <c r="J709" t="str">
        <f t="array" ref="J709">IF(SUM(--ISNUMBER(SEARCH(S$1:AE$1,I709)))&gt;0,"",I709)</f>
        <v/>
      </c>
      <c r="K709" t="str">
        <f t="array" ref="K709">IF(SUM(--ISNUMBER(SEARCH(M$1:Q$1,J709)))=L$1,J709,"")</f>
        <v/>
      </c>
    </row>
    <row r="710" spans="1:11" ht="17.25" x14ac:dyDescent="0.25">
      <c r="A710" s="1" t="s">
        <v>708</v>
      </c>
      <c r="B710">
        <f>SUM(B709,_xlfn.IFNA(IF(MATCH(puzzle!$B$2,$A710,0),1,0),0))</f>
        <v>132</v>
      </c>
      <c r="C710" t="str">
        <f>puzzle!B713</f>
        <v/>
      </c>
      <c r="D710" t="str">
        <f t="shared" si="55"/>
        <v/>
      </c>
      <c r="E710" t="str">
        <f t="shared" si="56"/>
        <v/>
      </c>
      <c r="F710" t="str">
        <f t="shared" si="57"/>
        <v/>
      </c>
      <c r="G710" t="str">
        <f t="shared" si="58"/>
        <v/>
      </c>
      <c r="H710" t="str">
        <f t="shared" si="59"/>
        <v/>
      </c>
      <c r="I710" t="str">
        <f>IF(OR(D710=M$1,E710=N$1,F710=O$1,G710=P$1,H710=Q$1),"",C710)</f>
        <v/>
      </c>
      <c r="J710" t="str">
        <f t="array" ref="J710">IF(SUM(--ISNUMBER(SEARCH(S$1:AE$1,I710)))&gt;0,"",I710)</f>
        <v/>
      </c>
      <c r="K710" t="str">
        <f t="array" ref="K710">IF(SUM(--ISNUMBER(SEARCH(M$1:Q$1,J710)))=L$1,J710,"")</f>
        <v/>
      </c>
    </row>
    <row r="711" spans="1:11" ht="17.25" x14ac:dyDescent="0.25">
      <c r="A711" s="1" t="s">
        <v>709</v>
      </c>
      <c r="B711">
        <f>SUM(B710,_xlfn.IFNA(IF(MATCH(puzzle!$B$2,$A711,0),1,0),0))</f>
        <v>132</v>
      </c>
      <c r="C711" t="str">
        <f>puzzle!B714</f>
        <v/>
      </c>
      <c r="D711" t="str">
        <f t="shared" si="55"/>
        <v/>
      </c>
      <c r="E711" t="str">
        <f t="shared" si="56"/>
        <v/>
      </c>
      <c r="F711" t="str">
        <f t="shared" si="57"/>
        <v/>
      </c>
      <c r="G711" t="str">
        <f t="shared" si="58"/>
        <v/>
      </c>
      <c r="H711" t="str">
        <f t="shared" si="59"/>
        <v/>
      </c>
      <c r="I711" t="str">
        <f>IF(OR(D711=M$1,E711=N$1,F711=O$1,G711=P$1,H711=Q$1),"",C711)</f>
        <v/>
      </c>
      <c r="J711" t="str">
        <f t="array" ref="J711">IF(SUM(--ISNUMBER(SEARCH(S$1:AE$1,I711)))&gt;0,"",I711)</f>
        <v/>
      </c>
      <c r="K711" t="str">
        <f t="array" ref="K711">IF(SUM(--ISNUMBER(SEARCH(M$1:Q$1,J711)))=L$1,J711,"")</f>
        <v/>
      </c>
    </row>
    <row r="712" spans="1:11" ht="17.25" x14ac:dyDescent="0.25">
      <c r="A712" s="1" t="s">
        <v>710</v>
      </c>
      <c r="B712">
        <f>SUM(B711,_xlfn.IFNA(IF(MATCH(puzzle!$B$2,$A712,0),1,0),0))</f>
        <v>132</v>
      </c>
      <c r="C712" t="str">
        <f>puzzle!B715</f>
        <v/>
      </c>
      <c r="D712" t="str">
        <f t="shared" si="55"/>
        <v/>
      </c>
      <c r="E712" t="str">
        <f t="shared" si="56"/>
        <v/>
      </c>
      <c r="F712" t="str">
        <f t="shared" si="57"/>
        <v/>
      </c>
      <c r="G712" t="str">
        <f t="shared" si="58"/>
        <v/>
      </c>
      <c r="H712" t="str">
        <f t="shared" si="59"/>
        <v/>
      </c>
      <c r="I712" t="str">
        <f>IF(OR(D712=M$1,E712=N$1,F712=O$1,G712=P$1,H712=Q$1),"",C712)</f>
        <v/>
      </c>
      <c r="J712" t="str">
        <f t="array" ref="J712">IF(SUM(--ISNUMBER(SEARCH(S$1:AE$1,I712)))&gt;0,"",I712)</f>
        <v/>
      </c>
      <c r="K712" t="str">
        <f t="array" ref="K712">IF(SUM(--ISNUMBER(SEARCH(M$1:Q$1,J712)))=L$1,J712,"")</f>
        <v/>
      </c>
    </row>
    <row r="713" spans="1:11" ht="17.25" x14ac:dyDescent="0.25">
      <c r="A713" s="1" t="s">
        <v>711</v>
      </c>
      <c r="B713">
        <f>SUM(B712,_xlfn.IFNA(IF(MATCH(puzzle!$B$2,$A713,0),1,0),0))</f>
        <v>132</v>
      </c>
      <c r="C713" t="str">
        <f>puzzle!B716</f>
        <v/>
      </c>
      <c r="D713" t="str">
        <f t="shared" si="55"/>
        <v/>
      </c>
      <c r="E713" t="str">
        <f t="shared" si="56"/>
        <v/>
      </c>
      <c r="F713" t="str">
        <f t="shared" si="57"/>
        <v/>
      </c>
      <c r="G713" t="str">
        <f t="shared" si="58"/>
        <v/>
      </c>
      <c r="H713" t="str">
        <f t="shared" si="59"/>
        <v/>
      </c>
      <c r="I713" t="str">
        <f>IF(OR(D713=M$1,E713=N$1,F713=O$1,G713=P$1,H713=Q$1),"",C713)</f>
        <v/>
      </c>
      <c r="J713" t="str">
        <f t="array" ref="J713">IF(SUM(--ISNUMBER(SEARCH(S$1:AE$1,I713)))&gt;0,"",I713)</f>
        <v/>
      </c>
      <c r="K713" t="str">
        <f t="array" ref="K713">IF(SUM(--ISNUMBER(SEARCH(M$1:Q$1,J713)))=L$1,J713,"")</f>
        <v/>
      </c>
    </row>
    <row r="714" spans="1:11" ht="17.25" x14ac:dyDescent="0.25">
      <c r="A714" s="1" t="s">
        <v>712</v>
      </c>
      <c r="B714">
        <f>SUM(B713,_xlfn.IFNA(IF(MATCH(puzzle!$B$2,$A714,0),1,0),0))</f>
        <v>133</v>
      </c>
      <c r="C714" t="str">
        <f>puzzle!B717</f>
        <v/>
      </c>
      <c r="D714" t="str">
        <f t="shared" si="55"/>
        <v/>
      </c>
      <c r="E714" t="str">
        <f t="shared" si="56"/>
        <v/>
      </c>
      <c r="F714" t="str">
        <f t="shared" si="57"/>
        <v/>
      </c>
      <c r="G714" t="str">
        <f t="shared" si="58"/>
        <v/>
      </c>
      <c r="H714" t="str">
        <f t="shared" si="59"/>
        <v/>
      </c>
      <c r="I714" t="str">
        <f>IF(OR(D714=M$1,E714=N$1,F714=O$1,G714=P$1,H714=Q$1),"",C714)</f>
        <v/>
      </c>
      <c r="J714" t="str">
        <f t="array" ref="J714">IF(SUM(--ISNUMBER(SEARCH(S$1:AE$1,I714)))&gt;0,"",I714)</f>
        <v/>
      </c>
      <c r="K714" t="str">
        <f t="array" ref="K714">IF(SUM(--ISNUMBER(SEARCH(M$1:Q$1,J714)))=L$1,J714,"")</f>
        <v/>
      </c>
    </row>
    <row r="715" spans="1:11" ht="17.25" x14ac:dyDescent="0.25">
      <c r="A715" s="1" t="s">
        <v>713</v>
      </c>
      <c r="B715">
        <f>SUM(B714,_xlfn.IFNA(IF(MATCH(puzzle!$B$2,$A715,0),1,0),0))</f>
        <v>133</v>
      </c>
      <c r="C715" t="str">
        <f>puzzle!B718</f>
        <v/>
      </c>
      <c r="D715" t="str">
        <f t="shared" si="55"/>
        <v/>
      </c>
      <c r="E715" t="str">
        <f t="shared" si="56"/>
        <v/>
      </c>
      <c r="F715" t="str">
        <f t="shared" si="57"/>
        <v/>
      </c>
      <c r="G715" t="str">
        <f t="shared" si="58"/>
        <v/>
      </c>
      <c r="H715" t="str">
        <f t="shared" si="59"/>
        <v/>
      </c>
      <c r="I715" t="str">
        <f>IF(OR(D715=M$1,E715=N$1,F715=O$1,G715=P$1,H715=Q$1),"",C715)</f>
        <v/>
      </c>
      <c r="J715" t="str">
        <f t="array" ref="J715">IF(SUM(--ISNUMBER(SEARCH(S$1:AE$1,I715)))&gt;0,"",I715)</f>
        <v/>
      </c>
      <c r="K715" t="str">
        <f t="array" ref="K715">IF(SUM(--ISNUMBER(SEARCH(M$1:Q$1,J715)))=L$1,J715,"")</f>
        <v/>
      </c>
    </row>
    <row r="716" spans="1:11" ht="17.25" x14ac:dyDescent="0.25">
      <c r="A716" s="1" t="s">
        <v>714</v>
      </c>
      <c r="B716">
        <f>SUM(B715,_xlfn.IFNA(IF(MATCH(puzzle!$B$2,$A716,0),1,0),0))</f>
        <v>134</v>
      </c>
      <c r="C716" t="str">
        <f>puzzle!B719</f>
        <v/>
      </c>
      <c r="D716" t="str">
        <f t="shared" si="55"/>
        <v/>
      </c>
      <c r="E716" t="str">
        <f t="shared" si="56"/>
        <v/>
      </c>
      <c r="F716" t="str">
        <f t="shared" si="57"/>
        <v/>
      </c>
      <c r="G716" t="str">
        <f t="shared" si="58"/>
        <v/>
      </c>
      <c r="H716" t="str">
        <f t="shared" si="59"/>
        <v/>
      </c>
      <c r="I716" t="str">
        <f>IF(OR(D716=M$1,E716=N$1,F716=O$1,G716=P$1,H716=Q$1),"",C716)</f>
        <v/>
      </c>
      <c r="J716" t="str">
        <f t="array" ref="J716">IF(SUM(--ISNUMBER(SEARCH(S$1:AE$1,I716)))&gt;0,"",I716)</f>
        <v/>
      </c>
      <c r="K716" t="str">
        <f t="array" ref="K716">IF(SUM(--ISNUMBER(SEARCH(M$1:Q$1,J716)))=L$1,J716,"")</f>
        <v/>
      </c>
    </row>
    <row r="717" spans="1:11" ht="17.25" x14ac:dyDescent="0.25">
      <c r="A717" s="1" t="s">
        <v>715</v>
      </c>
      <c r="B717">
        <f>SUM(B716,_xlfn.IFNA(IF(MATCH(puzzle!$B$2,$A717,0),1,0),0))</f>
        <v>134</v>
      </c>
      <c r="C717" t="str">
        <f>puzzle!B720</f>
        <v/>
      </c>
      <c r="D717" t="str">
        <f t="shared" si="55"/>
        <v/>
      </c>
      <c r="E717" t="str">
        <f t="shared" si="56"/>
        <v/>
      </c>
      <c r="F717" t="str">
        <f t="shared" si="57"/>
        <v/>
      </c>
      <c r="G717" t="str">
        <f t="shared" si="58"/>
        <v/>
      </c>
      <c r="H717" t="str">
        <f t="shared" si="59"/>
        <v/>
      </c>
      <c r="I717" t="str">
        <f>IF(OR(D717=M$1,E717=N$1,F717=O$1,G717=P$1,H717=Q$1),"",C717)</f>
        <v/>
      </c>
      <c r="J717" t="str">
        <f t="array" ref="J717">IF(SUM(--ISNUMBER(SEARCH(S$1:AE$1,I717)))&gt;0,"",I717)</f>
        <v/>
      </c>
      <c r="K717" t="str">
        <f t="array" ref="K717">IF(SUM(--ISNUMBER(SEARCH(M$1:Q$1,J717)))=L$1,J717,"")</f>
        <v/>
      </c>
    </row>
    <row r="718" spans="1:11" ht="17.25" x14ac:dyDescent="0.25">
      <c r="A718" s="1" t="s">
        <v>716</v>
      </c>
      <c r="B718">
        <f>SUM(B717,_xlfn.IFNA(IF(MATCH(puzzle!$B$2,$A718,0),1,0),0))</f>
        <v>134</v>
      </c>
      <c r="C718" t="str">
        <f>puzzle!B721</f>
        <v/>
      </c>
      <c r="D718" t="str">
        <f t="shared" si="55"/>
        <v/>
      </c>
      <c r="E718" t="str">
        <f t="shared" si="56"/>
        <v/>
      </c>
      <c r="F718" t="str">
        <f t="shared" si="57"/>
        <v/>
      </c>
      <c r="G718" t="str">
        <f t="shared" si="58"/>
        <v/>
      </c>
      <c r="H718" t="str">
        <f t="shared" si="59"/>
        <v/>
      </c>
      <c r="I718" t="str">
        <f>IF(OR(D718=M$1,E718=N$1,F718=O$1,G718=P$1,H718=Q$1),"",C718)</f>
        <v/>
      </c>
      <c r="J718" t="str">
        <f t="array" ref="J718">IF(SUM(--ISNUMBER(SEARCH(S$1:AE$1,I718)))&gt;0,"",I718)</f>
        <v/>
      </c>
      <c r="K718" t="str">
        <f t="array" ref="K718">IF(SUM(--ISNUMBER(SEARCH(M$1:Q$1,J718)))=L$1,J718,"")</f>
        <v/>
      </c>
    </row>
    <row r="719" spans="1:11" ht="17.25" x14ac:dyDescent="0.25">
      <c r="A719" s="1" t="s">
        <v>717</v>
      </c>
      <c r="B719">
        <f>SUM(B718,_xlfn.IFNA(IF(MATCH(puzzle!$B$2,$A719,0),1,0),0))</f>
        <v>134</v>
      </c>
      <c r="C719" t="str">
        <f>puzzle!B722</f>
        <v/>
      </c>
      <c r="D719" t="str">
        <f t="shared" si="55"/>
        <v/>
      </c>
      <c r="E719" t="str">
        <f t="shared" si="56"/>
        <v/>
      </c>
      <c r="F719" t="str">
        <f t="shared" si="57"/>
        <v/>
      </c>
      <c r="G719" t="str">
        <f t="shared" si="58"/>
        <v/>
      </c>
      <c r="H719" t="str">
        <f t="shared" si="59"/>
        <v/>
      </c>
      <c r="I719" t="str">
        <f>IF(OR(D719=M$1,E719=N$1,F719=O$1,G719=P$1,H719=Q$1),"",C719)</f>
        <v/>
      </c>
      <c r="J719" t="str">
        <f t="array" ref="J719">IF(SUM(--ISNUMBER(SEARCH(S$1:AE$1,I719)))&gt;0,"",I719)</f>
        <v/>
      </c>
      <c r="K719" t="str">
        <f t="array" ref="K719">IF(SUM(--ISNUMBER(SEARCH(M$1:Q$1,J719)))=L$1,J719,"")</f>
        <v/>
      </c>
    </row>
    <row r="720" spans="1:11" ht="17.25" x14ac:dyDescent="0.25">
      <c r="A720" s="1" t="s">
        <v>718</v>
      </c>
      <c r="B720">
        <f>SUM(B719,_xlfn.IFNA(IF(MATCH(puzzle!$B$2,$A720,0),1,0),0))</f>
        <v>134</v>
      </c>
      <c r="C720" t="str">
        <f>puzzle!B723</f>
        <v/>
      </c>
      <c r="D720" t="str">
        <f t="shared" si="55"/>
        <v/>
      </c>
      <c r="E720" t="str">
        <f t="shared" si="56"/>
        <v/>
      </c>
      <c r="F720" t="str">
        <f t="shared" si="57"/>
        <v/>
      </c>
      <c r="G720" t="str">
        <f t="shared" si="58"/>
        <v/>
      </c>
      <c r="H720" t="str">
        <f t="shared" si="59"/>
        <v/>
      </c>
      <c r="I720" t="str">
        <f>IF(OR(D720=M$1,E720=N$1,F720=O$1,G720=P$1,H720=Q$1),"",C720)</f>
        <v/>
      </c>
      <c r="J720" t="str">
        <f t="array" ref="J720">IF(SUM(--ISNUMBER(SEARCH(S$1:AE$1,I720)))&gt;0,"",I720)</f>
        <v/>
      </c>
      <c r="K720" t="str">
        <f t="array" ref="K720">IF(SUM(--ISNUMBER(SEARCH(M$1:Q$1,J720)))=L$1,J720,"")</f>
        <v/>
      </c>
    </row>
    <row r="721" spans="1:11" ht="17.25" x14ac:dyDescent="0.25">
      <c r="A721" s="1" t="s">
        <v>719</v>
      </c>
      <c r="B721">
        <f>SUM(B720,_xlfn.IFNA(IF(MATCH(puzzle!$B$2,$A721,0),1,0),0))</f>
        <v>134</v>
      </c>
      <c r="C721" t="str">
        <f>puzzle!B724</f>
        <v/>
      </c>
      <c r="D721" t="str">
        <f t="shared" si="55"/>
        <v/>
      </c>
      <c r="E721" t="str">
        <f t="shared" si="56"/>
        <v/>
      </c>
      <c r="F721" t="str">
        <f t="shared" si="57"/>
        <v/>
      </c>
      <c r="G721" t="str">
        <f t="shared" si="58"/>
        <v/>
      </c>
      <c r="H721" t="str">
        <f t="shared" si="59"/>
        <v/>
      </c>
      <c r="I721" t="str">
        <f>IF(OR(D721=M$1,E721=N$1,F721=O$1,G721=P$1,H721=Q$1),"",C721)</f>
        <v/>
      </c>
      <c r="J721" t="str">
        <f t="array" ref="J721">IF(SUM(--ISNUMBER(SEARCH(S$1:AE$1,I721)))&gt;0,"",I721)</f>
        <v/>
      </c>
      <c r="K721" t="str">
        <f t="array" ref="K721">IF(SUM(--ISNUMBER(SEARCH(M$1:Q$1,J721)))=L$1,J721,"")</f>
        <v/>
      </c>
    </row>
    <row r="722" spans="1:11" ht="17.25" x14ac:dyDescent="0.25">
      <c r="A722" s="1" t="s">
        <v>720</v>
      </c>
      <c r="B722">
        <f>SUM(B721,_xlfn.IFNA(IF(MATCH(puzzle!$B$2,$A722,0),1,0),0))</f>
        <v>134</v>
      </c>
      <c r="C722" t="str">
        <f>puzzle!B725</f>
        <v/>
      </c>
      <c r="D722" t="str">
        <f t="shared" si="55"/>
        <v/>
      </c>
      <c r="E722" t="str">
        <f t="shared" si="56"/>
        <v/>
      </c>
      <c r="F722" t="str">
        <f t="shared" si="57"/>
        <v/>
      </c>
      <c r="G722" t="str">
        <f t="shared" si="58"/>
        <v/>
      </c>
      <c r="H722" t="str">
        <f t="shared" si="59"/>
        <v/>
      </c>
      <c r="I722" t="str">
        <f>IF(OR(D722=M$1,E722=N$1,F722=O$1,G722=P$1,H722=Q$1),"",C722)</f>
        <v/>
      </c>
      <c r="J722" t="str">
        <f t="array" ref="J722">IF(SUM(--ISNUMBER(SEARCH(S$1:AE$1,I722)))&gt;0,"",I722)</f>
        <v/>
      </c>
      <c r="K722" t="str">
        <f t="array" ref="K722">IF(SUM(--ISNUMBER(SEARCH(M$1:Q$1,J722)))=L$1,J722,"")</f>
        <v/>
      </c>
    </row>
    <row r="723" spans="1:11" ht="17.25" x14ac:dyDescent="0.25">
      <c r="A723" s="1" t="s">
        <v>721</v>
      </c>
      <c r="B723">
        <f>SUM(B722,_xlfn.IFNA(IF(MATCH(puzzle!$B$2,$A723,0),1,0),0))</f>
        <v>134</v>
      </c>
      <c r="C723" t="str">
        <f>puzzle!B726</f>
        <v/>
      </c>
      <c r="D723" t="str">
        <f t="shared" si="55"/>
        <v/>
      </c>
      <c r="E723" t="str">
        <f t="shared" si="56"/>
        <v/>
      </c>
      <c r="F723" t="str">
        <f t="shared" si="57"/>
        <v/>
      </c>
      <c r="G723" t="str">
        <f t="shared" si="58"/>
        <v/>
      </c>
      <c r="H723" t="str">
        <f t="shared" si="59"/>
        <v/>
      </c>
      <c r="I723" t="str">
        <f>IF(OR(D723=M$1,E723=N$1,F723=O$1,G723=P$1,H723=Q$1),"",C723)</f>
        <v/>
      </c>
      <c r="J723" t="str">
        <f t="array" ref="J723">IF(SUM(--ISNUMBER(SEARCH(S$1:AE$1,I723)))&gt;0,"",I723)</f>
        <v/>
      </c>
      <c r="K723" t="str">
        <f t="array" ref="K723">IF(SUM(--ISNUMBER(SEARCH(M$1:Q$1,J723)))=L$1,J723,"")</f>
        <v/>
      </c>
    </row>
    <row r="724" spans="1:11" ht="17.25" x14ac:dyDescent="0.25">
      <c r="A724" s="1" t="s">
        <v>722</v>
      </c>
      <c r="B724">
        <f>SUM(B723,_xlfn.IFNA(IF(MATCH(puzzle!$B$2,$A724,0),1,0),0))</f>
        <v>134</v>
      </c>
      <c r="C724" t="str">
        <f>puzzle!B727</f>
        <v/>
      </c>
      <c r="D724" t="str">
        <f t="shared" si="55"/>
        <v/>
      </c>
      <c r="E724" t="str">
        <f t="shared" si="56"/>
        <v/>
      </c>
      <c r="F724" t="str">
        <f t="shared" si="57"/>
        <v/>
      </c>
      <c r="G724" t="str">
        <f t="shared" si="58"/>
        <v/>
      </c>
      <c r="H724" t="str">
        <f t="shared" si="59"/>
        <v/>
      </c>
      <c r="I724" t="str">
        <f>IF(OR(D724=M$1,E724=N$1,F724=O$1,G724=P$1,H724=Q$1),"",C724)</f>
        <v/>
      </c>
      <c r="J724" t="str">
        <f t="array" ref="J724">IF(SUM(--ISNUMBER(SEARCH(S$1:AE$1,I724)))&gt;0,"",I724)</f>
        <v/>
      </c>
      <c r="K724" t="str">
        <f t="array" ref="K724">IF(SUM(--ISNUMBER(SEARCH(M$1:Q$1,J724)))=L$1,J724,"")</f>
        <v/>
      </c>
    </row>
    <row r="725" spans="1:11" ht="17.25" x14ac:dyDescent="0.25">
      <c r="A725" s="1" t="s">
        <v>723</v>
      </c>
      <c r="B725">
        <f>SUM(B724,_xlfn.IFNA(IF(MATCH(puzzle!$B$2,$A725,0),1,0),0))</f>
        <v>134</v>
      </c>
      <c r="C725" t="str">
        <f>puzzle!B728</f>
        <v/>
      </c>
      <c r="D725" t="str">
        <f t="shared" si="55"/>
        <v/>
      </c>
      <c r="E725" t="str">
        <f t="shared" si="56"/>
        <v/>
      </c>
      <c r="F725" t="str">
        <f t="shared" si="57"/>
        <v/>
      </c>
      <c r="G725" t="str">
        <f t="shared" si="58"/>
        <v/>
      </c>
      <c r="H725" t="str">
        <f t="shared" si="59"/>
        <v/>
      </c>
      <c r="I725" t="str">
        <f>IF(OR(D725=M$1,E725=N$1,F725=O$1,G725=P$1,H725=Q$1),"",C725)</f>
        <v/>
      </c>
      <c r="J725" t="str">
        <f t="array" ref="J725">IF(SUM(--ISNUMBER(SEARCH(S$1:AE$1,I725)))&gt;0,"",I725)</f>
        <v/>
      </c>
      <c r="K725" t="str">
        <f t="array" ref="K725">IF(SUM(--ISNUMBER(SEARCH(M$1:Q$1,J725)))=L$1,J725,"")</f>
        <v/>
      </c>
    </row>
    <row r="726" spans="1:11" ht="17.25" x14ac:dyDescent="0.25">
      <c r="A726" s="1" t="s">
        <v>724</v>
      </c>
      <c r="B726">
        <f>SUM(B725,_xlfn.IFNA(IF(MATCH(puzzle!$B$2,$A726,0),1,0),0))</f>
        <v>134</v>
      </c>
      <c r="C726" t="str">
        <f>puzzle!B729</f>
        <v/>
      </c>
      <c r="D726" t="str">
        <f t="shared" si="55"/>
        <v/>
      </c>
      <c r="E726" t="str">
        <f t="shared" si="56"/>
        <v/>
      </c>
      <c r="F726" t="str">
        <f t="shared" si="57"/>
        <v/>
      </c>
      <c r="G726" t="str">
        <f t="shared" si="58"/>
        <v/>
      </c>
      <c r="H726" t="str">
        <f t="shared" si="59"/>
        <v/>
      </c>
      <c r="I726" t="str">
        <f>IF(OR(D726=M$1,E726=N$1,F726=O$1,G726=P$1,H726=Q$1),"",C726)</f>
        <v/>
      </c>
      <c r="J726" t="str">
        <f t="array" ref="J726">IF(SUM(--ISNUMBER(SEARCH(S$1:AE$1,I726)))&gt;0,"",I726)</f>
        <v/>
      </c>
      <c r="K726" t="str">
        <f t="array" ref="K726">IF(SUM(--ISNUMBER(SEARCH(M$1:Q$1,J726)))=L$1,J726,"")</f>
        <v/>
      </c>
    </row>
    <row r="727" spans="1:11" ht="17.25" x14ac:dyDescent="0.25">
      <c r="A727" s="1" t="s">
        <v>725</v>
      </c>
      <c r="B727">
        <f>SUM(B726,_xlfn.IFNA(IF(MATCH(puzzle!$B$2,$A727,0),1,0),0))</f>
        <v>134</v>
      </c>
      <c r="C727" t="str">
        <f>puzzle!B730</f>
        <v/>
      </c>
      <c r="D727" t="str">
        <f t="shared" si="55"/>
        <v/>
      </c>
      <c r="E727" t="str">
        <f t="shared" si="56"/>
        <v/>
      </c>
      <c r="F727" t="str">
        <f t="shared" si="57"/>
        <v/>
      </c>
      <c r="G727" t="str">
        <f t="shared" si="58"/>
        <v/>
      </c>
      <c r="H727" t="str">
        <f t="shared" si="59"/>
        <v/>
      </c>
      <c r="I727" t="str">
        <f>IF(OR(D727=M$1,E727=N$1,F727=O$1,G727=P$1,H727=Q$1),"",C727)</f>
        <v/>
      </c>
      <c r="J727" t="str">
        <f t="array" ref="J727">IF(SUM(--ISNUMBER(SEARCH(S$1:AE$1,I727)))&gt;0,"",I727)</f>
        <v/>
      </c>
      <c r="K727" t="str">
        <f t="array" ref="K727">IF(SUM(--ISNUMBER(SEARCH(M$1:Q$1,J727)))=L$1,J727,"")</f>
        <v/>
      </c>
    </row>
    <row r="728" spans="1:11" ht="17.25" x14ac:dyDescent="0.25">
      <c r="A728" s="1" t="s">
        <v>726</v>
      </c>
      <c r="B728">
        <f>SUM(B727,_xlfn.IFNA(IF(MATCH(puzzle!$B$2,$A728,0),1,0),0))</f>
        <v>134</v>
      </c>
      <c r="C728" t="str">
        <f>puzzle!B731</f>
        <v/>
      </c>
      <c r="D728" t="str">
        <f t="shared" si="55"/>
        <v/>
      </c>
      <c r="E728" t="str">
        <f t="shared" si="56"/>
        <v/>
      </c>
      <c r="F728" t="str">
        <f t="shared" si="57"/>
        <v/>
      </c>
      <c r="G728" t="str">
        <f t="shared" si="58"/>
        <v/>
      </c>
      <c r="H728" t="str">
        <f t="shared" si="59"/>
        <v/>
      </c>
      <c r="I728" t="str">
        <f>IF(OR(D728=M$1,E728=N$1,F728=O$1,G728=P$1,H728=Q$1),"",C728)</f>
        <v/>
      </c>
      <c r="J728" t="str">
        <f t="array" ref="J728">IF(SUM(--ISNUMBER(SEARCH(S$1:AE$1,I728)))&gt;0,"",I728)</f>
        <v/>
      </c>
      <c r="K728" t="str">
        <f t="array" ref="K728">IF(SUM(--ISNUMBER(SEARCH(M$1:Q$1,J728)))=L$1,J728,"")</f>
        <v/>
      </c>
    </row>
    <row r="729" spans="1:11" ht="17.25" x14ac:dyDescent="0.25">
      <c r="A729" s="1" t="s">
        <v>727</v>
      </c>
      <c r="B729">
        <f>SUM(B728,_xlfn.IFNA(IF(MATCH(puzzle!$B$2,$A729,0),1,0),0))</f>
        <v>134</v>
      </c>
      <c r="C729" t="str">
        <f>puzzle!B732</f>
        <v/>
      </c>
      <c r="D729" t="str">
        <f t="shared" si="55"/>
        <v/>
      </c>
      <c r="E729" t="str">
        <f t="shared" si="56"/>
        <v/>
      </c>
      <c r="F729" t="str">
        <f t="shared" si="57"/>
        <v/>
      </c>
      <c r="G729" t="str">
        <f t="shared" si="58"/>
        <v/>
      </c>
      <c r="H729" t="str">
        <f t="shared" si="59"/>
        <v/>
      </c>
      <c r="I729" t="str">
        <f>IF(OR(D729=M$1,E729=N$1,F729=O$1,G729=P$1,H729=Q$1),"",C729)</f>
        <v/>
      </c>
      <c r="J729" t="str">
        <f t="array" ref="J729">IF(SUM(--ISNUMBER(SEARCH(S$1:AE$1,I729)))&gt;0,"",I729)</f>
        <v/>
      </c>
      <c r="K729" t="str">
        <f t="array" ref="K729">IF(SUM(--ISNUMBER(SEARCH(M$1:Q$1,J729)))=L$1,J729,"")</f>
        <v/>
      </c>
    </row>
    <row r="730" spans="1:11" ht="17.25" x14ac:dyDescent="0.25">
      <c r="A730" s="1" t="s">
        <v>728</v>
      </c>
      <c r="B730">
        <f>SUM(B729,_xlfn.IFNA(IF(MATCH(puzzle!$B$2,$A730,0),1,0),0))</f>
        <v>134</v>
      </c>
      <c r="C730" t="str">
        <f>puzzle!B733</f>
        <v/>
      </c>
      <c r="D730" t="str">
        <f t="shared" si="55"/>
        <v/>
      </c>
      <c r="E730" t="str">
        <f t="shared" si="56"/>
        <v/>
      </c>
      <c r="F730" t="str">
        <f t="shared" si="57"/>
        <v/>
      </c>
      <c r="G730" t="str">
        <f t="shared" si="58"/>
        <v/>
      </c>
      <c r="H730" t="str">
        <f t="shared" si="59"/>
        <v/>
      </c>
      <c r="I730" t="str">
        <f>IF(OR(D730=M$1,E730=N$1,F730=O$1,G730=P$1,H730=Q$1),"",C730)</f>
        <v/>
      </c>
      <c r="J730" t="str">
        <f t="array" ref="J730">IF(SUM(--ISNUMBER(SEARCH(S$1:AE$1,I730)))&gt;0,"",I730)</f>
        <v/>
      </c>
      <c r="K730" t="str">
        <f t="array" ref="K730">IF(SUM(--ISNUMBER(SEARCH(M$1:Q$1,J730)))=L$1,J730,"")</f>
        <v/>
      </c>
    </row>
    <row r="731" spans="1:11" ht="17.25" x14ac:dyDescent="0.25">
      <c r="A731" s="1" t="s">
        <v>729</v>
      </c>
      <c r="B731">
        <f>SUM(B730,_xlfn.IFNA(IF(MATCH(puzzle!$B$2,$A731,0),1,0),0))</f>
        <v>134</v>
      </c>
      <c r="C731" t="str">
        <f>puzzle!B734</f>
        <v/>
      </c>
      <c r="D731" t="str">
        <f t="shared" si="55"/>
        <v/>
      </c>
      <c r="E731" t="str">
        <f t="shared" si="56"/>
        <v/>
      </c>
      <c r="F731" t="str">
        <f t="shared" si="57"/>
        <v/>
      </c>
      <c r="G731" t="str">
        <f t="shared" si="58"/>
        <v/>
      </c>
      <c r="H731" t="str">
        <f t="shared" si="59"/>
        <v/>
      </c>
      <c r="I731" t="str">
        <f>IF(OR(D731=M$1,E731=N$1,F731=O$1,G731=P$1,H731=Q$1),"",C731)</f>
        <v/>
      </c>
      <c r="J731" t="str">
        <f t="array" ref="J731">IF(SUM(--ISNUMBER(SEARCH(S$1:AE$1,I731)))&gt;0,"",I731)</f>
        <v/>
      </c>
      <c r="K731" t="str">
        <f t="array" ref="K731">IF(SUM(--ISNUMBER(SEARCH(M$1:Q$1,J731)))=L$1,J731,"")</f>
        <v/>
      </c>
    </row>
    <row r="732" spans="1:11" ht="17.25" x14ac:dyDescent="0.25">
      <c r="A732" s="1" t="s">
        <v>730</v>
      </c>
      <c r="B732">
        <f>SUM(B731,_xlfn.IFNA(IF(MATCH(puzzle!$B$2,$A732,0),1,0),0))</f>
        <v>134</v>
      </c>
      <c r="C732" t="str">
        <f>puzzle!B735</f>
        <v/>
      </c>
      <c r="D732" t="str">
        <f t="shared" si="55"/>
        <v/>
      </c>
      <c r="E732" t="str">
        <f t="shared" si="56"/>
        <v/>
      </c>
      <c r="F732" t="str">
        <f t="shared" si="57"/>
        <v/>
      </c>
      <c r="G732" t="str">
        <f t="shared" si="58"/>
        <v/>
      </c>
      <c r="H732" t="str">
        <f t="shared" si="59"/>
        <v/>
      </c>
      <c r="I732" t="str">
        <f>IF(OR(D732=M$1,E732=N$1,F732=O$1,G732=P$1,H732=Q$1),"",C732)</f>
        <v/>
      </c>
      <c r="J732" t="str">
        <f t="array" ref="J732">IF(SUM(--ISNUMBER(SEARCH(S$1:AE$1,I732)))&gt;0,"",I732)</f>
        <v/>
      </c>
      <c r="K732" t="str">
        <f t="array" ref="K732">IF(SUM(--ISNUMBER(SEARCH(M$1:Q$1,J732)))=L$1,J732,"")</f>
        <v/>
      </c>
    </row>
    <row r="733" spans="1:11" ht="17.25" x14ac:dyDescent="0.25">
      <c r="A733" s="1" t="s">
        <v>731</v>
      </c>
      <c r="B733">
        <f>SUM(B732,_xlfn.IFNA(IF(MATCH(puzzle!$B$2,$A733,0),1,0),0))</f>
        <v>134</v>
      </c>
      <c r="C733" t="str">
        <f>puzzle!B736</f>
        <v/>
      </c>
      <c r="D733" t="str">
        <f t="shared" si="55"/>
        <v/>
      </c>
      <c r="E733" t="str">
        <f t="shared" si="56"/>
        <v/>
      </c>
      <c r="F733" t="str">
        <f t="shared" si="57"/>
        <v/>
      </c>
      <c r="G733" t="str">
        <f t="shared" si="58"/>
        <v/>
      </c>
      <c r="H733" t="str">
        <f t="shared" si="59"/>
        <v/>
      </c>
      <c r="I733" t="str">
        <f>IF(OR(D733=M$1,E733=N$1,F733=O$1,G733=P$1,H733=Q$1),"",C733)</f>
        <v/>
      </c>
      <c r="J733" t="str">
        <f t="array" ref="J733">IF(SUM(--ISNUMBER(SEARCH(S$1:AE$1,I733)))&gt;0,"",I733)</f>
        <v/>
      </c>
      <c r="K733" t="str">
        <f t="array" ref="K733">IF(SUM(--ISNUMBER(SEARCH(M$1:Q$1,J733)))=L$1,J733,"")</f>
        <v/>
      </c>
    </row>
    <row r="734" spans="1:11" ht="17.25" x14ac:dyDescent="0.25">
      <c r="A734" s="1" t="s">
        <v>732</v>
      </c>
      <c r="B734">
        <f>SUM(B733,_xlfn.IFNA(IF(MATCH(puzzle!$B$2,$A734,0),1,0),0))</f>
        <v>134</v>
      </c>
      <c r="C734" t="str">
        <f>puzzle!B737</f>
        <v/>
      </c>
      <c r="D734" t="str">
        <f t="shared" si="55"/>
        <v/>
      </c>
      <c r="E734" t="str">
        <f t="shared" si="56"/>
        <v/>
      </c>
      <c r="F734" t="str">
        <f t="shared" si="57"/>
        <v/>
      </c>
      <c r="G734" t="str">
        <f t="shared" si="58"/>
        <v/>
      </c>
      <c r="H734" t="str">
        <f t="shared" si="59"/>
        <v/>
      </c>
      <c r="I734" t="str">
        <f>IF(OR(D734=M$1,E734=N$1,F734=O$1,G734=P$1,H734=Q$1),"",C734)</f>
        <v/>
      </c>
      <c r="J734" t="str">
        <f t="array" ref="J734">IF(SUM(--ISNUMBER(SEARCH(S$1:AE$1,I734)))&gt;0,"",I734)</f>
        <v/>
      </c>
      <c r="K734" t="str">
        <f t="array" ref="K734">IF(SUM(--ISNUMBER(SEARCH(M$1:Q$1,J734)))=L$1,J734,"")</f>
        <v/>
      </c>
    </row>
    <row r="735" spans="1:11" ht="17.25" x14ac:dyDescent="0.25">
      <c r="A735" s="1" t="s">
        <v>733</v>
      </c>
      <c r="B735">
        <f>SUM(B734,_xlfn.IFNA(IF(MATCH(puzzle!$B$2,$A735,0),1,0),0))</f>
        <v>134</v>
      </c>
      <c r="C735" t="str">
        <f>puzzle!B738</f>
        <v/>
      </c>
      <c r="D735" t="str">
        <f t="shared" si="55"/>
        <v/>
      </c>
      <c r="E735" t="str">
        <f t="shared" si="56"/>
        <v/>
      </c>
      <c r="F735" t="str">
        <f t="shared" si="57"/>
        <v/>
      </c>
      <c r="G735" t="str">
        <f t="shared" si="58"/>
        <v/>
      </c>
      <c r="H735" t="str">
        <f t="shared" si="59"/>
        <v/>
      </c>
      <c r="I735" t="str">
        <f>IF(OR(D735=M$1,E735=N$1,F735=O$1,G735=P$1,H735=Q$1),"",C735)</f>
        <v/>
      </c>
      <c r="J735" t="str">
        <f t="array" ref="J735">IF(SUM(--ISNUMBER(SEARCH(S$1:AE$1,I735)))&gt;0,"",I735)</f>
        <v/>
      </c>
      <c r="K735" t="str">
        <f t="array" ref="K735">IF(SUM(--ISNUMBER(SEARCH(M$1:Q$1,J735)))=L$1,J735,"")</f>
        <v/>
      </c>
    </row>
    <row r="736" spans="1:11" ht="17.25" x14ac:dyDescent="0.25">
      <c r="A736" s="1" t="s">
        <v>734</v>
      </c>
      <c r="B736">
        <f>SUM(B735,_xlfn.IFNA(IF(MATCH(puzzle!$B$2,$A736,0),1,0),0))</f>
        <v>134</v>
      </c>
      <c r="C736" t="str">
        <f>puzzle!B739</f>
        <v/>
      </c>
      <c r="D736" t="str">
        <f t="shared" si="55"/>
        <v/>
      </c>
      <c r="E736" t="str">
        <f t="shared" si="56"/>
        <v/>
      </c>
      <c r="F736" t="str">
        <f t="shared" si="57"/>
        <v/>
      </c>
      <c r="G736" t="str">
        <f t="shared" si="58"/>
        <v/>
      </c>
      <c r="H736" t="str">
        <f t="shared" si="59"/>
        <v/>
      </c>
      <c r="I736" t="str">
        <f>IF(OR(D736=M$1,E736=N$1,F736=O$1,G736=P$1,H736=Q$1),"",C736)</f>
        <v/>
      </c>
      <c r="J736" t="str">
        <f t="array" ref="J736">IF(SUM(--ISNUMBER(SEARCH(S$1:AE$1,I736)))&gt;0,"",I736)</f>
        <v/>
      </c>
      <c r="K736" t="str">
        <f t="array" ref="K736">IF(SUM(--ISNUMBER(SEARCH(M$1:Q$1,J736)))=L$1,J736,"")</f>
        <v/>
      </c>
    </row>
    <row r="737" spans="1:11" ht="17.25" x14ac:dyDescent="0.25">
      <c r="A737" s="1" t="s">
        <v>735</v>
      </c>
      <c r="B737">
        <f>SUM(B736,_xlfn.IFNA(IF(MATCH(puzzle!$B$2,$A737,0),1,0),0))</f>
        <v>134</v>
      </c>
      <c r="C737" t="str">
        <f>puzzle!B740</f>
        <v/>
      </c>
      <c r="D737" t="str">
        <f t="shared" si="55"/>
        <v/>
      </c>
      <c r="E737" t="str">
        <f t="shared" si="56"/>
        <v/>
      </c>
      <c r="F737" t="str">
        <f t="shared" si="57"/>
        <v/>
      </c>
      <c r="G737" t="str">
        <f t="shared" si="58"/>
        <v/>
      </c>
      <c r="H737" t="str">
        <f t="shared" si="59"/>
        <v/>
      </c>
      <c r="I737" t="str">
        <f>IF(OR(D737=M$1,E737=N$1,F737=O$1,G737=P$1,H737=Q$1),"",C737)</f>
        <v/>
      </c>
      <c r="J737" t="str">
        <f t="array" ref="J737">IF(SUM(--ISNUMBER(SEARCH(S$1:AE$1,I737)))&gt;0,"",I737)</f>
        <v/>
      </c>
      <c r="K737" t="str">
        <f t="array" ref="K737">IF(SUM(--ISNUMBER(SEARCH(M$1:Q$1,J737)))=L$1,J737,"")</f>
        <v/>
      </c>
    </row>
    <row r="738" spans="1:11" ht="17.25" x14ac:dyDescent="0.25">
      <c r="A738" s="1" t="s">
        <v>736</v>
      </c>
      <c r="B738">
        <f>SUM(B737,_xlfn.IFNA(IF(MATCH(puzzle!$B$2,$A738,0),1,0),0))</f>
        <v>134</v>
      </c>
      <c r="C738" t="str">
        <f>puzzle!B741</f>
        <v/>
      </c>
      <c r="D738" t="str">
        <f t="shared" si="55"/>
        <v/>
      </c>
      <c r="E738" t="str">
        <f t="shared" si="56"/>
        <v/>
      </c>
      <c r="F738" t="str">
        <f t="shared" si="57"/>
        <v/>
      </c>
      <c r="G738" t="str">
        <f t="shared" si="58"/>
        <v/>
      </c>
      <c r="H738" t="str">
        <f t="shared" si="59"/>
        <v/>
      </c>
      <c r="I738" t="str">
        <f>IF(OR(D738=M$1,E738=N$1,F738=O$1,G738=P$1,H738=Q$1),"",C738)</f>
        <v/>
      </c>
      <c r="J738" t="str">
        <f t="array" ref="J738">IF(SUM(--ISNUMBER(SEARCH(S$1:AE$1,I738)))&gt;0,"",I738)</f>
        <v/>
      </c>
      <c r="K738" t="str">
        <f t="array" ref="K738">IF(SUM(--ISNUMBER(SEARCH(M$1:Q$1,J738)))=L$1,J738,"")</f>
        <v/>
      </c>
    </row>
    <row r="739" spans="1:11" ht="17.25" x14ac:dyDescent="0.25">
      <c r="A739" s="1" t="s">
        <v>737</v>
      </c>
      <c r="B739">
        <f>SUM(B738,_xlfn.IFNA(IF(MATCH(puzzle!$B$2,$A739,0),1,0),0))</f>
        <v>134</v>
      </c>
      <c r="C739" t="str">
        <f>puzzle!B742</f>
        <v/>
      </c>
      <c r="D739" t="str">
        <f t="shared" si="55"/>
        <v/>
      </c>
      <c r="E739" t="str">
        <f t="shared" si="56"/>
        <v/>
      </c>
      <c r="F739" t="str">
        <f t="shared" si="57"/>
        <v/>
      </c>
      <c r="G739" t="str">
        <f t="shared" si="58"/>
        <v/>
      </c>
      <c r="H739" t="str">
        <f t="shared" si="59"/>
        <v/>
      </c>
      <c r="I739" t="str">
        <f>IF(OR(D739=M$1,E739=N$1,F739=O$1,G739=P$1,H739=Q$1),"",C739)</f>
        <v/>
      </c>
      <c r="J739" t="str">
        <f t="array" ref="J739">IF(SUM(--ISNUMBER(SEARCH(S$1:AE$1,I739)))&gt;0,"",I739)</f>
        <v/>
      </c>
      <c r="K739" t="str">
        <f t="array" ref="K739">IF(SUM(--ISNUMBER(SEARCH(M$1:Q$1,J739)))=L$1,J739,"")</f>
        <v/>
      </c>
    </row>
    <row r="740" spans="1:11" ht="17.25" x14ac:dyDescent="0.25">
      <c r="A740" s="1" t="s">
        <v>738</v>
      </c>
      <c r="B740">
        <f>SUM(B739,_xlfn.IFNA(IF(MATCH(puzzle!$B$2,$A740,0),1,0),0))</f>
        <v>134</v>
      </c>
      <c r="C740" t="str">
        <f>puzzle!B743</f>
        <v/>
      </c>
      <c r="D740" t="str">
        <f t="shared" si="55"/>
        <v/>
      </c>
      <c r="E740" t="str">
        <f t="shared" si="56"/>
        <v/>
      </c>
      <c r="F740" t="str">
        <f t="shared" si="57"/>
        <v/>
      </c>
      <c r="G740" t="str">
        <f t="shared" si="58"/>
        <v/>
      </c>
      <c r="H740" t="str">
        <f t="shared" si="59"/>
        <v/>
      </c>
      <c r="I740" t="str">
        <f>IF(OR(D740=M$1,E740=N$1,F740=O$1,G740=P$1,H740=Q$1),"",C740)</f>
        <v/>
      </c>
      <c r="J740" t="str">
        <f t="array" ref="J740">IF(SUM(--ISNUMBER(SEARCH(S$1:AE$1,I740)))&gt;0,"",I740)</f>
        <v/>
      </c>
      <c r="K740" t="str">
        <f t="array" ref="K740">IF(SUM(--ISNUMBER(SEARCH(M$1:Q$1,J740)))=L$1,J740,"")</f>
        <v/>
      </c>
    </row>
    <row r="741" spans="1:11" ht="17.25" x14ac:dyDescent="0.25">
      <c r="A741" s="1" t="s">
        <v>739</v>
      </c>
      <c r="B741">
        <f>SUM(B740,_xlfn.IFNA(IF(MATCH(puzzle!$B$2,$A741,0),1,0),0))</f>
        <v>134</v>
      </c>
      <c r="C741" t="str">
        <f>puzzle!B744</f>
        <v/>
      </c>
      <c r="D741" t="str">
        <f t="shared" si="55"/>
        <v/>
      </c>
      <c r="E741" t="str">
        <f t="shared" si="56"/>
        <v/>
      </c>
      <c r="F741" t="str">
        <f t="shared" si="57"/>
        <v/>
      </c>
      <c r="G741" t="str">
        <f t="shared" si="58"/>
        <v/>
      </c>
      <c r="H741" t="str">
        <f t="shared" si="59"/>
        <v/>
      </c>
      <c r="I741" t="str">
        <f>IF(OR(D741=M$1,E741=N$1,F741=O$1,G741=P$1,H741=Q$1),"",C741)</f>
        <v/>
      </c>
      <c r="J741" t="str">
        <f t="array" ref="J741">IF(SUM(--ISNUMBER(SEARCH(S$1:AE$1,I741)))&gt;0,"",I741)</f>
        <v/>
      </c>
      <c r="K741" t="str">
        <f t="array" ref="K741">IF(SUM(--ISNUMBER(SEARCH(M$1:Q$1,J741)))=L$1,J741,"")</f>
        <v/>
      </c>
    </row>
    <row r="742" spans="1:11" ht="17.25" x14ac:dyDescent="0.25">
      <c r="A742" s="1" t="s">
        <v>740</v>
      </c>
      <c r="B742">
        <f>SUM(B741,_xlfn.IFNA(IF(MATCH(puzzle!$B$2,$A742,0),1,0),0))</f>
        <v>134</v>
      </c>
      <c r="C742" t="str">
        <f>puzzle!B745</f>
        <v/>
      </c>
      <c r="D742" t="str">
        <f t="shared" si="55"/>
        <v/>
      </c>
      <c r="E742" t="str">
        <f t="shared" si="56"/>
        <v/>
      </c>
      <c r="F742" t="str">
        <f t="shared" si="57"/>
        <v/>
      </c>
      <c r="G742" t="str">
        <f t="shared" si="58"/>
        <v/>
      </c>
      <c r="H742" t="str">
        <f t="shared" si="59"/>
        <v/>
      </c>
      <c r="I742" t="str">
        <f>IF(OR(D742=M$1,E742=N$1,F742=O$1,G742=P$1,H742=Q$1),"",C742)</f>
        <v/>
      </c>
      <c r="J742" t="str">
        <f t="array" ref="J742">IF(SUM(--ISNUMBER(SEARCH(S$1:AE$1,I742)))&gt;0,"",I742)</f>
        <v/>
      </c>
      <c r="K742" t="str">
        <f t="array" ref="K742">IF(SUM(--ISNUMBER(SEARCH(M$1:Q$1,J742)))=L$1,J742,"")</f>
        <v/>
      </c>
    </row>
    <row r="743" spans="1:11" ht="17.25" x14ac:dyDescent="0.25">
      <c r="A743" s="1" t="s">
        <v>741</v>
      </c>
      <c r="B743">
        <f>SUM(B742,_xlfn.IFNA(IF(MATCH(puzzle!$B$2,$A743,0),1,0),0))</f>
        <v>134</v>
      </c>
      <c r="C743" t="str">
        <f>puzzle!B746</f>
        <v/>
      </c>
      <c r="D743" t="str">
        <f t="shared" si="55"/>
        <v/>
      </c>
      <c r="E743" t="str">
        <f t="shared" si="56"/>
        <v/>
      </c>
      <c r="F743" t="str">
        <f t="shared" si="57"/>
        <v/>
      </c>
      <c r="G743" t="str">
        <f t="shared" si="58"/>
        <v/>
      </c>
      <c r="H743" t="str">
        <f t="shared" si="59"/>
        <v/>
      </c>
      <c r="I743" t="str">
        <f>IF(OR(D743=M$1,E743=N$1,F743=O$1,G743=P$1,H743=Q$1),"",C743)</f>
        <v/>
      </c>
      <c r="J743" t="str">
        <f t="array" ref="J743">IF(SUM(--ISNUMBER(SEARCH(S$1:AE$1,I743)))&gt;0,"",I743)</f>
        <v/>
      </c>
      <c r="K743" t="str">
        <f t="array" ref="K743">IF(SUM(--ISNUMBER(SEARCH(M$1:Q$1,J743)))=L$1,J743,"")</f>
        <v/>
      </c>
    </row>
    <row r="744" spans="1:11" ht="17.25" x14ac:dyDescent="0.25">
      <c r="A744" s="1" t="s">
        <v>742</v>
      </c>
      <c r="B744">
        <f>SUM(B743,_xlfn.IFNA(IF(MATCH(puzzle!$B$2,$A744,0),1,0),0))</f>
        <v>134</v>
      </c>
      <c r="C744" t="str">
        <f>puzzle!B747</f>
        <v/>
      </c>
      <c r="D744" t="str">
        <f t="shared" si="55"/>
        <v/>
      </c>
      <c r="E744" t="str">
        <f t="shared" si="56"/>
        <v/>
      </c>
      <c r="F744" t="str">
        <f t="shared" si="57"/>
        <v/>
      </c>
      <c r="G744" t="str">
        <f t="shared" si="58"/>
        <v/>
      </c>
      <c r="H744" t="str">
        <f t="shared" si="59"/>
        <v/>
      </c>
      <c r="I744" t="str">
        <f>IF(OR(D744=M$1,E744=N$1,F744=O$1,G744=P$1,H744=Q$1),"",C744)</f>
        <v/>
      </c>
      <c r="J744" t="str">
        <f t="array" ref="J744">IF(SUM(--ISNUMBER(SEARCH(S$1:AE$1,I744)))&gt;0,"",I744)</f>
        <v/>
      </c>
      <c r="K744" t="str">
        <f t="array" ref="K744">IF(SUM(--ISNUMBER(SEARCH(M$1:Q$1,J744)))=L$1,J744,"")</f>
        <v/>
      </c>
    </row>
    <row r="745" spans="1:11" ht="17.25" x14ac:dyDescent="0.25">
      <c r="A745" s="1" t="s">
        <v>743</v>
      </c>
      <c r="B745">
        <f>SUM(B744,_xlfn.IFNA(IF(MATCH(puzzle!$B$2,$A745,0),1,0),0))</f>
        <v>134</v>
      </c>
      <c r="C745" t="str">
        <f>puzzle!B748</f>
        <v/>
      </c>
      <c r="D745" t="str">
        <f t="shared" si="55"/>
        <v/>
      </c>
      <c r="E745" t="str">
        <f t="shared" si="56"/>
        <v/>
      </c>
      <c r="F745" t="str">
        <f t="shared" si="57"/>
        <v/>
      </c>
      <c r="G745" t="str">
        <f t="shared" si="58"/>
        <v/>
      </c>
      <c r="H745" t="str">
        <f t="shared" si="59"/>
        <v/>
      </c>
      <c r="I745" t="str">
        <f>IF(OR(D745=M$1,E745=N$1,F745=O$1,G745=P$1,H745=Q$1),"",C745)</f>
        <v/>
      </c>
      <c r="J745" t="str">
        <f t="array" ref="J745">IF(SUM(--ISNUMBER(SEARCH(S$1:AE$1,I745)))&gt;0,"",I745)</f>
        <v/>
      </c>
      <c r="K745" t="str">
        <f t="array" ref="K745">IF(SUM(--ISNUMBER(SEARCH(M$1:Q$1,J745)))=L$1,J745,"")</f>
        <v/>
      </c>
    </row>
    <row r="746" spans="1:11" ht="17.25" x14ac:dyDescent="0.25">
      <c r="A746" s="1" t="s">
        <v>744</v>
      </c>
      <c r="B746">
        <f>SUM(B745,_xlfn.IFNA(IF(MATCH(puzzle!$B$2,$A746,0),1,0),0))</f>
        <v>134</v>
      </c>
      <c r="C746" t="str">
        <f>puzzle!B749</f>
        <v/>
      </c>
      <c r="D746" t="str">
        <f t="shared" si="55"/>
        <v/>
      </c>
      <c r="E746" t="str">
        <f t="shared" si="56"/>
        <v/>
      </c>
      <c r="F746" t="str">
        <f t="shared" si="57"/>
        <v/>
      </c>
      <c r="G746" t="str">
        <f t="shared" si="58"/>
        <v/>
      </c>
      <c r="H746" t="str">
        <f t="shared" si="59"/>
        <v/>
      </c>
      <c r="I746" t="str">
        <f>IF(OR(D746=M$1,E746=N$1,F746=O$1,G746=P$1,H746=Q$1),"",C746)</f>
        <v/>
      </c>
      <c r="J746" t="str">
        <f t="array" ref="J746">IF(SUM(--ISNUMBER(SEARCH(S$1:AE$1,I746)))&gt;0,"",I746)</f>
        <v/>
      </c>
      <c r="K746" t="str">
        <f t="array" ref="K746">IF(SUM(--ISNUMBER(SEARCH(M$1:Q$1,J746)))=L$1,J746,"")</f>
        <v/>
      </c>
    </row>
    <row r="747" spans="1:11" ht="17.25" x14ac:dyDescent="0.25">
      <c r="A747" s="1" t="s">
        <v>745</v>
      </c>
      <c r="B747">
        <f>SUM(B746,_xlfn.IFNA(IF(MATCH(puzzle!$B$2,$A747,0),1,0),0))</f>
        <v>134</v>
      </c>
      <c r="C747" t="str">
        <f>puzzle!B750</f>
        <v/>
      </c>
      <c r="D747" t="str">
        <f t="shared" si="55"/>
        <v/>
      </c>
      <c r="E747" t="str">
        <f t="shared" si="56"/>
        <v/>
      </c>
      <c r="F747" t="str">
        <f t="shared" si="57"/>
        <v/>
      </c>
      <c r="G747" t="str">
        <f t="shared" si="58"/>
        <v/>
      </c>
      <c r="H747" t="str">
        <f t="shared" si="59"/>
        <v/>
      </c>
      <c r="I747" t="str">
        <f>IF(OR(D747=M$1,E747=N$1,F747=O$1,G747=P$1,H747=Q$1),"",C747)</f>
        <v/>
      </c>
      <c r="J747" t="str">
        <f t="array" ref="J747">IF(SUM(--ISNUMBER(SEARCH(S$1:AE$1,I747)))&gt;0,"",I747)</f>
        <v/>
      </c>
      <c r="K747" t="str">
        <f t="array" ref="K747">IF(SUM(--ISNUMBER(SEARCH(M$1:Q$1,J747)))=L$1,J747,"")</f>
        <v/>
      </c>
    </row>
    <row r="748" spans="1:11" ht="17.25" x14ac:dyDescent="0.25">
      <c r="A748" s="1" t="s">
        <v>746</v>
      </c>
      <c r="B748">
        <f>SUM(B747,_xlfn.IFNA(IF(MATCH(puzzle!$B$2,$A748,0),1,0),0))</f>
        <v>134</v>
      </c>
      <c r="C748" t="str">
        <f>puzzle!B751</f>
        <v/>
      </c>
      <c r="D748" t="str">
        <f t="shared" si="55"/>
        <v/>
      </c>
      <c r="E748" t="str">
        <f t="shared" si="56"/>
        <v/>
      </c>
      <c r="F748" t="str">
        <f t="shared" si="57"/>
        <v/>
      </c>
      <c r="G748" t="str">
        <f t="shared" si="58"/>
        <v/>
      </c>
      <c r="H748" t="str">
        <f t="shared" si="59"/>
        <v/>
      </c>
      <c r="I748" t="str">
        <f>IF(OR(D748=M$1,E748=N$1,F748=O$1,G748=P$1,H748=Q$1),"",C748)</f>
        <v/>
      </c>
      <c r="J748" t="str">
        <f t="array" ref="J748">IF(SUM(--ISNUMBER(SEARCH(S$1:AE$1,I748)))&gt;0,"",I748)</f>
        <v/>
      </c>
      <c r="K748" t="str">
        <f t="array" ref="K748">IF(SUM(--ISNUMBER(SEARCH(M$1:Q$1,J748)))=L$1,J748,"")</f>
        <v/>
      </c>
    </row>
    <row r="749" spans="1:11" ht="17.25" x14ac:dyDescent="0.25">
      <c r="A749" s="1" t="s">
        <v>747</v>
      </c>
      <c r="B749">
        <f>SUM(B748,_xlfn.IFNA(IF(MATCH(puzzle!$B$2,$A749,0),1,0),0))</f>
        <v>135</v>
      </c>
      <c r="C749" t="str">
        <f>puzzle!B752</f>
        <v/>
      </c>
      <c r="D749" t="str">
        <f t="shared" si="55"/>
        <v/>
      </c>
      <c r="E749" t="str">
        <f t="shared" si="56"/>
        <v/>
      </c>
      <c r="F749" t="str">
        <f t="shared" si="57"/>
        <v/>
      </c>
      <c r="G749" t="str">
        <f t="shared" si="58"/>
        <v/>
      </c>
      <c r="H749" t="str">
        <f t="shared" si="59"/>
        <v/>
      </c>
      <c r="I749" t="str">
        <f>IF(OR(D749=M$1,E749=N$1,F749=O$1,G749=P$1,H749=Q$1),"",C749)</f>
        <v/>
      </c>
      <c r="J749" t="str">
        <f t="array" ref="J749">IF(SUM(--ISNUMBER(SEARCH(S$1:AE$1,I749)))&gt;0,"",I749)</f>
        <v/>
      </c>
      <c r="K749" t="str">
        <f t="array" ref="K749">IF(SUM(--ISNUMBER(SEARCH(M$1:Q$1,J749)))=L$1,J749,"")</f>
        <v/>
      </c>
    </row>
    <row r="750" spans="1:11" ht="17.25" x14ac:dyDescent="0.25">
      <c r="A750" s="1" t="s">
        <v>748</v>
      </c>
      <c r="B750">
        <f>SUM(B749,_xlfn.IFNA(IF(MATCH(puzzle!$B$2,$A750,0),1,0),0))</f>
        <v>135</v>
      </c>
      <c r="C750" t="str">
        <f>puzzle!B753</f>
        <v/>
      </c>
      <c r="D750" t="str">
        <f t="shared" si="55"/>
        <v/>
      </c>
      <c r="E750" t="str">
        <f t="shared" si="56"/>
        <v/>
      </c>
      <c r="F750" t="str">
        <f t="shared" si="57"/>
        <v/>
      </c>
      <c r="G750" t="str">
        <f t="shared" si="58"/>
        <v/>
      </c>
      <c r="H750" t="str">
        <f t="shared" si="59"/>
        <v/>
      </c>
      <c r="I750" t="str">
        <f>IF(OR(D750=M$1,E750=N$1,F750=O$1,G750=P$1,H750=Q$1),"",C750)</f>
        <v/>
      </c>
      <c r="J750" t="str">
        <f t="array" ref="J750">IF(SUM(--ISNUMBER(SEARCH(S$1:AE$1,I750)))&gt;0,"",I750)</f>
        <v/>
      </c>
      <c r="K750" t="str">
        <f t="array" ref="K750">IF(SUM(--ISNUMBER(SEARCH(M$1:Q$1,J750)))=L$1,J750,"")</f>
        <v/>
      </c>
    </row>
    <row r="751" spans="1:11" ht="17.25" x14ac:dyDescent="0.25">
      <c r="A751" s="1" t="s">
        <v>749</v>
      </c>
      <c r="B751">
        <f>SUM(B750,_xlfn.IFNA(IF(MATCH(puzzle!$B$2,$A751,0),1,0),0))</f>
        <v>136</v>
      </c>
      <c r="C751" t="str">
        <f>puzzle!B754</f>
        <v/>
      </c>
      <c r="D751" t="str">
        <f t="shared" si="55"/>
        <v/>
      </c>
      <c r="E751" t="str">
        <f t="shared" si="56"/>
        <v/>
      </c>
      <c r="F751" t="str">
        <f t="shared" si="57"/>
        <v/>
      </c>
      <c r="G751" t="str">
        <f t="shared" si="58"/>
        <v/>
      </c>
      <c r="H751" t="str">
        <f t="shared" si="59"/>
        <v/>
      </c>
      <c r="I751" t="str">
        <f>IF(OR(D751=M$1,E751=N$1,F751=O$1,G751=P$1,H751=Q$1),"",C751)</f>
        <v/>
      </c>
      <c r="J751" t="str">
        <f t="array" ref="J751">IF(SUM(--ISNUMBER(SEARCH(S$1:AE$1,I751)))&gt;0,"",I751)</f>
        <v/>
      </c>
      <c r="K751" t="str">
        <f t="array" ref="K751">IF(SUM(--ISNUMBER(SEARCH(M$1:Q$1,J751)))=L$1,J751,"")</f>
        <v/>
      </c>
    </row>
    <row r="752" spans="1:11" ht="17.25" x14ac:dyDescent="0.25">
      <c r="A752" s="1" t="s">
        <v>750</v>
      </c>
      <c r="B752">
        <f>SUM(B751,_xlfn.IFNA(IF(MATCH(puzzle!$B$2,$A752,0),1,0),0))</f>
        <v>136</v>
      </c>
      <c r="C752" t="str">
        <f>puzzle!B755</f>
        <v/>
      </c>
      <c r="D752" t="str">
        <f t="shared" si="55"/>
        <v/>
      </c>
      <c r="E752" t="str">
        <f t="shared" si="56"/>
        <v/>
      </c>
      <c r="F752" t="str">
        <f t="shared" si="57"/>
        <v/>
      </c>
      <c r="G752" t="str">
        <f t="shared" si="58"/>
        <v/>
      </c>
      <c r="H752" t="str">
        <f t="shared" si="59"/>
        <v/>
      </c>
      <c r="I752" t="str">
        <f>IF(OR(D752=M$1,E752=N$1,F752=O$1,G752=P$1,H752=Q$1),"",C752)</f>
        <v/>
      </c>
      <c r="J752" t="str">
        <f t="array" ref="J752">IF(SUM(--ISNUMBER(SEARCH(S$1:AE$1,I752)))&gt;0,"",I752)</f>
        <v/>
      </c>
      <c r="K752" t="str">
        <f t="array" ref="K752">IF(SUM(--ISNUMBER(SEARCH(M$1:Q$1,J752)))=L$1,J752,"")</f>
        <v/>
      </c>
    </row>
    <row r="753" spans="1:11" ht="17.25" x14ac:dyDescent="0.25">
      <c r="A753" s="1" t="s">
        <v>751</v>
      </c>
      <c r="B753">
        <f>SUM(B752,_xlfn.IFNA(IF(MATCH(puzzle!$B$2,$A753,0),1,0),0))</f>
        <v>137</v>
      </c>
      <c r="C753" t="str">
        <f>puzzle!B756</f>
        <v/>
      </c>
      <c r="D753" t="str">
        <f t="shared" si="55"/>
        <v/>
      </c>
      <c r="E753" t="str">
        <f t="shared" si="56"/>
        <v/>
      </c>
      <c r="F753" t="str">
        <f t="shared" si="57"/>
        <v/>
      </c>
      <c r="G753" t="str">
        <f t="shared" si="58"/>
        <v/>
      </c>
      <c r="H753" t="str">
        <f t="shared" si="59"/>
        <v/>
      </c>
      <c r="I753" t="str">
        <f>IF(OR(D753=M$1,E753=N$1,F753=O$1,G753=P$1,H753=Q$1),"",C753)</f>
        <v/>
      </c>
      <c r="J753" t="str">
        <f t="array" ref="J753">IF(SUM(--ISNUMBER(SEARCH(S$1:AE$1,I753)))&gt;0,"",I753)</f>
        <v/>
      </c>
      <c r="K753" t="str">
        <f t="array" ref="K753">IF(SUM(--ISNUMBER(SEARCH(M$1:Q$1,J753)))=L$1,J753,"")</f>
        <v/>
      </c>
    </row>
    <row r="754" spans="1:11" ht="17.25" x14ac:dyDescent="0.25">
      <c r="A754" s="1" t="s">
        <v>752</v>
      </c>
      <c r="B754">
        <f>SUM(B753,_xlfn.IFNA(IF(MATCH(puzzle!$B$2,$A754,0),1,0),0))</f>
        <v>137</v>
      </c>
      <c r="C754" t="str">
        <f>puzzle!B757</f>
        <v/>
      </c>
      <c r="D754" t="str">
        <f t="shared" si="55"/>
        <v/>
      </c>
      <c r="E754" t="str">
        <f t="shared" si="56"/>
        <v/>
      </c>
      <c r="F754" t="str">
        <f t="shared" si="57"/>
        <v/>
      </c>
      <c r="G754" t="str">
        <f t="shared" si="58"/>
        <v/>
      </c>
      <c r="H754" t="str">
        <f t="shared" si="59"/>
        <v/>
      </c>
      <c r="I754" t="str">
        <f>IF(OR(D754=M$1,E754=N$1,F754=O$1,G754=P$1,H754=Q$1),"",C754)</f>
        <v/>
      </c>
      <c r="J754" t="str">
        <f t="array" ref="J754">IF(SUM(--ISNUMBER(SEARCH(S$1:AE$1,I754)))&gt;0,"",I754)</f>
        <v/>
      </c>
      <c r="K754" t="str">
        <f t="array" ref="K754">IF(SUM(--ISNUMBER(SEARCH(M$1:Q$1,J754)))=L$1,J754,"")</f>
        <v/>
      </c>
    </row>
    <row r="755" spans="1:11" ht="17.25" x14ac:dyDescent="0.25">
      <c r="A755" s="1" t="s">
        <v>753</v>
      </c>
      <c r="B755">
        <f>SUM(B754,_xlfn.IFNA(IF(MATCH(puzzle!$B$2,$A755,0),1,0),0))</f>
        <v>137</v>
      </c>
      <c r="C755" t="str">
        <f>puzzle!B758</f>
        <v/>
      </c>
      <c r="D755" t="str">
        <f t="shared" si="55"/>
        <v/>
      </c>
      <c r="E755" t="str">
        <f t="shared" si="56"/>
        <v/>
      </c>
      <c r="F755" t="str">
        <f t="shared" si="57"/>
        <v/>
      </c>
      <c r="G755" t="str">
        <f t="shared" si="58"/>
        <v/>
      </c>
      <c r="H755" t="str">
        <f t="shared" si="59"/>
        <v/>
      </c>
      <c r="I755" t="str">
        <f>IF(OR(D755=M$1,E755=N$1,F755=O$1,G755=P$1,H755=Q$1),"",C755)</f>
        <v/>
      </c>
      <c r="J755" t="str">
        <f t="array" ref="J755">IF(SUM(--ISNUMBER(SEARCH(S$1:AE$1,I755)))&gt;0,"",I755)</f>
        <v/>
      </c>
      <c r="K755" t="str">
        <f t="array" ref="K755">IF(SUM(--ISNUMBER(SEARCH(M$1:Q$1,J755)))=L$1,J755,"")</f>
        <v/>
      </c>
    </row>
    <row r="756" spans="1:11" ht="17.25" x14ac:dyDescent="0.25">
      <c r="A756" s="1" t="s">
        <v>754</v>
      </c>
      <c r="B756">
        <f>SUM(B755,_xlfn.IFNA(IF(MATCH(puzzle!$B$2,$A756,0),1,0),0))</f>
        <v>137</v>
      </c>
      <c r="C756" t="str">
        <f>puzzle!B759</f>
        <v/>
      </c>
      <c r="D756" t="str">
        <f t="shared" si="55"/>
        <v/>
      </c>
      <c r="E756" t="str">
        <f t="shared" si="56"/>
        <v/>
      </c>
      <c r="F756" t="str">
        <f t="shared" si="57"/>
        <v/>
      </c>
      <c r="G756" t="str">
        <f t="shared" si="58"/>
        <v/>
      </c>
      <c r="H756" t="str">
        <f t="shared" si="59"/>
        <v/>
      </c>
      <c r="I756" t="str">
        <f>IF(OR(D756=M$1,E756=N$1,F756=O$1,G756=P$1,H756=Q$1),"",C756)</f>
        <v/>
      </c>
      <c r="J756" t="str">
        <f t="array" ref="J756">IF(SUM(--ISNUMBER(SEARCH(S$1:AE$1,I756)))&gt;0,"",I756)</f>
        <v/>
      </c>
      <c r="K756" t="str">
        <f t="array" ref="K756">IF(SUM(--ISNUMBER(SEARCH(M$1:Q$1,J756)))=L$1,J756,"")</f>
        <v/>
      </c>
    </row>
    <row r="757" spans="1:11" ht="17.25" x14ac:dyDescent="0.25">
      <c r="A757" s="1" t="s">
        <v>755</v>
      </c>
      <c r="B757">
        <f>SUM(B756,_xlfn.IFNA(IF(MATCH(puzzle!$B$2,$A757,0),1,0),0))</f>
        <v>137</v>
      </c>
      <c r="C757" t="str">
        <f>puzzle!B760</f>
        <v/>
      </c>
      <c r="D757" t="str">
        <f t="shared" si="55"/>
        <v/>
      </c>
      <c r="E757" t="str">
        <f t="shared" si="56"/>
        <v/>
      </c>
      <c r="F757" t="str">
        <f t="shared" si="57"/>
        <v/>
      </c>
      <c r="G757" t="str">
        <f t="shared" si="58"/>
        <v/>
      </c>
      <c r="H757" t="str">
        <f t="shared" si="59"/>
        <v/>
      </c>
      <c r="I757" t="str">
        <f>IF(OR(D757=M$1,E757=N$1,F757=O$1,G757=P$1,H757=Q$1),"",C757)</f>
        <v/>
      </c>
      <c r="J757" t="str">
        <f t="array" ref="J757">IF(SUM(--ISNUMBER(SEARCH(S$1:AE$1,I757)))&gt;0,"",I757)</f>
        <v/>
      </c>
      <c r="K757" t="str">
        <f t="array" ref="K757">IF(SUM(--ISNUMBER(SEARCH(M$1:Q$1,J757)))=L$1,J757,"")</f>
        <v/>
      </c>
    </row>
    <row r="758" spans="1:11" ht="17.25" x14ac:dyDescent="0.25">
      <c r="A758" s="1" t="s">
        <v>756</v>
      </c>
      <c r="B758">
        <f>SUM(B757,_xlfn.IFNA(IF(MATCH(puzzle!$B$2,$A758,0),1,0),0))</f>
        <v>137</v>
      </c>
      <c r="C758" t="str">
        <f>puzzle!B761</f>
        <v/>
      </c>
      <c r="D758" t="str">
        <f t="shared" si="55"/>
        <v/>
      </c>
      <c r="E758" t="str">
        <f t="shared" si="56"/>
        <v/>
      </c>
      <c r="F758" t="str">
        <f t="shared" si="57"/>
        <v/>
      </c>
      <c r="G758" t="str">
        <f t="shared" si="58"/>
        <v/>
      </c>
      <c r="H758" t="str">
        <f t="shared" si="59"/>
        <v/>
      </c>
      <c r="I758" t="str">
        <f>IF(OR(D758=M$1,E758=N$1,F758=O$1,G758=P$1,H758=Q$1),"",C758)</f>
        <v/>
      </c>
      <c r="J758" t="str">
        <f t="array" ref="J758">IF(SUM(--ISNUMBER(SEARCH(S$1:AE$1,I758)))&gt;0,"",I758)</f>
        <v/>
      </c>
      <c r="K758" t="str">
        <f t="array" ref="K758">IF(SUM(--ISNUMBER(SEARCH(M$1:Q$1,J758)))=L$1,J758,"")</f>
        <v/>
      </c>
    </row>
    <row r="759" spans="1:11" ht="17.25" x14ac:dyDescent="0.25">
      <c r="A759" s="1" t="s">
        <v>757</v>
      </c>
      <c r="B759">
        <f>SUM(B758,_xlfn.IFNA(IF(MATCH(puzzle!$B$2,$A759,0),1,0),0))</f>
        <v>137</v>
      </c>
      <c r="C759" t="str">
        <f>puzzle!B762</f>
        <v/>
      </c>
      <c r="D759" t="str">
        <f t="shared" si="55"/>
        <v/>
      </c>
      <c r="E759" t="str">
        <f t="shared" si="56"/>
        <v/>
      </c>
      <c r="F759" t="str">
        <f t="shared" si="57"/>
        <v/>
      </c>
      <c r="G759" t="str">
        <f t="shared" si="58"/>
        <v/>
      </c>
      <c r="H759" t="str">
        <f t="shared" si="59"/>
        <v/>
      </c>
      <c r="I759" t="str">
        <f>IF(OR(D759=M$1,E759=N$1,F759=O$1,G759=P$1,H759=Q$1),"",C759)</f>
        <v/>
      </c>
      <c r="J759" t="str">
        <f t="array" ref="J759">IF(SUM(--ISNUMBER(SEARCH(S$1:AE$1,I759)))&gt;0,"",I759)</f>
        <v/>
      </c>
      <c r="K759" t="str">
        <f t="array" ref="K759">IF(SUM(--ISNUMBER(SEARCH(M$1:Q$1,J759)))=L$1,J759,"")</f>
        <v/>
      </c>
    </row>
    <row r="760" spans="1:11" ht="17.25" x14ac:dyDescent="0.25">
      <c r="A760" s="1" t="s">
        <v>758</v>
      </c>
      <c r="B760">
        <f>SUM(B759,_xlfn.IFNA(IF(MATCH(puzzle!$B$2,$A760,0),1,0),0))</f>
        <v>137</v>
      </c>
      <c r="C760" t="str">
        <f>puzzle!B763</f>
        <v/>
      </c>
      <c r="D760" t="str">
        <f t="shared" si="55"/>
        <v/>
      </c>
      <c r="E760" t="str">
        <f t="shared" si="56"/>
        <v/>
      </c>
      <c r="F760" t="str">
        <f t="shared" si="57"/>
        <v/>
      </c>
      <c r="G760" t="str">
        <f t="shared" si="58"/>
        <v/>
      </c>
      <c r="H760" t="str">
        <f t="shared" si="59"/>
        <v/>
      </c>
      <c r="I760" t="str">
        <f>IF(OR(D760=M$1,E760=N$1,F760=O$1,G760=P$1,H760=Q$1),"",C760)</f>
        <v/>
      </c>
      <c r="J760" t="str">
        <f t="array" ref="J760">IF(SUM(--ISNUMBER(SEARCH(S$1:AE$1,I760)))&gt;0,"",I760)</f>
        <v/>
      </c>
      <c r="K760" t="str">
        <f t="array" ref="K760">IF(SUM(--ISNUMBER(SEARCH(M$1:Q$1,J760)))=L$1,J760,"")</f>
        <v/>
      </c>
    </row>
    <row r="761" spans="1:11" ht="17.25" x14ac:dyDescent="0.25">
      <c r="A761" s="1" t="s">
        <v>759</v>
      </c>
      <c r="B761">
        <f>SUM(B760,_xlfn.IFNA(IF(MATCH(puzzle!$B$2,$A761,0),1,0),0))</f>
        <v>137</v>
      </c>
      <c r="C761" t="str">
        <f>puzzle!B764</f>
        <v/>
      </c>
      <c r="D761" t="str">
        <f t="shared" si="55"/>
        <v/>
      </c>
      <c r="E761" t="str">
        <f t="shared" si="56"/>
        <v/>
      </c>
      <c r="F761" t="str">
        <f t="shared" si="57"/>
        <v/>
      </c>
      <c r="G761" t="str">
        <f t="shared" si="58"/>
        <v/>
      </c>
      <c r="H761" t="str">
        <f t="shared" si="59"/>
        <v/>
      </c>
      <c r="I761" t="str">
        <f>IF(OR(D761=M$1,E761=N$1,F761=O$1,G761=P$1,H761=Q$1),"",C761)</f>
        <v/>
      </c>
      <c r="J761" t="str">
        <f t="array" ref="J761">IF(SUM(--ISNUMBER(SEARCH(S$1:AE$1,I761)))&gt;0,"",I761)</f>
        <v/>
      </c>
      <c r="K761" t="str">
        <f t="array" ref="K761">IF(SUM(--ISNUMBER(SEARCH(M$1:Q$1,J761)))=L$1,J761,"")</f>
        <v/>
      </c>
    </row>
    <row r="762" spans="1:11" ht="17.25" x14ac:dyDescent="0.25">
      <c r="A762" s="1" t="s">
        <v>760</v>
      </c>
      <c r="B762">
        <f>SUM(B761,_xlfn.IFNA(IF(MATCH(puzzle!$B$2,$A762,0),1,0),0))</f>
        <v>137</v>
      </c>
      <c r="C762" t="str">
        <f>puzzle!B765</f>
        <v/>
      </c>
      <c r="D762" t="str">
        <f t="shared" si="55"/>
        <v/>
      </c>
      <c r="E762" t="str">
        <f t="shared" si="56"/>
        <v/>
      </c>
      <c r="F762" t="str">
        <f t="shared" si="57"/>
        <v/>
      </c>
      <c r="G762" t="str">
        <f t="shared" si="58"/>
        <v/>
      </c>
      <c r="H762" t="str">
        <f t="shared" si="59"/>
        <v/>
      </c>
      <c r="I762" t="str">
        <f>IF(OR(D762=M$1,E762=N$1,F762=O$1,G762=P$1,H762=Q$1),"",C762)</f>
        <v/>
      </c>
      <c r="J762" t="str">
        <f t="array" ref="J762">IF(SUM(--ISNUMBER(SEARCH(S$1:AE$1,I762)))&gt;0,"",I762)</f>
        <v/>
      </c>
      <c r="K762" t="str">
        <f t="array" ref="K762">IF(SUM(--ISNUMBER(SEARCH(M$1:Q$1,J762)))=L$1,J762,"")</f>
        <v/>
      </c>
    </row>
    <row r="763" spans="1:11" ht="17.25" x14ac:dyDescent="0.25">
      <c r="A763" s="1" t="s">
        <v>761</v>
      </c>
      <c r="B763">
        <f>SUM(B762,_xlfn.IFNA(IF(MATCH(puzzle!$B$2,$A763,0),1,0),0))</f>
        <v>137</v>
      </c>
      <c r="C763" t="str">
        <f>puzzle!B766</f>
        <v/>
      </c>
      <c r="D763" t="str">
        <f t="shared" si="55"/>
        <v/>
      </c>
      <c r="E763" t="str">
        <f t="shared" si="56"/>
        <v/>
      </c>
      <c r="F763" t="str">
        <f t="shared" si="57"/>
        <v/>
      </c>
      <c r="G763" t="str">
        <f t="shared" si="58"/>
        <v/>
      </c>
      <c r="H763" t="str">
        <f t="shared" si="59"/>
        <v/>
      </c>
      <c r="I763" t="str">
        <f>IF(OR(D763=M$1,E763=N$1,F763=O$1,G763=P$1,H763=Q$1),"",C763)</f>
        <v/>
      </c>
      <c r="J763" t="str">
        <f t="array" ref="J763">IF(SUM(--ISNUMBER(SEARCH(S$1:AE$1,I763)))&gt;0,"",I763)</f>
        <v/>
      </c>
      <c r="K763" t="str">
        <f t="array" ref="K763">IF(SUM(--ISNUMBER(SEARCH(M$1:Q$1,J763)))=L$1,J763,"")</f>
        <v/>
      </c>
    </row>
    <row r="764" spans="1:11" ht="17.25" x14ac:dyDescent="0.25">
      <c r="A764" s="1" t="s">
        <v>762</v>
      </c>
      <c r="B764">
        <f>SUM(B763,_xlfn.IFNA(IF(MATCH(puzzle!$B$2,$A764,0),1,0),0))</f>
        <v>137</v>
      </c>
      <c r="C764" t="str">
        <f>puzzle!B767</f>
        <v/>
      </c>
      <c r="D764" t="str">
        <f t="shared" si="55"/>
        <v/>
      </c>
      <c r="E764" t="str">
        <f t="shared" si="56"/>
        <v/>
      </c>
      <c r="F764" t="str">
        <f t="shared" si="57"/>
        <v/>
      </c>
      <c r="G764" t="str">
        <f t="shared" si="58"/>
        <v/>
      </c>
      <c r="H764" t="str">
        <f t="shared" si="59"/>
        <v/>
      </c>
      <c r="I764" t="str">
        <f>IF(OR(D764=M$1,E764=N$1,F764=O$1,G764=P$1,H764=Q$1),"",C764)</f>
        <v/>
      </c>
      <c r="J764" t="str">
        <f t="array" ref="J764">IF(SUM(--ISNUMBER(SEARCH(S$1:AE$1,I764)))&gt;0,"",I764)</f>
        <v/>
      </c>
      <c r="K764" t="str">
        <f t="array" ref="K764">IF(SUM(--ISNUMBER(SEARCH(M$1:Q$1,J764)))=L$1,J764,"")</f>
        <v/>
      </c>
    </row>
    <row r="765" spans="1:11" ht="17.25" x14ac:dyDescent="0.25">
      <c r="A765" s="1" t="s">
        <v>763</v>
      </c>
      <c r="B765">
        <f>SUM(B764,_xlfn.IFNA(IF(MATCH(puzzle!$B$2,$A765,0),1,0),0))</f>
        <v>137</v>
      </c>
      <c r="C765" t="str">
        <f>puzzle!B768</f>
        <v/>
      </c>
      <c r="D765" t="str">
        <f t="shared" si="55"/>
        <v/>
      </c>
      <c r="E765" t="str">
        <f t="shared" si="56"/>
        <v/>
      </c>
      <c r="F765" t="str">
        <f t="shared" si="57"/>
        <v/>
      </c>
      <c r="G765" t="str">
        <f t="shared" si="58"/>
        <v/>
      </c>
      <c r="H765" t="str">
        <f t="shared" si="59"/>
        <v/>
      </c>
      <c r="I765" t="str">
        <f>IF(OR(D765=M$1,E765=N$1,F765=O$1,G765=P$1,H765=Q$1),"",C765)</f>
        <v/>
      </c>
      <c r="J765" t="str">
        <f t="array" ref="J765">IF(SUM(--ISNUMBER(SEARCH(S$1:AE$1,I765)))&gt;0,"",I765)</f>
        <v/>
      </c>
      <c r="K765" t="str">
        <f t="array" ref="K765">IF(SUM(--ISNUMBER(SEARCH(M$1:Q$1,J765)))=L$1,J765,"")</f>
        <v/>
      </c>
    </row>
    <row r="766" spans="1:11" ht="17.25" x14ac:dyDescent="0.25">
      <c r="A766" s="1" t="s">
        <v>764</v>
      </c>
      <c r="B766">
        <f>SUM(B765,_xlfn.IFNA(IF(MATCH(puzzle!$B$2,$A766,0),1,0),0))</f>
        <v>137</v>
      </c>
      <c r="C766" t="str">
        <f>puzzle!B769</f>
        <v/>
      </c>
      <c r="D766" t="str">
        <f t="shared" si="55"/>
        <v/>
      </c>
      <c r="E766" t="str">
        <f t="shared" si="56"/>
        <v/>
      </c>
      <c r="F766" t="str">
        <f t="shared" si="57"/>
        <v/>
      </c>
      <c r="G766" t="str">
        <f t="shared" si="58"/>
        <v/>
      </c>
      <c r="H766" t="str">
        <f t="shared" si="59"/>
        <v/>
      </c>
      <c r="I766" t="str">
        <f>IF(OR(D766=M$1,E766=N$1,F766=O$1,G766=P$1,H766=Q$1),"",C766)</f>
        <v/>
      </c>
      <c r="J766" t="str">
        <f t="array" ref="J766">IF(SUM(--ISNUMBER(SEARCH(S$1:AE$1,I766)))&gt;0,"",I766)</f>
        <v/>
      </c>
      <c r="K766" t="str">
        <f t="array" ref="K766">IF(SUM(--ISNUMBER(SEARCH(M$1:Q$1,J766)))=L$1,J766,"")</f>
        <v/>
      </c>
    </row>
    <row r="767" spans="1:11" ht="17.25" x14ac:dyDescent="0.25">
      <c r="A767" s="1" t="s">
        <v>765</v>
      </c>
      <c r="B767">
        <f>SUM(B766,_xlfn.IFNA(IF(MATCH(puzzle!$B$2,$A767,0),1,0),0))</f>
        <v>137</v>
      </c>
      <c r="C767" t="str">
        <f>puzzle!B770</f>
        <v/>
      </c>
      <c r="D767" t="str">
        <f t="shared" si="55"/>
        <v/>
      </c>
      <c r="E767" t="str">
        <f t="shared" si="56"/>
        <v/>
      </c>
      <c r="F767" t="str">
        <f t="shared" si="57"/>
        <v/>
      </c>
      <c r="G767" t="str">
        <f t="shared" si="58"/>
        <v/>
      </c>
      <c r="H767" t="str">
        <f t="shared" si="59"/>
        <v/>
      </c>
      <c r="I767" t="str">
        <f>IF(OR(D767=M$1,E767=N$1,F767=O$1,G767=P$1,H767=Q$1),"",C767)</f>
        <v/>
      </c>
      <c r="J767" t="str">
        <f t="array" ref="J767">IF(SUM(--ISNUMBER(SEARCH(S$1:AE$1,I767)))&gt;0,"",I767)</f>
        <v/>
      </c>
      <c r="K767" t="str">
        <f t="array" ref="K767">IF(SUM(--ISNUMBER(SEARCH(M$1:Q$1,J767)))=L$1,J767,"")</f>
        <v/>
      </c>
    </row>
    <row r="768" spans="1:11" ht="17.25" x14ac:dyDescent="0.25">
      <c r="A768" s="1" t="s">
        <v>766</v>
      </c>
      <c r="B768">
        <f>SUM(B767,_xlfn.IFNA(IF(MATCH(puzzle!$B$2,$A768,0),1,0),0))</f>
        <v>137</v>
      </c>
      <c r="C768" t="str">
        <f>puzzle!B771</f>
        <v/>
      </c>
      <c r="D768" t="str">
        <f t="shared" si="55"/>
        <v/>
      </c>
      <c r="E768" t="str">
        <f t="shared" si="56"/>
        <v/>
      </c>
      <c r="F768" t="str">
        <f t="shared" si="57"/>
        <v/>
      </c>
      <c r="G768" t="str">
        <f t="shared" si="58"/>
        <v/>
      </c>
      <c r="H768" t="str">
        <f t="shared" si="59"/>
        <v/>
      </c>
      <c r="I768" t="str">
        <f>IF(OR(D768=M$1,E768=N$1,F768=O$1,G768=P$1,H768=Q$1),"",C768)</f>
        <v/>
      </c>
      <c r="J768" t="str">
        <f t="array" ref="J768">IF(SUM(--ISNUMBER(SEARCH(S$1:AE$1,I768)))&gt;0,"",I768)</f>
        <v/>
      </c>
      <c r="K768" t="str">
        <f t="array" ref="K768">IF(SUM(--ISNUMBER(SEARCH(M$1:Q$1,J768)))=L$1,J768,"")</f>
        <v/>
      </c>
    </row>
    <row r="769" spans="1:11" ht="17.25" x14ac:dyDescent="0.25">
      <c r="A769" s="1" t="s">
        <v>767</v>
      </c>
      <c r="B769">
        <f>SUM(B768,_xlfn.IFNA(IF(MATCH(puzzle!$B$2,$A769,0),1,0),0))</f>
        <v>137</v>
      </c>
      <c r="C769" t="str">
        <f>puzzle!B772</f>
        <v/>
      </c>
      <c r="D769" t="str">
        <f t="shared" si="55"/>
        <v/>
      </c>
      <c r="E769" t="str">
        <f t="shared" si="56"/>
        <v/>
      </c>
      <c r="F769" t="str">
        <f t="shared" si="57"/>
        <v/>
      </c>
      <c r="G769" t="str">
        <f t="shared" si="58"/>
        <v/>
      </c>
      <c r="H769" t="str">
        <f t="shared" si="59"/>
        <v/>
      </c>
      <c r="I769" t="str">
        <f>IF(OR(D769=M$1,E769=N$1,F769=O$1,G769=P$1,H769=Q$1),"",C769)</f>
        <v/>
      </c>
      <c r="J769" t="str">
        <f t="array" ref="J769">IF(SUM(--ISNUMBER(SEARCH(S$1:AE$1,I769)))&gt;0,"",I769)</f>
        <v/>
      </c>
      <c r="K769" t="str">
        <f t="array" ref="K769">IF(SUM(--ISNUMBER(SEARCH(M$1:Q$1,J769)))=L$1,J769,"")</f>
        <v/>
      </c>
    </row>
    <row r="770" spans="1:11" ht="17.25" x14ac:dyDescent="0.25">
      <c r="A770" s="1" t="s">
        <v>768</v>
      </c>
      <c r="B770">
        <f>SUM(B769,_xlfn.IFNA(IF(MATCH(puzzle!$B$2,$A770,0),1,0),0))</f>
        <v>137</v>
      </c>
      <c r="C770" t="str">
        <f>puzzle!B773</f>
        <v/>
      </c>
      <c r="D770" t="str">
        <f t="shared" ref="D770:D833" si="60">LEFT(C770,1)</f>
        <v/>
      </c>
      <c r="E770" t="str">
        <f t="shared" ref="E770:E833" si="61">MID($C770,2,1)</f>
        <v/>
      </c>
      <c r="F770" t="str">
        <f t="shared" ref="F770:F833" si="62">MID($C770,3,1)</f>
        <v/>
      </c>
      <c r="G770" t="str">
        <f t="shared" ref="G770:G833" si="63">MID($C770,4,1)</f>
        <v/>
      </c>
      <c r="H770" t="str">
        <f t="shared" ref="H770:H833" si="64">MID($C770,5,1)</f>
        <v/>
      </c>
      <c r="I770" t="str">
        <f>IF(OR(D770=M$1,E770=N$1,F770=O$1,G770=P$1,H770=Q$1),"",C770)</f>
        <v/>
      </c>
      <c r="J770" t="str">
        <f t="array" ref="J770">IF(SUM(--ISNUMBER(SEARCH(S$1:AE$1,I770)))&gt;0,"",I770)</f>
        <v/>
      </c>
      <c r="K770" t="str">
        <f t="array" ref="K770">IF(SUM(--ISNUMBER(SEARCH(M$1:Q$1,J770)))=L$1,J770,"")</f>
        <v/>
      </c>
    </row>
    <row r="771" spans="1:11" ht="17.25" x14ac:dyDescent="0.25">
      <c r="A771" s="1" t="s">
        <v>769</v>
      </c>
      <c r="B771">
        <f>SUM(B770,_xlfn.IFNA(IF(MATCH(puzzle!$B$2,$A771,0),1,0),0))</f>
        <v>137</v>
      </c>
      <c r="C771" t="str">
        <f>puzzle!B774</f>
        <v/>
      </c>
      <c r="D771" t="str">
        <f t="shared" si="60"/>
        <v/>
      </c>
      <c r="E771" t="str">
        <f t="shared" si="61"/>
        <v/>
      </c>
      <c r="F771" t="str">
        <f t="shared" si="62"/>
        <v/>
      </c>
      <c r="G771" t="str">
        <f t="shared" si="63"/>
        <v/>
      </c>
      <c r="H771" t="str">
        <f t="shared" si="64"/>
        <v/>
      </c>
      <c r="I771" t="str">
        <f>IF(OR(D771=M$1,E771=N$1,F771=O$1,G771=P$1,H771=Q$1),"",C771)</f>
        <v/>
      </c>
      <c r="J771" t="str">
        <f t="array" ref="J771">IF(SUM(--ISNUMBER(SEARCH(S$1:AE$1,I771)))&gt;0,"",I771)</f>
        <v/>
      </c>
      <c r="K771" t="str">
        <f t="array" ref="K771">IF(SUM(--ISNUMBER(SEARCH(M$1:Q$1,J771)))=L$1,J771,"")</f>
        <v/>
      </c>
    </row>
    <row r="772" spans="1:11" ht="17.25" x14ac:dyDescent="0.25">
      <c r="A772" s="1" t="s">
        <v>770</v>
      </c>
      <c r="B772">
        <f>SUM(B771,_xlfn.IFNA(IF(MATCH(puzzle!$B$2,$A772,0),1,0),0))</f>
        <v>137</v>
      </c>
      <c r="C772" t="str">
        <f>puzzle!B775</f>
        <v/>
      </c>
      <c r="D772" t="str">
        <f t="shared" si="60"/>
        <v/>
      </c>
      <c r="E772" t="str">
        <f t="shared" si="61"/>
        <v/>
      </c>
      <c r="F772" t="str">
        <f t="shared" si="62"/>
        <v/>
      </c>
      <c r="G772" t="str">
        <f t="shared" si="63"/>
        <v/>
      </c>
      <c r="H772" t="str">
        <f t="shared" si="64"/>
        <v/>
      </c>
      <c r="I772" t="str">
        <f>IF(OR(D772=M$1,E772=N$1,F772=O$1,G772=P$1,H772=Q$1),"",C772)</f>
        <v/>
      </c>
      <c r="J772" t="str">
        <f t="array" ref="J772">IF(SUM(--ISNUMBER(SEARCH(S$1:AE$1,I772)))&gt;0,"",I772)</f>
        <v/>
      </c>
      <c r="K772" t="str">
        <f t="array" ref="K772">IF(SUM(--ISNUMBER(SEARCH(M$1:Q$1,J772)))=L$1,J772,"")</f>
        <v/>
      </c>
    </row>
    <row r="773" spans="1:11" ht="17.25" x14ac:dyDescent="0.25">
      <c r="A773" s="1" t="s">
        <v>771</v>
      </c>
      <c r="B773">
        <f>SUM(B772,_xlfn.IFNA(IF(MATCH(puzzle!$B$2,$A773,0),1,0),0))</f>
        <v>137</v>
      </c>
      <c r="C773" t="str">
        <f>puzzle!B776</f>
        <v/>
      </c>
      <c r="D773" t="str">
        <f t="shared" si="60"/>
        <v/>
      </c>
      <c r="E773" t="str">
        <f t="shared" si="61"/>
        <v/>
      </c>
      <c r="F773" t="str">
        <f t="shared" si="62"/>
        <v/>
      </c>
      <c r="G773" t="str">
        <f t="shared" si="63"/>
        <v/>
      </c>
      <c r="H773" t="str">
        <f t="shared" si="64"/>
        <v/>
      </c>
      <c r="I773" t="str">
        <f>IF(OR(D773=M$1,E773=N$1,F773=O$1,G773=P$1,H773=Q$1),"",C773)</f>
        <v/>
      </c>
      <c r="J773" t="str">
        <f t="array" ref="J773">IF(SUM(--ISNUMBER(SEARCH(S$1:AE$1,I773)))&gt;0,"",I773)</f>
        <v/>
      </c>
      <c r="K773" t="str">
        <f t="array" ref="K773">IF(SUM(--ISNUMBER(SEARCH(M$1:Q$1,J773)))=L$1,J773,"")</f>
        <v/>
      </c>
    </row>
    <row r="774" spans="1:11" ht="17.25" x14ac:dyDescent="0.25">
      <c r="A774" s="1" t="s">
        <v>772</v>
      </c>
      <c r="B774">
        <f>SUM(B773,_xlfn.IFNA(IF(MATCH(puzzle!$B$2,$A774,0),1,0),0))</f>
        <v>137</v>
      </c>
      <c r="C774" t="str">
        <f>puzzle!B777</f>
        <v/>
      </c>
      <c r="D774" t="str">
        <f t="shared" si="60"/>
        <v/>
      </c>
      <c r="E774" t="str">
        <f t="shared" si="61"/>
        <v/>
      </c>
      <c r="F774" t="str">
        <f t="shared" si="62"/>
        <v/>
      </c>
      <c r="G774" t="str">
        <f t="shared" si="63"/>
        <v/>
      </c>
      <c r="H774" t="str">
        <f t="shared" si="64"/>
        <v/>
      </c>
      <c r="I774" t="str">
        <f>IF(OR(D774=M$1,E774=N$1,F774=O$1,G774=P$1,H774=Q$1),"",C774)</f>
        <v/>
      </c>
      <c r="J774" t="str">
        <f t="array" ref="J774">IF(SUM(--ISNUMBER(SEARCH(S$1:AE$1,I774)))&gt;0,"",I774)</f>
        <v/>
      </c>
      <c r="K774" t="str">
        <f t="array" ref="K774">IF(SUM(--ISNUMBER(SEARCH(M$1:Q$1,J774)))=L$1,J774,"")</f>
        <v/>
      </c>
    </row>
    <row r="775" spans="1:11" ht="17.25" x14ac:dyDescent="0.25">
      <c r="A775" s="1" t="s">
        <v>773</v>
      </c>
      <c r="B775">
        <f>SUM(B774,_xlfn.IFNA(IF(MATCH(puzzle!$B$2,$A775,0),1,0),0))</f>
        <v>138</v>
      </c>
      <c r="C775" t="str">
        <f>puzzle!B778</f>
        <v/>
      </c>
      <c r="D775" t="str">
        <f t="shared" si="60"/>
        <v/>
      </c>
      <c r="E775" t="str">
        <f t="shared" si="61"/>
        <v/>
      </c>
      <c r="F775" t="str">
        <f t="shared" si="62"/>
        <v/>
      </c>
      <c r="G775" t="str">
        <f t="shared" si="63"/>
        <v/>
      </c>
      <c r="H775" t="str">
        <f t="shared" si="64"/>
        <v/>
      </c>
      <c r="I775" t="str">
        <f>IF(OR(D775=M$1,E775=N$1,F775=O$1,G775=P$1,H775=Q$1),"",C775)</f>
        <v/>
      </c>
      <c r="J775" t="str">
        <f t="array" ref="J775">IF(SUM(--ISNUMBER(SEARCH(S$1:AE$1,I775)))&gt;0,"",I775)</f>
        <v/>
      </c>
      <c r="K775" t="str">
        <f t="array" ref="K775">IF(SUM(--ISNUMBER(SEARCH(M$1:Q$1,J775)))=L$1,J775,"")</f>
        <v/>
      </c>
    </row>
    <row r="776" spans="1:11" ht="17.25" x14ac:dyDescent="0.25">
      <c r="A776" s="1" t="s">
        <v>774</v>
      </c>
      <c r="B776">
        <f>SUM(B775,_xlfn.IFNA(IF(MATCH(puzzle!$B$2,$A776,0),1,0),0))</f>
        <v>139</v>
      </c>
      <c r="C776" t="str">
        <f>puzzle!B779</f>
        <v/>
      </c>
      <c r="D776" t="str">
        <f t="shared" si="60"/>
        <v/>
      </c>
      <c r="E776" t="str">
        <f t="shared" si="61"/>
        <v/>
      </c>
      <c r="F776" t="str">
        <f t="shared" si="62"/>
        <v/>
      </c>
      <c r="G776" t="str">
        <f t="shared" si="63"/>
        <v/>
      </c>
      <c r="H776" t="str">
        <f t="shared" si="64"/>
        <v/>
      </c>
      <c r="I776" t="str">
        <f>IF(OR(D776=M$1,E776=N$1,F776=O$1,G776=P$1,H776=Q$1),"",C776)</f>
        <v/>
      </c>
      <c r="J776" t="str">
        <f t="array" ref="J776">IF(SUM(--ISNUMBER(SEARCH(S$1:AE$1,I776)))&gt;0,"",I776)</f>
        <v/>
      </c>
      <c r="K776" t="str">
        <f t="array" ref="K776">IF(SUM(--ISNUMBER(SEARCH(M$1:Q$1,J776)))=L$1,J776,"")</f>
        <v/>
      </c>
    </row>
    <row r="777" spans="1:11" ht="17.25" x14ac:dyDescent="0.25">
      <c r="A777" s="1" t="s">
        <v>775</v>
      </c>
      <c r="B777">
        <f>SUM(B776,_xlfn.IFNA(IF(MATCH(puzzle!$B$2,$A777,0),1,0),0))</f>
        <v>139</v>
      </c>
      <c r="C777" t="str">
        <f>puzzle!B780</f>
        <v/>
      </c>
      <c r="D777" t="str">
        <f t="shared" si="60"/>
        <v/>
      </c>
      <c r="E777" t="str">
        <f t="shared" si="61"/>
        <v/>
      </c>
      <c r="F777" t="str">
        <f t="shared" si="62"/>
        <v/>
      </c>
      <c r="G777" t="str">
        <f t="shared" si="63"/>
        <v/>
      </c>
      <c r="H777" t="str">
        <f t="shared" si="64"/>
        <v/>
      </c>
      <c r="I777" t="str">
        <f>IF(OR(D777=M$1,E777=N$1,F777=O$1,G777=P$1,H777=Q$1),"",C777)</f>
        <v/>
      </c>
      <c r="J777" t="str">
        <f t="array" ref="J777">IF(SUM(--ISNUMBER(SEARCH(S$1:AE$1,I777)))&gt;0,"",I777)</f>
        <v/>
      </c>
      <c r="K777" t="str">
        <f t="array" ref="K777">IF(SUM(--ISNUMBER(SEARCH(M$1:Q$1,J777)))=L$1,J777,"")</f>
        <v/>
      </c>
    </row>
    <row r="778" spans="1:11" ht="17.25" x14ac:dyDescent="0.25">
      <c r="A778" s="1" t="s">
        <v>776</v>
      </c>
      <c r="B778">
        <f>SUM(B777,_xlfn.IFNA(IF(MATCH(puzzle!$B$2,$A778,0),1,0),0))</f>
        <v>139</v>
      </c>
      <c r="C778" t="str">
        <f>puzzle!B781</f>
        <v/>
      </c>
      <c r="D778" t="str">
        <f t="shared" si="60"/>
        <v/>
      </c>
      <c r="E778" t="str">
        <f t="shared" si="61"/>
        <v/>
      </c>
      <c r="F778" t="str">
        <f t="shared" si="62"/>
        <v/>
      </c>
      <c r="G778" t="str">
        <f t="shared" si="63"/>
        <v/>
      </c>
      <c r="H778" t="str">
        <f t="shared" si="64"/>
        <v/>
      </c>
      <c r="I778" t="str">
        <f>IF(OR(D778=M$1,E778=N$1,F778=O$1,G778=P$1,H778=Q$1),"",C778)</f>
        <v/>
      </c>
      <c r="J778" t="str">
        <f t="array" ref="J778">IF(SUM(--ISNUMBER(SEARCH(S$1:AE$1,I778)))&gt;0,"",I778)</f>
        <v/>
      </c>
      <c r="K778" t="str">
        <f t="array" ref="K778">IF(SUM(--ISNUMBER(SEARCH(M$1:Q$1,J778)))=L$1,J778,"")</f>
        <v/>
      </c>
    </row>
    <row r="779" spans="1:11" ht="17.25" x14ac:dyDescent="0.25">
      <c r="A779" s="1" t="s">
        <v>777</v>
      </c>
      <c r="B779">
        <f>SUM(B778,_xlfn.IFNA(IF(MATCH(puzzle!$B$2,$A779,0),1,0),0))</f>
        <v>139</v>
      </c>
      <c r="C779" t="str">
        <f>puzzle!B782</f>
        <v/>
      </c>
      <c r="D779" t="str">
        <f t="shared" si="60"/>
        <v/>
      </c>
      <c r="E779" t="str">
        <f t="shared" si="61"/>
        <v/>
      </c>
      <c r="F779" t="str">
        <f t="shared" si="62"/>
        <v/>
      </c>
      <c r="G779" t="str">
        <f t="shared" si="63"/>
        <v/>
      </c>
      <c r="H779" t="str">
        <f t="shared" si="64"/>
        <v/>
      </c>
      <c r="I779" t="str">
        <f>IF(OR(D779=M$1,E779=N$1,F779=O$1,G779=P$1,H779=Q$1),"",C779)</f>
        <v/>
      </c>
      <c r="J779" t="str">
        <f t="array" ref="J779">IF(SUM(--ISNUMBER(SEARCH(S$1:AE$1,I779)))&gt;0,"",I779)</f>
        <v/>
      </c>
      <c r="K779" t="str">
        <f t="array" ref="K779">IF(SUM(--ISNUMBER(SEARCH(M$1:Q$1,J779)))=L$1,J779,"")</f>
        <v/>
      </c>
    </row>
    <row r="780" spans="1:11" ht="17.25" x14ac:dyDescent="0.25">
      <c r="A780" s="1" t="s">
        <v>778</v>
      </c>
      <c r="B780">
        <f>SUM(B779,_xlfn.IFNA(IF(MATCH(puzzle!$B$2,$A780,0),1,0),0))</f>
        <v>140</v>
      </c>
      <c r="C780" t="str">
        <f>puzzle!B783</f>
        <v/>
      </c>
      <c r="D780" t="str">
        <f t="shared" si="60"/>
        <v/>
      </c>
      <c r="E780" t="str">
        <f t="shared" si="61"/>
        <v/>
      </c>
      <c r="F780" t="str">
        <f t="shared" si="62"/>
        <v/>
      </c>
      <c r="G780" t="str">
        <f t="shared" si="63"/>
        <v/>
      </c>
      <c r="H780" t="str">
        <f t="shared" si="64"/>
        <v/>
      </c>
      <c r="I780" t="str">
        <f>IF(OR(D780=M$1,E780=N$1,F780=O$1,G780=P$1,H780=Q$1),"",C780)</f>
        <v/>
      </c>
      <c r="J780" t="str">
        <f t="array" ref="J780">IF(SUM(--ISNUMBER(SEARCH(S$1:AE$1,I780)))&gt;0,"",I780)</f>
        <v/>
      </c>
      <c r="K780" t="str">
        <f t="array" ref="K780">IF(SUM(--ISNUMBER(SEARCH(M$1:Q$1,J780)))=L$1,J780,"")</f>
        <v/>
      </c>
    </row>
    <row r="781" spans="1:11" ht="17.25" x14ac:dyDescent="0.25">
      <c r="A781" s="1" t="s">
        <v>779</v>
      </c>
      <c r="B781">
        <f>SUM(B780,_xlfn.IFNA(IF(MATCH(puzzle!$B$2,$A781,0),1,0),0))</f>
        <v>140</v>
      </c>
      <c r="C781" t="str">
        <f>puzzle!B784</f>
        <v/>
      </c>
      <c r="D781" t="str">
        <f t="shared" si="60"/>
        <v/>
      </c>
      <c r="E781" t="str">
        <f t="shared" si="61"/>
        <v/>
      </c>
      <c r="F781" t="str">
        <f t="shared" si="62"/>
        <v/>
      </c>
      <c r="G781" t="str">
        <f t="shared" si="63"/>
        <v/>
      </c>
      <c r="H781" t="str">
        <f t="shared" si="64"/>
        <v/>
      </c>
      <c r="I781" t="str">
        <f>IF(OR(D781=M$1,E781=N$1,F781=O$1,G781=P$1,H781=Q$1),"",C781)</f>
        <v/>
      </c>
      <c r="J781" t="str">
        <f t="array" ref="J781">IF(SUM(--ISNUMBER(SEARCH(S$1:AE$1,I781)))&gt;0,"",I781)</f>
        <v/>
      </c>
      <c r="K781" t="str">
        <f t="array" ref="K781">IF(SUM(--ISNUMBER(SEARCH(M$1:Q$1,J781)))=L$1,J781,"")</f>
        <v/>
      </c>
    </row>
    <row r="782" spans="1:11" ht="17.25" x14ac:dyDescent="0.25">
      <c r="A782" s="1" t="s">
        <v>780</v>
      </c>
      <c r="B782">
        <f>SUM(B781,_xlfn.IFNA(IF(MATCH(puzzle!$B$2,$A782,0),1,0),0))</f>
        <v>140</v>
      </c>
      <c r="C782" t="str">
        <f>puzzle!B785</f>
        <v/>
      </c>
      <c r="D782" t="str">
        <f t="shared" si="60"/>
        <v/>
      </c>
      <c r="E782" t="str">
        <f t="shared" si="61"/>
        <v/>
      </c>
      <c r="F782" t="str">
        <f t="shared" si="62"/>
        <v/>
      </c>
      <c r="G782" t="str">
        <f t="shared" si="63"/>
        <v/>
      </c>
      <c r="H782" t="str">
        <f t="shared" si="64"/>
        <v/>
      </c>
      <c r="I782" t="str">
        <f>IF(OR(D782=M$1,E782=N$1,F782=O$1,G782=P$1,H782=Q$1),"",C782)</f>
        <v/>
      </c>
      <c r="J782" t="str">
        <f t="array" ref="J782">IF(SUM(--ISNUMBER(SEARCH(S$1:AE$1,I782)))&gt;0,"",I782)</f>
        <v/>
      </c>
      <c r="K782" t="str">
        <f t="array" ref="K782">IF(SUM(--ISNUMBER(SEARCH(M$1:Q$1,J782)))=L$1,J782,"")</f>
        <v/>
      </c>
    </row>
    <row r="783" spans="1:11" ht="17.25" x14ac:dyDescent="0.25">
      <c r="A783" s="1" t="s">
        <v>781</v>
      </c>
      <c r="B783">
        <f>SUM(B782,_xlfn.IFNA(IF(MATCH(puzzle!$B$2,$A783,0),1,0),0))</f>
        <v>140</v>
      </c>
      <c r="C783" t="str">
        <f>puzzle!B786</f>
        <v/>
      </c>
      <c r="D783" t="str">
        <f t="shared" si="60"/>
        <v/>
      </c>
      <c r="E783" t="str">
        <f t="shared" si="61"/>
        <v/>
      </c>
      <c r="F783" t="str">
        <f t="shared" si="62"/>
        <v/>
      </c>
      <c r="G783" t="str">
        <f t="shared" si="63"/>
        <v/>
      </c>
      <c r="H783" t="str">
        <f t="shared" si="64"/>
        <v/>
      </c>
      <c r="I783" t="str">
        <f>IF(OR(D783=M$1,E783=N$1,F783=O$1,G783=P$1,H783=Q$1),"",C783)</f>
        <v/>
      </c>
      <c r="J783" t="str">
        <f t="array" ref="J783">IF(SUM(--ISNUMBER(SEARCH(S$1:AE$1,I783)))&gt;0,"",I783)</f>
        <v/>
      </c>
      <c r="K783" t="str">
        <f t="array" ref="K783">IF(SUM(--ISNUMBER(SEARCH(M$1:Q$1,J783)))=L$1,J783,"")</f>
        <v/>
      </c>
    </row>
    <row r="784" spans="1:11" ht="17.25" x14ac:dyDescent="0.25">
      <c r="A784" s="1" t="s">
        <v>782</v>
      </c>
      <c r="B784">
        <f>SUM(B783,_xlfn.IFNA(IF(MATCH(puzzle!$B$2,$A784,0),1,0),0))</f>
        <v>140</v>
      </c>
      <c r="C784" t="str">
        <f>puzzle!B787</f>
        <v/>
      </c>
      <c r="D784" t="str">
        <f t="shared" si="60"/>
        <v/>
      </c>
      <c r="E784" t="str">
        <f t="shared" si="61"/>
        <v/>
      </c>
      <c r="F784" t="str">
        <f t="shared" si="62"/>
        <v/>
      </c>
      <c r="G784" t="str">
        <f t="shared" si="63"/>
        <v/>
      </c>
      <c r="H784" t="str">
        <f t="shared" si="64"/>
        <v/>
      </c>
      <c r="I784" t="str">
        <f>IF(OR(D784=M$1,E784=N$1,F784=O$1,G784=P$1,H784=Q$1),"",C784)</f>
        <v/>
      </c>
      <c r="J784" t="str">
        <f t="array" ref="J784">IF(SUM(--ISNUMBER(SEARCH(S$1:AE$1,I784)))&gt;0,"",I784)</f>
        <v/>
      </c>
      <c r="K784" t="str">
        <f t="array" ref="K784">IF(SUM(--ISNUMBER(SEARCH(M$1:Q$1,J784)))=L$1,J784,"")</f>
        <v/>
      </c>
    </row>
    <row r="785" spans="1:11" ht="17.25" x14ac:dyDescent="0.25">
      <c r="A785" s="1" t="s">
        <v>783</v>
      </c>
      <c r="B785">
        <f>SUM(B784,_xlfn.IFNA(IF(MATCH(puzzle!$B$2,$A785,0),1,0),0))</f>
        <v>140</v>
      </c>
      <c r="C785" t="str">
        <f>puzzle!B788</f>
        <v/>
      </c>
      <c r="D785" t="str">
        <f t="shared" si="60"/>
        <v/>
      </c>
      <c r="E785" t="str">
        <f t="shared" si="61"/>
        <v/>
      </c>
      <c r="F785" t="str">
        <f t="shared" si="62"/>
        <v/>
      </c>
      <c r="G785" t="str">
        <f t="shared" si="63"/>
        <v/>
      </c>
      <c r="H785" t="str">
        <f t="shared" si="64"/>
        <v/>
      </c>
      <c r="I785" t="str">
        <f>IF(OR(D785=M$1,E785=N$1,F785=O$1,G785=P$1,H785=Q$1),"",C785)</f>
        <v/>
      </c>
      <c r="J785" t="str">
        <f t="array" ref="J785">IF(SUM(--ISNUMBER(SEARCH(S$1:AE$1,I785)))&gt;0,"",I785)</f>
        <v/>
      </c>
      <c r="K785" t="str">
        <f t="array" ref="K785">IF(SUM(--ISNUMBER(SEARCH(M$1:Q$1,J785)))=L$1,J785,"")</f>
        <v/>
      </c>
    </row>
    <row r="786" spans="1:11" ht="17.25" x14ac:dyDescent="0.25">
      <c r="A786" s="1" t="s">
        <v>784</v>
      </c>
      <c r="B786">
        <f>SUM(B785,_xlfn.IFNA(IF(MATCH(puzzle!$B$2,$A786,0),1,0),0))</f>
        <v>140</v>
      </c>
      <c r="C786" t="str">
        <f>puzzle!B789</f>
        <v/>
      </c>
      <c r="D786" t="str">
        <f t="shared" si="60"/>
        <v/>
      </c>
      <c r="E786" t="str">
        <f t="shared" si="61"/>
        <v/>
      </c>
      <c r="F786" t="str">
        <f t="shared" si="62"/>
        <v/>
      </c>
      <c r="G786" t="str">
        <f t="shared" si="63"/>
        <v/>
      </c>
      <c r="H786" t="str">
        <f t="shared" si="64"/>
        <v/>
      </c>
      <c r="I786" t="str">
        <f>IF(OR(D786=M$1,E786=N$1,F786=O$1,G786=P$1,H786=Q$1),"",C786)</f>
        <v/>
      </c>
      <c r="J786" t="str">
        <f t="array" ref="J786">IF(SUM(--ISNUMBER(SEARCH(S$1:AE$1,I786)))&gt;0,"",I786)</f>
        <v/>
      </c>
      <c r="K786" t="str">
        <f t="array" ref="K786">IF(SUM(--ISNUMBER(SEARCH(M$1:Q$1,J786)))=L$1,J786,"")</f>
        <v/>
      </c>
    </row>
    <row r="787" spans="1:11" ht="17.25" x14ac:dyDescent="0.25">
      <c r="A787" s="1" t="s">
        <v>785</v>
      </c>
      <c r="B787">
        <f>SUM(B786,_xlfn.IFNA(IF(MATCH(puzzle!$B$2,$A787,0),1,0),0))</f>
        <v>140</v>
      </c>
      <c r="C787" t="str">
        <f>puzzle!B790</f>
        <v/>
      </c>
      <c r="D787" t="str">
        <f t="shared" si="60"/>
        <v/>
      </c>
      <c r="E787" t="str">
        <f t="shared" si="61"/>
        <v/>
      </c>
      <c r="F787" t="str">
        <f t="shared" si="62"/>
        <v/>
      </c>
      <c r="G787" t="str">
        <f t="shared" si="63"/>
        <v/>
      </c>
      <c r="H787" t="str">
        <f t="shared" si="64"/>
        <v/>
      </c>
      <c r="I787" t="str">
        <f>IF(OR(D787=M$1,E787=N$1,F787=O$1,G787=P$1,H787=Q$1),"",C787)</f>
        <v/>
      </c>
      <c r="J787" t="str">
        <f t="array" ref="J787">IF(SUM(--ISNUMBER(SEARCH(S$1:AE$1,I787)))&gt;0,"",I787)</f>
        <v/>
      </c>
      <c r="K787" t="str">
        <f t="array" ref="K787">IF(SUM(--ISNUMBER(SEARCH(M$1:Q$1,J787)))=L$1,J787,"")</f>
        <v/>
      </c>
    </row>
    <row r="788" spans="1:11" ht="17.25" x14ac:dyDescent="0.25">
      <c r="A788" s="1" t="s">
        <v>786</v>
      </c>
      <c r="B788">
        <f>SUM(B787,_xlfn.IFNA(IF(MATCH(puzzle!$B$2,$A788,0),1,0),0))</f>
        <v>140</v>
      </c>
      <c r="C788" t="str">
        <f>puzzle!B791</f>
        <v/>
      </c>
      <c r="D788" t="str">
        <f t="shared" si="60"/>
        <v/>
      </c>
      <c r="E788" t="str">
        <f t="shared" si="61"/>
        <v/>
      </c>
      <c r="F788" t="str">
        <f t="shared" si="62"/>
        <v/>
      </c>
      <c r="G788" t="str">
        <f t="shared" si="63"/>
        <v/>
      </c>
      <c r="H788" t="str">
        <f t="shared" si="64"/>
        <v/>
      </c>
      <c r="I788" t="str">
        <f>IF(OR(D788=M$1,E788=N$1,F788=O$1,G788=P$1,H788=Q$1),"",C788)</f>
        <v/>
      </c>
      <c r="J788" t="str">
        <f t="array" ref="J788">IF(SUM(--ISNUMBER(SEARCH(S$1:AE$1,I788)))&gt;0,"",I788)</f>
        <v/>
      </c>
      <c r="K788" t="str">
        <f t="array" ref="K788">IF(SUM(--ISNUMBER(SEARCH(M$1:Q$1,J788)))=L$1,J788,"")</f>
        <v/>
      </c>
    </row>
    <row r="789" spans="1:11" ht="17.25" x14ac:dyDescent="0.25">
      <c r="A789" s="1" t="s">
        <v>787</v>
      </c>
      <c r="B789">
        <f>SUM(B788,_xlfn.IFNA(IF(MATCH(puzzle!$B$2,$A789,0),1,0),0))</f>
        <v>140</v>
      </c>
      <c r="C789" t="str">
        <f>puzzle!B792</f>
        <v/>
      </c>
      <c r="D789" t="str">
        <f t="shared" si="60"/>
        <v/>
      </c>
      <c r="E789" t="str">
        <f t="shared" si="61"/>
        <v/>
      </c>
      <c r="F789" t="str">
        <f t="shared" si="62"/>
        <v/>
      </c>
      <c r="G789" t="str">
        <f t="shared" si="63"/>
        <v/>
      </c>
      <c r="H789" t="str">
        <f t="shared" si="64"/>
        <v/>
      </c>
      <c r="I789" t="str">
        <f>IF(OR(D789=M$1,E789=N$1,F789=O$1,G789=P$1,H789=Q$1),"",C789)</f>
        <v/>
      </c>
      <c r="J789" t="str">
        <f t="array" ref="J789">IF(SUM(--ISNUMBER(SEARCH(S$1:AE$1,I789)))&gt;0,"",I789)</f>
        <v/>
      </c>
      <c r="K789" t="str">
        <f t="array" ref="K789">IF(SUM(--ISNUMBER(SEARCH(M$1:Q$1,J789)))=L$1,J789,"")</f>
        <v/>
      </c>
    </row>
    <row r="790" spans="1:11" ht="17.25" x14ac:dyDescent="0.25">
      <c r="A790" s="1" t="s">
        <v>788</v>
      </c>
      <c r="B790">
        <f>SUM(B789,_xlfn.IFNA(IF(MATCH(puzzle!$B$2,$A790,0),1,0),0))</f>
        <v>141</v>
      </c>
      <c r="C790" t="str">
        <f>puzzle!B793</f>
        <v/>
      </c>
      <c r="D790" t="str">
        <f t="shared" si="60"/>
        <v/>
      </c>
      <c r="E790" t="str">
        <f t="shared" si="61"/>
        <v/>
      </c>
      <c r="F790" t="str">
        <f t="shared" si="62"/>
        <v/>
      </c>
      <c r="G790" t="str">
        <f t="shared" si="63"/>
        <v/>
      </c>
      <c r="H790" t="str">
        <f t="shared" si="64"/>
        <v/>
      </c>
      <c r="I790" t="str">
        <f>IF(OR(D790=M$1,E790=N$1,F790=O$1,G790=P$1,H790=Q$1),"",C790)</f>
        <v/>
      </c>
      <c r="J790" t="str">
        <f t="array" ref="J790">IF(SUM(--ISNUMBER(SEARCH(S$1:AE$1,I790)))&gt;0,"",I790)</f>
        <v/>
      </c>
      <c r="K790" t="str">
        <f t="array" ref="K790">IF(SUM(--ISNUMBER(SEARCH(M$1:Q$1,J790)))=L$1,J790,"")</f>
        <v/>
      </c>
    </row>
    <row r="791" spans="1:11" ht="17.25" x14ac:dyDescent="0.25">
      <c r="A791" s="1" t="s">
        <v>789</v>
      </c>
      <c r="B791">
        <f>SUM(B790,_xlfn.IFNA(IF(MATCH(puzzle!$B$2,$A791,0),1,0),0))</f>
        <v>142</v>
      </c>
      <c r="C791" t="str">
        <f>puzzle!B794</f>
        <v/>
      </c>
      <c r="D791" t="str">
        <f t="shared" si="60"/>
        <v/>
      </c>
      <c r="E791" t="str">
        <f t="shared" si="61"/>
        <v/>
      </c>
      <c r="F791" t="str">
        <f t="shared" si="62"/>
        <v/>
      </c>
      <c r="G791" t="str">
        <f t="shared" si="63"/>
        <v/>
      </c>
      <c r="H791" t="str">
        <f t="shared" si="64"/>
        <v/>
      </c>
      <c r="I791" t="str">
        <f>IF(OR(D791=M$1,E791=N$1,F791=O$1,G791=P$1,H791=Q$1),"",C791)</f>
        <v/>
      </c>
      <c r="J791" t="str">
        <f t="array" ref="J791">IF(SUM(--ISNUMBER(SEARCH(S$1:AE$1,I791)))&gt;0,"",I791)</f>
        <v/>
      </c>
      <c r="K791" t="str">
        <f t="array" ref="K791">IF(SUM(--ISNUMBER(SEARCH(M$1:Q$1,J791)))=L$1,J791,"")</f>
        <v/>
      </c>
    </row>
    <row r="792" spans="1:11" ht="17.25" x14ac:dyDescent="0.25">
      <c r="A792" s="1" t="s">
        <v>790</v>
      </c>
      <c r="B792">
        <f>SUM(B791,_xlfn.IFNA(IF(MATCH(puzzle!$B$2,$A792,0),1,0),0))</f>
        <v>142</v>
      </c>
      <c r="C792" t="str">
        <f>puzzle!B795</f>
        <v/>
      </c>
      <c r="D792" t="str">
        <f t="shared" si="60"/>
        <v/>
      </c>
      <c r="E792" t="str">
        <f t="shared" si="61"/>
        <v/>
      </c>
      <c r="F792" t="str">
        <f t="shared" si="62"/>
        <v/>
      </c>
      <c r="G792" t="str">
        <f t="shared" si="63"/>
        <v/>
      </c>
      <c r="H792" t="str">
        <f t="shared" si="64"/>
        <v/>
      </c>
      <c r="I792" t="str">
        <f>IF(OR(D792=M$1,E792=N$1,F792=O$1,G792=P$1,H792=Q$1),"",C792)</f>
        <v/>
      </c>
      <c r="J792" t="str">
        <f t="array" ref="J792">IF(SUM(--ISNUMBER(SEARCH(S$1:AE$1,I792)))&gt;0,"",I792)</f>
        <v/>
      </c>
      <c r="K792" t="str">
        <f t="array" ref="K792">IF(SUM(--ISNUMBER(SEARCH(M$1:Q$1,J792)))=L$1,J792,"")</f>
        <v/>
      </c>
    </row>
    <row r="793" spans="1:11" ht="17.25" x14ac:dyDescent="0.25">
      <c r="A793" s="1" t="s">
        <v>791</v>
      </c>
      <c r="B793">
        <f>SUM(B792,_xlfn.IFNA(IF(MATCH(puzzle!$B$2,$A793,0),1,0),0))</f>
        <v>143</v>
      </c>
      <c r="C793" t="str">
        <f>puzzle!B796</f>
        <v/>
      </c>
      <c r="D793" t="str">
        <f t="shared" si="60"/>
        <v/>
      </c>
      <c r="E793" t="str">
        <f t="shared" si="61"/>
        <v/>
      </c>
      <c r="F793" t="str">
        <f t="shared" si="62"/>
        <v/>
      </c>
      <c r="G793" t="str">
        <f t="shared" si="63"/>
        <v/>
      </c>
      <c r="H793" t="str">
        <f t="shared" si="64"/>
        <v/>
      </c>
      <c r="I793" t="str">
        <f>IF(OR(D793=M$1,E793=N$1,F793=O$1,G793=P$1,H793=Q$1),"",C793)</f>
        <v/>
      </c>
      <c r="J793" t="str">
        <f t="array" ref="J793">IF(SUM(--ISNUMBER(SEARCH(S$1:AE$1,I793)))&gt;0,"",I793)</f>
        <v/>
      </c>
      <c r="K793" t="str">
        <f t="array" ref="K793">IF(SUM(--ISNUMBER(SEARCH(M$1:Q$1,J793)))=L$1,J793,"")</f>
        <v/>
      </c>
    </row>
    <row r="794" spans="1:11" ht="17.25" x14ac:dyDescent="0.25">
      <c r="A794" s="1" t="s">
        <v>792</v>
      </c>
      <c r="B794">
        <f>SUM(B793,_xlfn.IFNA(IF(MATCH(puzzle!$B$2,$A794,0),1,0),0))</f>
        <v>143</v>
      </c>
      <c r="C794" t="str">
        <f>puzzle!B797</f>
        <v/>
      </c>
      <c r="D794" t="str">
        <f t="shared" si="60"/>
        <v/>
      </c>
      <c r="E794" t="str">
        <f t="shared" si="61"/>
        <v/>
      </c>
      <c r="F794" t="str">
        <f t="shared" si="62"/>
        <v/>
      </c>
      <c r="G794" t="str">
        <f t="shared" si="63"/>
        <v/>
      </c>
      <c r="H794" t="str">
        <f t="shared" si="64"/>
        <v/>
      </c>
      <c r="I794" t="str">
        <f>IF(OR(D794=M$1,E794=N$1,F794=O$1,G794=P$1,H794=Q$1),"",C794)</f>
        <v/>
      </c>
      <c r="J794" t="str">
        <f t="array" ref="J794">IF(SUM(--ISNUMBER(SEARCH(S$1:AE$1,I794)))&gt;0,"",I794)</f>
        <v/>
      </c>
      <c r="K794" t="str">
        <f t="array" ref="K794">IF(SUM(--ISNUMBER(SEARCH(M$1:Q$1,J794)))=L$1,J794,"")</f>
        <v/>
      </c>
    </row>
    <row r="795" spans="1:11" ht="17.25" x14ac:dyDescent="0.25">
      <c r="A795" s="1" t="s">
        <v>793</v>
      </c>
      <c r="B795">
        <f>SUM(B794,_xlfn.IFNA(IF(MATCH(puzzle!$B$2,$A795,0),1,0),0))</f>
        <v>143</v>
      </c>
      <c r="C795" t="str">
        <f>puzzle!B798</f>
        <v/>
      </c>
      <c r="D795" t="str">
        <f t="shared" si="60"/>
        <v/>
      </c>
      <c r="E795" t="str">
        <f t="shared" si="61"/>
        <v/>
      </c>
      <c r="F795" t="str">
        <f t="shared" si="62"/>
        <v/>
      </c>
      <c r="G795" t="str">
        <f t="shared" si="63"/>
        <v/>
      </c>
      <c r="H795" t="str">
        <f t="shared" si="64"/>
        <v/>
      </c>
      <c r="I795" t="str">
        <f>IF(OR(D795=M$1,E795=N$1,F795=O$1,G795=P$1,H795=Q$1),"",C795)</f>
        <v/>
      </c>
      <c r="J795" t="str">
        <f t="array" ref="J795">IF(SUM(--ISNUMBER(SEARCH(S$1:AE$1,I795)))&gt;0,"",I795)</f>
        <v/>
      </c>
      <c r="K795" t="str">
        <f t="array" ref="K795">IF(SUM(--ISNUMBER(SEARCH(M$1:Q$1,J795)))=L$1,J795,"")</f>
        <v/>
      </c>
    </row>
    <row r="796" spans="1:11" ht="17.25" x14ac:dyDescent="0.25">
      <c r="A796" s="1" t="s">
        <v>794</v>
      </c>
      <c r="B796">
        <f>SUM(B795,_xlfn.IFNA(IF(MATCH(puzzle!$B$2,$A796,0),1,0),0))</f>
        <v>143</v>
      </c>
      <c r="C796" t="str">
        <f>puzzle!B799</f>
        <v/>
      </c>
      <c r="D796" t="str">
        <f t="shared" si="60"/>
        <v/>
      </c>
      <c r="E796" t="str">
        <f t="shared" si="61"/>
        <v/>
      </c>
      <c r="F796" t="str">
        <f t="shared" si="62"/>
        <v/>
      </c>
      <c r="G796" t="str">
        <f t="shared" si="63"/>
        <v/>
      </c>
      <c r="H796" t="str">
        <f t="shared" si="64"/>
        <v/>
      </c>
      <c r="I796" t="str">
        <f>IF(OR(D796=M$1,E796=N$1,F796=O$1,G796=P$1,H796=Q$1),"",C796)</f>
        <v/>
      </c>
      <c r="J796" t="str">
        <f t="array" ref="J796">IF(SUM(--ISNUMBER(SEARCH(S$1:AE$1,I796)))&gt;0,"",I796)</f>
        <v/>
      </c>
      <c r="K796" t="str">
        <f t="array" ref="K796">IF(SUM(--ISNUMBER(SEARCH(M$1:Q$1,J796)))=L$1,J796,"")</f>
        <v/>
      </c>
    </row>
    <row r="797" spans="1:11" ht="17.25" x14ac:dyDescent="0.25">
      <c r="A797" s="1" t="s">
        <v>795</v>
      </c>
      <c r="B797">
        <f>SUM(B796,_xlfn.IFNA(IF(MATCH(puzzle!$B$2,$A797,0),1,0),0))</f>
        <v>143</v>
      </c>
      <c r="C797" t="str">
        <f>puzzle!B800</f>
        <v/>
      </c>
      <c r="D797" t="str">
        <f t="shared" si="60"/>
        <v/>
      </c>
      <c r="E797" t="str">
        <f t="shared" si="61"/>
        <v/>
      </c>
      <c r="F797" t="str">
        <f t="shared" si="62"/>
        <v/>
      </c>
      <c r="G797" t="str">
        <f t="shared" si="63"/>
        <v/>
      </c>
      <c r="H797" t="str">
        <f t="shared" si="64"/>
        <v/>
      </c>
      <c r="I797" t="str">
        <f>IF(OR(D797=M$1,E797=N$1,F797=O$1,G797=P$1,H797=Q$1),"",C797)</f>
        <v/>
      </c>
      <c r="J797" t="str">
        <f t="array" ref="J797">IF(SUM(--ISNUMBER(SEARCH(S$1:AE$1,I797)))&gt;0,"",I797)</f>
        <v/>
      </c>
      <c r="K797" t="str">
        <f t="array" ref="K797">IF(SUM(--ISNUMBER(SEARCH(M$1:Q$1,J797)))=L$1,J797,"")</f>
        <v/>
      </c>
    </row>
    <row r="798" spans="1:11" ht="17.25" x14ac:dyDescent="0.25">
      <c r="A798" s="1" t="s">
        <v>796</v>
      </c>
      <c r="B798">
        <f>SUM(B797,_xlfn.IFNA(IF(MATCH(puzzle!$B$2,$A798,0),1,0),0))</f>
        <v>143</v>
      </c>
      <c r="C798" t="str">
        <f>puzzle!B801</f>
        <v/>
      </c>
      <c r="D798" t="str">
        <f t="shared" si="60"/>
        <v/>
      </c>
      <c r="E798" t="str">
        <f t="shared" si="61"/>
        <v/>
      </c>
      <c r="F798" t="str">
        <f t="shared" si="62"/>
        <v/>
      </c>
      <c r="G798" t="str">
        <f t="shared" si="63"/>
        <v/>
      </c>
      <c r="H798" t="str">
        <f t="shared" si="64"/>
        <v/>
      </c>
      <c r="I798" t="str">
        <f>IF(OR(D798=M$1,E798=N$1,F798=O$1,G798=P$1,H798=Q$1),"",C798)</f>
        <v/>
      </c>
      <c r="J798" t="str">
        <f t="array" ref="J798">IF(SUM(--ISNUMBER(SEARCH(S$1:AE$1,I798)))&gt;0,"",I798)</f>
        <v/>
      </c>
      <c r="K798" t="str">
        <f t="array" ref="K798">IF(SUM(--ISNUMBER(SEARCH(M$1:Q$1,J798)))=L$1,J798,"")</f>
        <v/>
      </c>
    </row>
    <row r="799" spans="1:11" ht="17.25" x14ac:dyDescent="0.25">
      <c r="A799" s="1" t="s">
        <v>797</v>
      </c>
      <c r="B799">
        <f>SUM(B798,_xlfn.IFNA(IF(MATCH(puzzle!$B$2,$A799,0),1,0),0))</f>
        <v>143</v>
      </c>
      <c r="C799" t="str">
        <f>puzzle!B802</f>
        <v/>
      </c>
      <c r="D799" t="str">
        <f t="shared" si="60"/>
        <v/>
      </c>
      <c r="E799" t="str">
        <f t="shared" si="61"/>
        <v/>
      </c>
      <c r="F799" t="str">
        <f t="shared" si="62"/>
        <v/>
      </c>
      <c r="G799" t="str">
        <f t="shared" si="63"/>
        <v/>
      </c>
      <c r="H799" t="str">
        <f t="shared" si="64"/>
        <v/>
      </c>
      <c r="I799" t="str">
        <f>IF(OR(D799=M$1,E799=N$1,F799=O$1,G799=P$1,H799=Q$1),"",C799)</f>
        <v/>
      </c>
      <c r="J799" t="str">
        <f t="array" ref="J799">IF(SUM(--ISNUMBER(SEARCH(S$1:AE$1,I799)))&gt;0,"",I799)</f>
        <v/>
      </c>
      <c r="K799" t="str">
        <f t="array" ref="K799">IF(SUM(--ISNUMBER(SEARCH(M$1:Q$1,J799)))=L$1,J799,"")</f>
        <v/>
      </c>
    </row>
    <row r="800" spans="1:11" ht="17.25" x14ac:dyDescent="0.25">
      <c r="A800" s="1" t="s">
        <v>798</v>
      </c>
      <c r="B800">
        <f>SUM(B799,_xlfn.IFNA(IF(MATCH(puzzle!$B$2,$A800,0),1,0),0))</f>
        <v>144</v>
      </c>
      <c r="C800" t="str">
        <f>puzzle!B803</f>
        <v/>
      </c>
      <c r="D800" t="str">
        <f t="shared" si="60"/>
        <v/>
      </c>
      <c r="E800" t="str">
        <f t="shared" si="61"/>
        <v/>
      </c>
      <c r="F800" t="str">
        <f t="shared" si="62"/>
        <v/>
      </c>
      <c r="G800" t="str">
        <f t="shared" si="63"/>
        <v/>
      </c>
      <c r="H800" t="str">
        <f t="shared" si="64"/>
        <v/>
      </c>
      <c r="I800" t="str">
        <f>IF(OR(D800=M$1,E800=N$1,F800=O$1,G800=P$1,H800=Q$1),"",C800)</f>
        <v/>
      </c>
      <c r="J800" t="str">
        <f t="array" ref="J800">IF(SUM(--ISNUMBER(SEARCH(S$1:AE$1,I800)))&gt;0,"",I800)</f>
        <v/>
      </c>
      <c r="K800" t="str">
        <f t="array" ref="K800">IF(SUM(--ISNUMBER(SEARCH(M$1:Q$1,J800)))=L$1,J800,"")</f>
        <v/>
      </c>
    </row>
    <row r="801" spans="1:11" ht="17.25" x14ac:dyDescent="0.25">
      <c r="A801" s="1" t="s">
        <v>799</v>
      </c>
      <c r="B801">
        <f>SUM(B800,_xlfn.IFNA(IF(MATCH(puzzle!$B$2,$A801,0),1,0),0))</f>
        <v>144</v>
      </c>
      <c r="C801" t="str">
        <f>puzzle!B804</f>
        <v/>
      </c>
      <c r="D801" t="str">
        <f t="shared" si="60"/>
        <v/>
      </c>
      <c r="E801" t="str">
        <f t="shared" si="61"/>
        <v/>
      </c>
      <c r="F801" t="str">
        <f t="shared" si="62"/>
        <v/>
      </c>
      <c r="G801" t="str">
        <f t="shared" si="63"/>
        <v/>
      </c>
      <c r="H801" t="str">
        <f t="shared" si="64"/>
        <v/>
      </c>
      <c r="I801" t="str">
        <f>IF(OR(D801=M$1,E801=N$1,F801=O$1,G801=P$1,H801=Q$1),"",C801)</f>
        <v/>
      </c>
      <c r="J801" t="str">
        <f t="array" ref="J801">IF(SUM(--ISNUMBER(SEARCH(S$1:AE$1,I801)))&gt;0,"",I801)</f>
        <v/>
      </c>
      <c r="K801" t="str">
        <f t="array" ref="K801">IF(SUM(--ISNUMBER(SEARCH(M$1:Q$1,J801)))=L$1,J801,"")</f>
        <v/>
      </c>
    </row>
    <row r="802" spans="1:11" ht="17.25" x14ac:dyDescent="0.25">
      <c r="A802" s="1" t="s">
        <v>800</v>
      </c>
      <c r="B802">
        <f>SUM(B801,_xlfn.IFNA(IF(MATCH(puzzle!$B$2,$A802,0),1,0),0))</f>
        <v>144</v>
      </c>
      <c r="C802" t="str">
        <f>puzzle!B805</f>
        <v/>
      </c>
      <c r="D802" t="str">
        <f t="shared" si="60"/>
        <v/>
      </c>
      <c r="E802" t="str">
        <f t="shared" si="61"/>
        <v/>
      </c>
      <c r="F802" t="str">
        <f t="shared" si="62"/>
        <v/>
      </c>
      <c r="G802" t="str">
        <f t="shared" si="63"/>
        <v/>
      </c>
      <c r="H802" t="str">
        <f t="shared" si="64"/>
        <v/>
      </c>
      <c r="I802" t="str">
        <f>IF(OR(D802=M$1,E802=N$1,F802=O$1,G802=P$1,H802=Q$1),"",C802)</f>
        <v/>
      </c>
      <c r="J802" t="str">
        <f t="array" ref="J802">IF(SUM(--ISNUMBER(SEARCH(S$1:AE$1,I802)))&gt;0,"",I802)</f>
        <v/>
      </c>
      <c r="K802" t="str">
        <f t="array" ref="K802">IF(SUM(--ISNUMBER(SEARCH(M$1:Q$1,J802)))=L$1,J802,"")</f>
        <v/>
      </c>
    </row>
    <row r="803" spans="1:11" ht="17.25" x14ac:dyDescent="0.25">
      <c r="A803" s="1" t="s">
        <v>801</v>
      </c>
      <c r="B803">
        <f>SUM(B802,_xlfn.IFNA(IF(MATCH(puzzle!$B$2,$A803,0),1,0),0))</f>
        <v>144</v>
      </c>
      <c r="C803" t="str">
        <f>puzzle!B806</f>
        <v/>
      </c>
      <c r="D803" t="str">
        <f t="shared" si="60"/>
        <v/>
      </c>
      <c r="E803" t="str">
        <f t="shared" si="61"/>
        <v/>
      </c>
      <c r="F803" t="str">
        <f t="shared" si="62"/>
        <v/>
      </c>
      <c r="G803" t="str">
        <f t="shared" si="63"/>
        <v/>
      </c>
      <c r="H803" t="str">
        <f t="shared" si="64"/>
        <v/>
      </c>
      <c r="I803" t="str">
        <f>IF(OR(D803=M$1,E803=N$1,F803=O$1,G803=P$1,H803=Q$1),"",C803)</f>
        <v/>
      </c>
      <c r="J803" t="str">
        <f t="array" ref="J803">IF(SUM(--ISNUMBER(SEARCH(S$1:AE$1,I803)))&gt;0,"",I803)</f>
        <v/>
      </c>
      <c r="K803" t="str">
        <f t="array" ref="K803">IF(SUM(--ISNUMBER(SEARCH(M$1:Q$1,J803)))=L$1,J803,"")</f>
        <v/>
      </c>
    </row>
    <row r="804" spans="1:11" ht="17.25" x14ac:dyDescent="0.25">
      <c r="A804" s="1" t="s">
        <v>802</v>
      </c>
      <c r="B804">
        <f>SUM(B803,_xlfn.IFNA(IF(MATCH(puzzle!$B$2,$A804,0),1,0),0))</f>
        <v>144</v>
      </c>
      <c r="C804" t="str">
        <f>puzzle!B807</f>
        <v/>
      </c>
      <c r="D804" t="str">
        <f t="shared" si="60"/>
        <v/>
      </c>
      <c r="E804" t="str">
        <f t="shared" si="61"/>
        <v/>
      </c>
      <c r="F804" t="str">
        <f t="shared" si="62"/>
        <v/>
      </c>
      <c r="G804" t="str">
        <f t="shared" si="63"/>
        <v/>
      </c>
      <c r="H804" t="str">
        <f t="shared" si="64"/>
        <v/>
      </c>
      <c r="I804" t="str">
        <f>IF(OR(D804=M$1,E804=N$1,F804=O$1,G804=P$1,H804=Q$1),"",C804)</f>
        <v/>
      </c>
      <c r="J804" t="str">
        <f t="array" ref="J804">IF(SUM(--ISNUMBER(SEARCH(S$1:AE$1,I804)))&gt;0,"",I804)</f>
        <v/>
      </c>
      <c r="K804" t="str">
        <f t="array" ref="K804">IF(SUM(--ISNUMBER(SEARCH(M$1:Q$1,J804)))=L$1,J804,"")</f>
        <v/>
      </c>
    </row>
    <row r="805" spans="1:11" ht="17.25" x14ac:dyDescent="0.25">
      <c r="A805" s="1" t="s">
        <v>803</v>
      </c>
      <c r="B805">
        <f>SUM(B804,_xlfn.IFNA(IF(MATCH(puzzle!$B$2,$A805,0),1,0),0))</f>
        <v>144</v>
      </c>
      <c r="C805" t="str">
        <f>puzzle!B808</f>
        <v/>
      </c>
      <c r="D805" t="str">
        <f t="shared" si="60"/>
        <v/>
      </c>
      <c r="E805" t="str">
        <f t="shared" si="61"/>
        <v/>
      </c>
      <c r="F805" t="str">
        <f t="shared" si="62"/>
        <v/>
      </c>
      <c r="G805" t="str">
        <f t="shared" si="63"/>
        <v/>
      </c>
      <c r="H805" t="str">
        <f t="shared" si="64"/>
        <v/>
      </c>
      <c r="I805" t="str">
        <f>IF(OR(D805=M$1,E805=N$1,F805=O$1,G805=P$1,H805=Q$1),"",C805)</f>
        <v/>
      </c>
      <c r="J805" t="str">
        <f t="array" ref="J805">IF(SUM(--ISNUMBER(SEARCH(S$1:AE$1,I805)))&gt;0,"",I805)</f>
        <v/>
      </c>
      <c r="K805" t="str">
        <f t="array" ref="K805">IF(SUM(--ISNUMBER(SEARCH(M$1:Q$1,J805)))=L$1,J805,"")</f>
        <v/>
      </c>
    </row>
    <row r="806" spans="1:11" ht="17.25" x14ac:dyDescent="0.25">
      <c r="A806" s="1" t="s">
        <v>804</v>
      </c>
      <c r="B806">
        <f>SUM(B805,_xlfn.IFNA(IF(MATCH(puzzle!$B$2,$A806,0),1,0),0))</f>
        <v>144</v>
      </c>
      <c r="C806" t="str">
        <f>puzzle!B809</f>
        <v/>
      </c>
      <c r="D806" t="str">
        <f t="shared" si="60"/>
        <v/>
      </c>
      <c r="E806" t="str">
        <f t="shared" si="61"/>
        <v/>
      </c>
      <c r="F806" t="str">
        <f t="shared" si="62"/>
        <v/>
      </c>
      <c r="G806" t="str">
        <f t="shared" si="63"/>
        <v/>
      </c>
      <c r="H806" t="str">
        <f t="shared" si="64"/>
        <v/>
      </c>
      <c r="I806" t="str">
        <f>IF(OR(D806=M$1,E806=N$1,F806=O$1,G806=P$1,H806=Q$1),"",C806)</f>
        <v/>
      </c>
      <c r="J806" t="str">
        <f t="array" ref="J806">IF(SUM(--ISNUMBER(SEARCH(S$1:AE$1,I806)))&gt;0,"",I806)</f>
        <v/>
      </c>
      <c r="K806" t="str">
        <f t="array" ref="K806">IF(SUM(--ISNUMBER(SEARCH(M$1:Q$1,J806)))=L$1,J806,"")</f>
        <v/>
      </c>
    </row>
    <row r="807" spans="1:11" ht="17.25" x14ac:dyDescent="0.25">
      <c r="A807" s="1" t="s">
        <v>805</v>
      </c>
      <c r="B807">
        <f>SUM(B806,_xlfn.IFNA(IF(MATCH(puzzle!$B$2,$A807,0),1,0),0))</f>
        <v>144</v>
      </c>
      <c r="C807" t="str">
        <f>puzzle!B810</f>
        <v/>
      </c>
      <c r="D807" t="str">
        <f t="shared" si="60"/>
        <v/>
      </c>
      <c r="E807" t="str">
        <f t="shared" si="61"/>
        <v/>
      </c>
      <c r="F807" t="str">
        <f t="shared" si="62"/>
        <v/>
      </c>
      <c r="G807" t="str">
        <f t="shared" si="63"/>
        <v/>
      </c>
      <c r="H807" t="str">
        <f t="shared" si="64"/>
        <v/>
      </c>
      <c r="I807" t="str">
        <f>IF(OR(D807=M$1,E807=N$1,F807=O$1,G807=P$1,H807=Q$1),"",C807)</f>
        <v/>
      </c>
      <c r="J807" t="str">
        <f t="array" ref="J807">IF(SUM(--ISNUMBER(SEARCH(S$1:AE$1,I807)))&gt;0,"",I807)</f>
        <v/>
      </c>
      <c r="K807" t="str">
        <f t="array" ref="K807">IF(SUM(--ISNUMBER(SEARCH(M$1:Q$1,J807)))=L$1,J807,"")</f>
        <v/>
      </c>
    </row>
    <row r="808" spans="1:11" ht="17.25" x14ac:dyDescent="0.25">
      <c r="A808" s="1" t="s">
        <v>806</v>
      </c>
      <c r="B808">
        <f>SUM(B807,_xlfn.IFNA(IF(MATCH(puzzle!$B$2,$A808,0),1,0),0))</f>
        <v>144</v>
      </c>
      <c r="C808" t="str">
        <f>puzzle!B811</f>
        <v/>
      </c>
      <c r="D808" t="str">
        <f t="shared" si="60"/>
        <v/>
      </c>
      <c r="E808" t="str">
        <f t="shared" si="61"/>
        <v/>
      </c>
      <c r="F808" t="str">
        <f t="shared" si="62"/>
        <v/>
      </c>
      <c r="G808" t="str">
        <f t="shared" si="63"/>
        <v/>
      </c>
      <c r="H808" t="str">
        <f t="shared" si="64"/>
        <v/>
      </c>
      <c r="I808" t="str">
        <f>IF(OR(D808=M$1,E808=N$1,F808=O$1,G808=P$1,H808=Q$1),"",C808)</f>
        <v/>
      </c>
      <c r="J808" t="str">
        <f t="array" ref="J808">IF(SUM(--ISNUMBER(SEARCH(S$1:AE$1,I808)))&gt;0,"",I808)</f>
        <v/>
      </c>
      <c r="K808" t="str">
        <f t="array" ref="K808">IF(SUM(--ISNUMBER(SEARCH(M$1:Q$1,J808)))=L$1,J808,"")</f>
        <v/>
      </c>
    </row>
    <row r="809" spans="1:11" ht="17.25" x14ac:dyDescent="0.25">
      <c r="A809" s="1" t="s">
        <v>807</v>
      </c>
      <c r="B809">
        <f>SUM(B808,_xlfn.IFNA(IF(MATCH(puzzle!$B$2,$A809,0),1,0),0))</f>
        <v>144</v>
      </c>
      <c r="C809" t="str">
        <f>puzzle!B812</f>
        <v/>
      </c>
      <c r="D809" t="str">
        <f t="shared" si="60"/>
        <v/>
      </c>
      <c r="E809" t="str">
        <f t="shared" si="61"/>
        <v/>
      </c>
      <c r="F809" t="str">
        <f t="shared" si="62"/>
        <v/>
      </c>
      <c r="G809" t="str">
        <f t="shared" si="63"/>
        <v/>
      </c>
      <c r="H809" t="str">
        <f t="shared" si="64"/>
        <v/>
      </c>
      <c r="I809" t="str">
        <f>IF(OR(D809=M$1,E809=N$1,F809=O$1,G809=P$1,H809=Q$1),"",C809)</f>
        <v/>
      </c>
      <c r="J809" t="str">
        <f t="array" ref="J809">IF(SUM(--ISNUMBER(SEARCH(S$1:AE$1,I809)))&gt;0,"",I809)</f>
        <v/>
      </c>
      <c r="K809" t="str">
        <f t="array" ref="K809">IF(SUM(--ISNUMBER(SEARCH(M$1:Q$1,J809)))=L$1,J809,"")</f>
        <v/>
      </c>
    </row>
    <row r="810" spans="1:11" ht="17.25" x14ac:dyDescent="0.25">
      <c r="A810" s="1" t="s">
        <v>808</v>
      </c>
      <c r="B810">
        <f>SUM(B809,_xlfn.IFNA(IF(MATCH(puzzle!$B$2,$A810,0),1,0),0))</f>
        <v>144</v>
      </c>
      <c r="C810" t="str">
        <f>puzzle!B813</f>
        <v/>
      </c>
      <c r="D810" t="str">
        <f t="shared" si="60"/>
        <v/>
      </c>
      <c r="E810" t="str">
        <f t="shared" si="61"/>
        <v/>
      </c>
      <c r="F810" t="str">
        <f t="shared" si="62"/>
        <v/>
      </c>
      <c r="G810" t="str">
        <f t="shared" si="63"/>
        <v/>
      </c>
      <c r="H810" t="str">
        <f t="shared" si="64"/>
        <v/>
      </c>
      <c r="I810" t="str">
        <f>IF(OR(D810=M$1,E810=N$1,F810=O$1,G810=P$1,H810=Q$1),"",C810)</f>
        <v/>
      </c>
      <c r="J810" t="str">
        <f t="array" ref="J810">IF(SUM(--ISNUMBER(SEARCH(S$1:AE$1,I810)))&gt;0,"",I810)</f>
        <v/>
      </c>
      <c r="K810" t="str">
        <f t="array" ref="K810">IF(SUM(--ISNUMBER(SEARCH(M$1:Q$1,J810)))=L$1,J810,"")</f>
        <v/>
      </c>
    </row>
    <row r="811" spans="1:11" ht="17.25" x14ac:dyDescent="0.25">
      <c r="A811" s="1" t="s">
        <v>809</v>
      </c>
      <c r="B811">
        <f>SUM(B810,_xlfn.IFNA(IF(MATCH(puzzle!$B$2,$A811,0),1,0),0))</f>
        <v>144</v>
      </c>
      <c r="C811" t="str">
        <f>puzzle!B814</f>
        <v/>
      </c>
      <c r="D811" t="str">
        <f t="shared" si="60"/>
        <v/>
      </c>
      <c r="E811" t="str">
        <f t="shared" si="61"/>
        <v/>
      </c>
      <c r="F811" t="str">
        <f t="shared" si="62"/>
        <v/>
      </c>
      <c r="G811" t="str">
        <f t="shared" si="63"/>
        <v/>
      </c>
      <c r="H811" t="str">
        <f t="shared" si="64"/>
        <v/>
      </c>
      <c r="I811" t="str">
        <f>IF(OR(D811=M$1,E811=N$1,F811=O$1,G811=P$1,H811=Q$1),"",C811)</f>
        <v/>
      </c>
      <c r="J811" t="str">
        <f t="array" ref="J811">IF(SUM(--ISNUMBER(SEARCH(S$1:AE$1,I811)))&gt;0,"",I811)</f>
        <v/>
      </c>
      <c r="K811" t="str">
        <f t="array" ref="K811">IF(SUM(--ISNUMBER(SEARCH(M$1:Q$1,J811)))=L$1,J811,"")</f>
        <v/>
      </c>
    </row>
    <row r="812" spans="1:11" ht="17.25" x14ac:dyDescent="0.25">
      <c r="A812" s="1" t="s">
        <v>810</v>
      </c>
      <c r="B812">
        <f>SUM(B811,_xlfn.IFNA(IF(MATCH(puzzle!$B$2,$A812,0),1,0),0))</f>
        <v>144</v>
      </c>
      <c r="C812" t="str">
        <f>puzzle!B815</f>
        <v/>
      </c>
      <c r="D812" t="str">
        <f t="shared" si="60"/>
        <v/>
      </c>
      <c r="E812" t="str">
        <f t="shared" si="61"/>
        <v/>
      </c>
      <c r="F812" t="str">
        <f t="shared" si="62"/>
        <v/>
      </c>
      <c r="G812" t="str">
        <f t="shared" si="63"/>
        <v/>
      </c>
      <c r="H812" t="str">
        <f t="shared" si="64"/>
        <v/>
      </c>
      <c r="I812" t="str">
        <f>IF(OR(D812=M$1,E812=N$1,F812=O$1,G812=P$1,H812=Q$1),"",C812)</f>
        <v/>
      </c>
      <c r="J812" t="str">
        <f t="array" ref="J812">IF(SUM(--ISNUMBER(SEARCH(S$1:AE$1,I812)))&gt;0,"",I812)</f>
        <v/>
      </c>
      <c r="K812" t="str">
        <f t="array" ref="K812">IF(SUM(--ISNUMBER(SEARCH(M$1:Q$1,J812)))=L$1,J812,"")</f>
        <v/>
      </c>
    </row>
    <row r="813" spans="1:11" ht="17.25" x14ac:dyDescent="0.25">
      <c r="A813" s="1" t="s">
        <v>811</v>
      </c>
      <c r="B813">
        <f>SUM(B812,_xlfn.IFNA(IF(MATCH(puzzle!$B$2,$A813,0),1,0),0))</f>
        <v>144</v>
      </c>
      <c r="C813" t="str">
        <f>puzzle!B816</f>
        <v/>
      </c>
      <c r="D813" t="str">
        <f t="shared" si="60"/>
        <v/>
      </c>
      <c r="E813" t="str">
        <f t="shared" si="61"/>
        <v/>
      </c>
      <c r="F813" t="str">
        <f t="shared" si="62"/>
        <v/>
      </c>
      <c r="G813" t="str">
        <f t="shared" si="63"/>
        <v/>
      </c>
      <c r="H813" t="str">
        <f t="shared" si="64"/>
        <v/>
      </c>
      <c r="I813" t="str">
        <f>IF(OR(D813=M$1,E813=N$1,F813=O$1,G813=P$1,H813=Q$1),"",C813)</f>
        <v/>
      </c>
      <c r="J813" t="str">
        <f t="array" ref="J813">IF(SUM(--ISNUMBER(SEARCH(S$1:AE$1,I813)))&gt;0,"",I813)</f>
        <v/>
      </c>
      <c r="K813" t="str">
        <f t="array" ref="K813">IF(SUM(--ISNUMBER(SEARCH(M$1:Q$1,J813)))=L$1,J813,"")</f>
        <v/>
      </c>
    </row>
    <row r="814" spans="1:11" ht="17.25" x14ac:dyDescent="0.25">
      <c r="A814" s="1" t="s">
        <v>812</v>
      </c>
      <c r="B814">
        <f>SUM(B813,_xlfn.IFNA(IF(MATCH(puzzle!$B$2,$A814,0),1,0),0))</f>
        <v>144</v>
      </c>
      <c r="C814" t="str">
        <f>puzzle!B817</f>
        <v/>
      </c>
      <c r="D814" t="str">
        <f t="shared" si="60"/>
        <v/>
      </c>
      <c r="E814" t="str">
        <f t="shared" si="61"/>
        <v/>
      </c>
      <c r="F814" t="str">
        <f t="shared" si="62"/>
        <v/>
      </c>
      <c r="G814" t="str">
        <f t="shared" si="63"/>
        <v/>
      </c>
      <c r="H814" t="str">
        <f t="shared" si="64"/>
        <v/>
      </c>
      <c r="I814" t="str">
        <f>IF(OR(D814=M$1,E814=N$1,F814=O$1,G814=P$1,H814=Q$1),"",C814)</f>
        <v/>
      </c>
      <c r="J814" t="str">
        <f t="array" ref="J814">IF(SUM(--ISNUMBER(SEARCH(S$1:AE$1,I814)))&gt;0,"",I814)</f>
        <v/>
      </c>
      <c r="K814" t="str">
        <f t="array" ref="K814">IF(SUM(--ISNUMBER(SEARCH(M$1:Q$1,J814)))=L$1,J814,"")</f>
        <v/>
      </c>
    </row>
    <row r="815" spans="1:11" ht="17.25" x14ac:dyDescent="0.25">
      <c r="A815" s="1" t="s">
        <v>813</v>
      </c>
      <c r="B815">
        <f>SUM(B814,_xlfn.IFNA(IF(MATCH(puzzle!$B$2,$A815,0),1,0),0))</f>
        <v>144</v>
      </c>
      <c r="C815" t="str">
        <f>puzzle!B818</f>
        <v/>
      </c>
      <c r="D815" t="str">
        <f t="shared" si="60"/>
        <v/>
      </c>
      <c r="E815" t="str">
        <f t="shared" si="61"/>
        <v/>
      </c>
      <c r="F815" t="str">
        <f t="shared" si="62"/>
        <v/>
      </c>
      <c r="G815" t="str">
        <f t="shared" si="63"/>
        <v/>
      </c>
      <c r="H815" t="str">
        <f t="shared" si="64"/>
        <v/>
      </c>
      <c r="I815" t="str">
        <f>IF(OR(D815=M$1,E815=N$1,F815=O$1,G815=P$1,H815=Q$1),"",C815)</f>
        <v/>
      </c>
      <c r="J815" t="str">
        <f t="array" ref="J815">IF(SUM(--ISNUMBER(SEARCH(S$1:AE$1,I815)))&gt;0,"",I815)</f>
        <v/>
      </c>
      <c r="K815" t="str">
        <f t="array" ref="K815">IF(SUM(--ISNUMBER(SEARCH(M$1:Q$1,J815)))=L$1,J815,"")</f>
        <v/>
      </c>
    </row>
    <row r="816" spans="1:11" ht="17.25" x14ac:dyDescent="0.25">
      <c r="A816" s="1" t="s">
        <v>814</v>
      </c>
      <c r="B816">
        <f>SUM(B815,_xlfn.IFNA(IF(MATCH(puzzle!$B$2,$A816,0),1,0),0))</f>
        <v>144</v>
      </c>
      <c r="C816" t="str">
        <f>puzzle!B819</f>
        <v/>
      </c>
      <c r="D816" t="str">
        <f t="shared" si="60"/>
        <v/>
      </c>
      <c r="E816" t="str">
        <f t="shared" si="61"/>
        <v/>
      </c>
      <c r="F816" t="str">
        <f t="shared" si="62"/>
        <v/>
      </c>
      <c r="G816" t="str">
        <f t="shared" si="63"/>
        <v/>
      </c>
      <c r="H816" t="str">
        <f t="shared" si="64"/>
        <v/>
      </c>
      <c r="I816" t="str">
        <f>IF(OR(D816=M$1,E816=N$1,F816=O$1,G816=P$1,H816=Q$1),"",C816)</f>
        <v/>
      </c>
      <c r="J816" t="str">
        <f t="array" ref="J816">IF(SUM(--ISNUMBER(SEARCH(S$1:AE$1,I816)))&gt;0,"",I816)</f>
        <v/>
      </c>
      <c r="K816" t="str">
        <f t="array" ref="K816">IF(SUM(--ISNUMBER(SEARCH(M$1:Q$1,J816)))=L$1,J816,"")</f>
        <v/>
      </c>
    </row>
    <row r="817" spans="1:11" ht="17.25" x14ac:dyDescent="0.25">
      <c r="A817" s="1" t="s">
        <v>815</v>
      </c>
      <c r="B817">
        <f>SUM(B816,_xlfn.IFNA(IF(MATCH(puzzle!$B$2,$A817,0),1,0),0))</f>
        <v>144</v>
      </c>
      <c r="C817" t="str">
        <f>puzzle!B820</f>
        <v/>
      </c>
      <c r="D817" t="str">
        <f t="shared" si="60"/>
        <v/>
      </c>
      <c r="E817" t="str">
        <f t="shared" si="61"/>
        <v/>
      </c>
      <c r="F817" t="str">
        <f t="shared" si="62"/>
        <v/>
      </c>
      <c r="G817" t="str">
        <f t="shared" si="63"/>
        <v/>
      </c>
      <c r="H817" t="str">
        <f t="shared" si="64"/>
        <v/>
      </c>
      <c r="I817" t="str">
        <f>IF(OR(D817=M$1,E817=N$1,F817=O$1,G817=P$1,H817=Q$1),"",C817)</f>
        <v/>
      </c>
      <c r="J817" t="str">
        <f t="array" ref="J817">IF(SUM(--ISNUMBER(SEARCH(S$1:AE$1,I817)))&gt;0,"",I817)</f>
        <v/>
      </c>
      <c r="K817" t="str">
        <f t="array" ref="K817">IF(SUM(--ISNUMBER(SEARCH(M$1:Q$1,J817)))=L$1,J817,"")</f>
        <v/>
      </c>
    </row>
    <row r="818" spans="1:11" ht="17.25" x14ac:dyDescent="0.25">
      <c r="A818" s="1" t="s">
        <v>816</v>
      </c>
      <c r="B818">
        <f>SUM(B817,_xlfn.IFNA(IF(MATCH(puzzle!$B$2,$A818,0),1,0),0))</f>
        <v>145</v>
      </c>
      <c r="C818" t="str">
        <f>puzzle!B821</f>
        <v/>
      </c>
      <c r="D818" t="str">
        <f t="shared" si="60"/>
        <v/>
      </c>
      <c r="E818" t="str">
        <f t="shared" si="61"/>
        <v/>
      </c>
      <c r="F818" t="str">
        <f t="shared" si="62"/>
        <v/>
      </c>
      <c r="G818" t="str">
        <f t="shared" si="63"/>
        <v/>
      </c>
      <c r="H818" t="str">
        <f t="shared" si="64"/>
        <v/>
      </c>
      <c r="I818" t="str">
        <f>IF(OR(D818=M$1,E818=N$1,F818=O$1,G818=P$1,H818=Q$1),"",C818)</f>
        <v/>
      </c>
      <c r="J818" t="str">
        <f t="array" ref="J818">IF(SUM(--ISNUMBER(SEARCH(S$1:AE$1,I818)))&gt;0,"",I818)</f>
        <v/>
      </c>
      <c r="K818" t="str">
        <f t="array" ref="K818">IF(SUM(--ISNUMBER(SEARCH(M$1:Q$1,J818)))=L$1,J818,"")</f>
        <v/>
      </c>
    </row>
    <row r="819" spans="1:11" ht="17.25" x14ac:dyDescent="0.25">
      <c r="A819" s="1" t="s">
        <v>817</v>
      </c>
      <c r="B819">
        <f>SUM(B818,_xlfn.IFNA(IF(MATCH(puzzle!$B$2,$A819,0),1,0),0))</f>
        <v>145</v>
      </c>
      <c r="C819" t="str">
        <f>puzzle!B822</f>
        <v/>
      </c>
      <c r="D819" t="str">
        <f t="shared" si="60"/>
        <v/>
      </c>
      <c r="E819" t="str">
        <f t="shared" si="61"/>
        <v/>
      </c>
      <c r="F819" t="str">
        <f t="shared" si="62"/>
        <v/>
      </c>
      <c r="G819" t="str">
        <f t="shared" si="63"/>
        <v/>
      </c>
      <c r="H819" t="str">
        <f t="shared" si="64"/>
        <v/>
      </c>
      <c r="I819" t="str">
        <f>IF(OR(D819=M$1,E819=N$1,F819=O$1,G819=P$1,H819=Q$1),"",C819)</f>
        <v/>
      </c>
      <c r="J819" t="str">
        <f t="array" ref="J819">IF(SUM(--ISNUMBER(SEARCH(S$1:AE$1,I819)))&gt;0,"",I819)</f>
        <v/>
      </c>
      <c r="K819" t="str">
        <f t="array" ref="K819">IF(SUM(--ISNUMBER(SEARCH(M$1:Q$1,J819)))=L$1,J819,"")</f>
        <v/>
      </c>
    </row>
    <row r="820" spans="1:11" ht="17.25" x14ac:dyDescent="0.25">
      <c r="A820" s="1" t="s">
        <v>818</v>
      </c>
      <c r="B820">
        <f>SUM(B819,_xlfn.IFNA(IF(MATCH(puzzle!$B$2,$A820,0),1,0),0))</f>
        <v>146</v>
      </c>
      <c r="C820" t="str">
        <f>puzzle!B823</f>
        <v/>
      </c>
      <c r="D820" t="str">
        <f t="shared" si="60"/>
        <v/>
      </c>
      <c r="E820" t="str">
        <f t="shared" si="61"/>
        <v/>
      </c>
      <c r="F820" t="str">
        <f t="shared" si="62"/>
        <v/>
      </c>
      <c r="G820" t="str">
        <f t="shared" si="63"/>
        <v/>
      </c>
      <c r="H820" t="str">
        <f t="shared" si="64"/>
        <v/>
      </c>
      <c r="I820" t="str">
        <f>IF(OR(D820=M$1,E820=N$1,F820=O$1,G820=P$1,H820=Q$1),"",C820)</f>
        <v/>
      </c>
      <c r="J820" t="str">
        <f t="array" ref="J820">IF(SUM(--ISNUMBER(SEARCH(S$1:AE$1,I820)))&gt;0,"",I820)</f>
        <v/>
      </c>
      <c r="K820" t="str">
        <f t="array" ref="K820">IF(SUM(--ISNUMBER(SEARCH(M$1:Q$1,J820)))=L$1,J820,"")</f>
        <v/>
      </c>
    </row>
    <row r="821" spans="1:11" ht="17.25" x14ac:dyDescent="0.25">
      <c r="A821" s="1" t="s">
        <v>819</v>
      </c>
      <c r="B821">
        <f>SUM(B820,_xlfn.IFNA(IF(MATCH(puzzle!$B$2,$A821,0),1,0),0))</f>
        <v>147</v>
      </c>
      <c r="C821" t="str">
        <f>puzzle!B824</f>
        <v/>
      </c>
      <c r="D821" t="str">
        <f t="shared" si="60"/>
        <v/>
      </c>
      <c r="E821" t="str">
        <f t="shared" si="61"/>
        <v/>
      </c>
      <c r="F821" t="str">
        <f t="shared" si="62"/>
        <v/>
      </c>
      <c r="G821" t="str">
        <f t="shared" si="63"/>
        <v/>
      </c>
      <c r="H821" t="str">
        <f t="shared" si="64"/>
        <v/>
      </c>
      <c r="I821" t="str">
        <f>IF(OR(D821=M$1,E821=N$1,F821=O$1,G821=P$1,H821=Q$1),"",C821)</f>
        <v/>
      </c>
      <c r="J821" t="str">
        <f t="array" ref="J821">IF(SUM(--ISNUMBER(SEARCH(S$1:AE$1,I821)))&gt;0,"",I821)</f>
        <v/>
      </c>
      <c r="K821" t="str">
        <f t="array" ref="K821">IF(SUM(--ISNUMBER(SEARCH(M$1:Q$1,J821)))=L$1,J821,"")</f>
        <v/>
      </c>
    </row>
    <row r="822" spans="1:11" ht="17.25" x14ac:dyDescent="0.25">
      <c r="A822" s="1" t="s">
        <v>820</v>
      </c>
      <c r="B822">
        <f>SUM(B821,_xlfn.IFNA(IF(MATCH(puzzle!$B$2,$A822,0),1,0),0))</f>
        <v>147</v>
      </c>
      <c r="C822" t="str">
        <f>puzzle!B825</f>
        <v/>
      </c>
      <c r="D822" t="str">
        <f t="shared" si="60"/>
        <v/>
      </c>
      <c r="E822" t="str">
        <f t="shared" si="61"/>
        <v/>
      </c>
      <c r="F822" t="str">
        <f t="shared" si="62"/>
        <v/>
      </c>
      <c r="G822" t="str">
        <f t="shared" si="63"/>
        <v/>
      </c>
      <c r="H822" t="str">
        <f t="shared" si="64"/>
        <v/>
      </c>
      <c r="I822" t="str">
        <f>IF(OR(D822=M$1,E822=N$1,F822=O$1,G822=P$1,H822=Q$1),"",C822)</f>
        <v/>
      </c>
      <c r="J822" t="str">
        <f t="array" ref="J822">IF(SUM(--ISNUMBER(SEARCH(S$1:AE$1,I822)))&gt;0,"",I822)</f>
        <v/>
      </c>
      <c r="K822" t="str">
        <f t="array" ref="K822">IF(SUM(--ISNUMBER(SEARCH(M$1:Q$1,J822)))=L$1,J822,"")</f>
        <v/>
      </c>
    </row>
    <row r="823" spans="1:11" ht="17.25" x14ac:dyDescent="0.25">
      <c r="A823" s="1" t="s">
        <v>821</v>
      </c>
      <c r="B823">
        <f>SUM(B822,_xlfn.IFNA(IF(MATCH(puzzle!$B$2,$A823,0),1,0),0))</f>
        <v>147</v>
      </c>
      <c r="C823" t="str">
        <f>puzzle!B826</f>
        <v/>
      </c>
      <c r="D823" t="str">
        <f t="shared" si="60"/>
        <v/>
      </c>
      <c r="E823" t="str">
        <f t="shared" si="61"/>
        <v/>
      </c>
      <c r="F823" t="str">
        <f t="shared" si="62"/>
        <v/>
      </c>
      <c r="G823" t="str">
        <f t="shared" si="63"/>
        <v/>
      </c>
      <c r="H823" t="str">
        <f t="shared" si="64"/>
        <v/>
      </c>
      <c r="I823" t="str">
        <f>IF(OR(D823=M$1,E823=N$1,F823=O$1,G823=P$1,H823=Q$1),"",C823)</f>
        <v/>
      </c>
      <c r="J823" t="str">
        <f t="array" ref="J823">IF(SUM(--ISNUMBER(SEARCH(S$1:AE$1,I823)))&gt;0,"",I823)</f>
        <v/>
      </c>
      <c r="K823" t="str">
        <f t="array" ref="K823">IF(SUM(--ISNUMBER(SEARCH(M$1:Q$1,J823)))=L$1,J823,"")</f>
        <v/>
      </c>
    </row>
    <row r="824" spans="1:11" ht="17.25" x14ac:dyDescent="0.25">
      <c r="A824" s="1" t="s">
        <v>822</v>
      </c>
      <c r="B824">
        <f>SUM(B823,_xlfn.IFNA(IF(MATCH(puzzle!$B$2,$A824,0),1,0),0))</f>
        <v>147</v>
      </c>
      <c r="C824" t="str">
        <f>puzzle!B827</f>
        <v/>
      </c>
      <c r="D824" t="str">
        <f t="shared" si="60"/>
        <v/>
      </c>
      <c r="E824" t="str">
        <f t="shared" si="61"/>
        <v/>
      </c>
      <c r="F824" t="str">
        <f t="shared" si="62"/>
        <v/>
      </c>
      <c r="G824" t="str">
        <f t="shared" si="63"/>
        <v/>
      </c>
      <c r="H824" t="str">
        <f t="shared" si="64"/>
        <v/>
      </c>
      <c r="I824" t="str">
        <f>IF(OR(D824=M$1,E824=N$1,F824=O$1,G824=P$1,H824=Q$1),"",C824)</f>
        <v/>
      </c>
      <c r="J824" t="str">
        <f t="array" ref="J824">IF(SUM(--ISNUMBER(SEARCH(S$1:AE$1,I824)))&gt;0,"",I824)</f>
        <v/>
      </c>
      <c r="K824" t="str">
        <f t="array" ref="K824">IF(SUM(--ISNUMBER(SEARCH(M$1:Q$1,J824)))=L$1,J824,"")</f>
        <v/>
      </c>
    </row>
    <row r="825" spans="1:11" ht="17.25" x14ac:dyDescent="0.25">
      <c r="A825" s="1" t="s">
        <v>823</v>
      </c>
      <c r="B825">
        <f>SUM(B824,_xlfn.IFNA(IF(MATCH(puzzle!$B$2,$A825,0),1,0),0))</f>
        <v>147</v>
      </c>
      <c r="C825" t="str">
        <f>puzzle!B828</f>
        <v/>
      </c>
      <c r="D825" t="str">
        <f t="shared" si="60"/>
        <v/>
      </c>
      <c r="E825" t="str">
        <f t="shared" si="61"/>
        <v/>
      </c>
      <c r="F825" t="str">
        <f t="shared" si="62"/>
        <v/>
      </c>
      <c r="G825" t="str">
        <f t="shared" si="63"/>
        <v/>
      </c>
      <c r="H825" t="str">
        <f t="shared" si="64"/>
        <v/>
      </c>
      <c r="I825" t="str">
        <f>IF(OR(D825=M$1,E825=N$1,F825=O$1,G825=P$1,H825=Q$1),"",C825)</f>
        <v/>
      </c>
      <c r="J825" t="str">
        <f t="array" ref="J825">IF(SUM(--ISNUMBER(SEARCH(S$1:AE$1,I825)))&gt;0,"",I825)</f>
        <v/>
      </c>
      <c r="K825" t="str">
        <f t="array" ref="K825">IF(SUM(--ISNUMBER(SEARCH(M$1:Q$1,J825)))=L$1,J825,"")</f>
        <v/>
      </c>
    </row>
    <row r="826" spans="1:11" ht="17.25" x14ac:dyDescent="0.25">
      <c r="A826" s="1" t="s">
        <v>824</v>
      </c>
      <c r="B826">
        <f>SUM(B825,_xlfn.IFNA(IF(MATCH(puzzle!$B$2,$A826,0),1,0),0))</f>
        <v>147</v>
      </c>
      <c r="C826" t="str">
        <f>puzzle!B829</f>
        <v/>
      </c>
      <c r="D826" t="str">
        <f t="shared" si="60"/>
        <v/>
      </c>
      <c r="E826" t="str">
        <f t="shared" si="61"/>
        <v/>
      </c>
      <c r="F826" t="str">
        <f t="shared" si="62"/>
        <v/>
      </c>
      <c r="G826" t="str">
        <f t="shared" si="63"/>
        <v/>
      </c>
      <c r="H826" t="str">
        <f t="shared" si="64"/>
        <v/>
      </c>
      <c r="I826" t="str">
        <f>IF(OR(D826=M$1,E826=N$1,F826=O$1,G826=P$1,H826=Q$1),"",C826)</f>
        <v/>
      </c>
      <c r="J826" t="str">
        <f t="array" ref="J826">IF(SUM(--ISNUMBER(SEARCH(S$1:AE$1,I826)))&gt;0,"",I826)</f>
        <v/>
      </c>
      <c r="K826" t="str">
        <f t="array" ref="K826">IF(SUM(--ISNUMBER(SEARCH(M$1:Q$1,J826)))=L$1,J826,"")</f>
        <v/>
      </c>
    </row>
    <row r="827" spans="1:11" ht="17.25" x14ac:dyDescent="0.25">
      <c r="A827" s="1" t="s">
        <v>825</v>
      </c>
      <c r="B827">
        <f>SUM(B826,_xlfn.IFNA(IF(MATCH(puzzle!$B$2,$A827,0),1,0),0))</f>
        <v>147</v>
      </c>
      <c r="C827" t="str">
        <f>puzzle!B830</f>
        <v/>
      </c>
      <c r="D827" t="str">
        <f t="shared" si="60"/>
        <v/>
      </c>
      <c r="E827" t="str">
        <f t="shared" si="61"/>
        <v/>
      </c>
      <c r="F827" t="str">
        <f t="shared" si="62"/>
        <v/>
      </c>
      <c r="G827" t="str">
        <f t="shared" si="63"/>
        <v/>
      </c>
      <c r="H827" t="str">
        <f t="shared" si="64"/>
        <v/>
      </c>
      <c r="I827" t="str">
        <f>IF(OR(D827=M$1,E827=N$1,F827=O$1,G827=P$1,H827=Q$1),"",C827)</f>
        <v/>
      </c>
      <c r="J827" t="str">
        <f t="array" ref="J827">IF(SUM(--ISNUMBER(SEARCH(S$1:AE$1,I827)))&gt;0,"",I827)</f>
        <v/>
      </c>
      <c r="K827" t="str">
        <f t="array" ref="K827">IF(SUM(--ISNUMBER(SEARCH(M$1:Q$1,J827)))=L$1,J827,"")</f>
        <v/>
      </c>
    </row>
    <row r="828" spans="1:11" ht="17.25" x14ac:dyDescent="0.25">
      <c r="A828" s="1" t="s">
        <v>826</v>
      </c>
      <c r="B828">
        <f>SUM(B827,_xlfn.IFNA(IF(MATCH(puzzle!$B$2,$A828,0),1,0),0))</f>
        <v>147</v>
      </c>
      <c r="C828" t="str">
        <f>puzzle!B831</f>
        <v/>
      </c>
      <c r="D828" t="str">
        <f t="shared" si="60"/>
        <v/>
      </c>
      <c r="E828" t="str">
        <f t="shared" si="61"/>
        <v/>
      </c>
      <c r="F828" t="str">
        <f t="shared" si="62"/>
        <v/>
      </c>
      <c r="G828" t="str">
        <f t="shared" si="63"/>
        <v/>
      </c>
      <c r="H828" t="str">
        <f t="shared" si="64"/>
        <v/>
      </c>
      <c r="I828" t="str">
        <f>IF(OR(D828=M$1,E828=N$1,F828=O$1,G828=P$1,H828=Q$1),"",C828)</f>
        <v/>
      </c>
      <c r="J828" t="str">
        <f t="array" ref="J828">IF(SUM(--ISNUMBER(SEARCH(S$1:AE$1,I828)))&gt;0,"",I828)</f>
        <v/>
      </c>
      <c r="K828" t="str">
        <f t="array" ref="K828">IF(SUM(--ISNUMBER(SEARCH(M$1:Q$1,J828)))=L$1,J828,"")</f>
        <v/>
      </c>
    </row>
    <row r="829" spans="1:11" ht="17.25" x14ac:dyDescent="0.25">
      <c r="A829" s="1" t="s">
        <v>827</v>
      </c>
      <c r="B829">
        <f>SUM(B828,_xlfn.IFNA(IF(MATCH(puzzle!$B$2,$A829,0),1,0),0))</f>
        <v>147</v>
      </c>
      <c r="C829" t="str">
        <f>puzzle!B832</f>
        <v/>
      </c>
      <c r="D829" t="str">
        <f t="shared" si="60"/>
        <v/>
      </c>
      <c r="E829" t="str">
        <f t="shared" si="61"/>
        <v/>
      </c>
      <c r="F829" t="str">
        <f t="shared" si="62"/>
        <v/>
      </c>
      <c r="G829" t="str">
        <f t="shared" si="63"/>
        <v/>
      </c>
      <c r="H829" t="str">
        <f t="shared" si="64"/>
        <v/>
      </c>
      <c r="I829" t="str">
        <f>IF(OR(D829=M$1,E829=N$1,F829=O$1,G829=P$1,H829=Q$1),"",C829)</f>
        <v/>
      </c>
      <c r="J829" t="str">
        <f t="array" ref="J829">IF(SUM(--ISNUMBER(SEARCH(S$1:AE$1,I829)))&gt;0,"",I829)</f>
        <v/>
      </c>
      <c r="K829" t="str">
        <f t="array" ref="K829">IF(SUM(--ISNUMBER(SEARCH(M$1:Q$1,J829)))=L$1,J829,"")</f>
        <v/>
      </c>
    </row>
    <row r="830" spans="1:11" ht="17.25" x14ac:dyDescent="0.25">
      <c r="A830" s="1" t="s">
        <v>828</v>
      </c>
      <c r="B830">
        <f>SUM(B829,_xlfn.IFNA(IF(MATCH(puzzle!$B$2,$A830,0),1,0),0))</f>
        <v>148</v>
      </c>
      <c r="C830" t="str">
        <f>puzzle!B833</f>
        <v/>
      </c>
      <c r="D830" t="str">
        <f t="shared" si="60"/>
        <v/>
      </c>
      <c r="E830" t="str">
        <f t="shared" si="61"/>
        <v/>
      </c>
      <c r="F830" t="str">
        <f t="shared" si="62"/>
        <v/>
      </c>
      <c r="G830" t="str">
        <f t="shared" si="63"/>
        <v/>
      </c>
      <c r="H830" t="str">
        <f t="shared" si="64"/>
        <v/>
      </c>
      <c r="I830" t="str">
        <f>IF(OR(D830=M$1,E830=N$1,F830=O$1,G830=P$1,H830=Q$1),"",C830)</f>
        <v/>
      </c>
      <c r="J830" t="str">
        <f t="array" ref="J830">IF(SUM(--ISNUMBER(SEARCH(S$1:AE$1,I830)))&gt;0,"",I830)</f>
        <v/>
      </c>
      <c r="K830" t="str">
        <f t="array" ref="K830">IF(SUM(--ISNUMBER(SEARCH(M$1:Q$1,J830)))=L$1,J830,"")</f>
        <v/>
      </c>
    </row>
    <row r="831" spans="1:11" ht="17.25" x14ac:dyDescent="0.25">
      <c r="A831" s="1" t="s">
        <v>829</v>
      </c>
      <c r="B831">
        <f>SUM(B830,_xlfn.IFNA(IF(MATCH(puzzle!$B$2,$A831,0),1,0),0))</f>
        <v>148</v>
      </c>
      <c r="C831" t="str">
        <f>puzzle!B834</f>
        <v/>
      </c>
      <c r="D831" t="str">
        <f t="shared" si="60"/>
        <v/>
      </c>
      <c r="E831" t="str">
        <f t="shared" si="61"/>
        <v/>
      </c>
      <c r="F831" t="str">
        <f t="shared" si="62"/>
        <v/>
      </c>
      <c r="G831" t="str">
        <f t="shared" si="63"/>
        <v/>
      </c>
      <c r="H831" t="str">
        <f t="shared" si="64"/>
        <v/>
      </c>
      <c r="I831" t="str">
        <f>IF(OR(D831=M$1,E831=N$1,F831=O$1,G831=P$1,H831=Q$1),"",C831)</f>
        <v/>
      </c>
      <c r="J831" t="str">
        <f t="array" ref="J831">IF(SUM(--ISNUMBER(SEARCH(S$1:AE$1,I831)))&gt;0,"",I831)</f>
        <v/>
      </c>
      <c r="K831" t="str">
        <f t="array" ref="K831">IF(SUM(--ISNUMBER(SEARCH(M$1:Q$1,J831)))=L$1,J831,"")</f>
        <v/>
      </c>
    </row>
    <row r="832" spans="1:11" ht="17.25" x14ac:dyDescent="0.25">
      <c r="A832" s="1" t="s">
        <v>830</v>
      </c>
      <c r="B832">
        <f>SUM(B831,_xlfn.IFNA(IF(MATCH(puzzle!$B$2,$A832,0),1,0),0))</f>
        <v>148</v>
      </c>
      <c r="C832" t="str">
        <f>puzzle!B835</f>
        <v/>
      </c>
      <c r="D832" t="str">
        <f t="shared" si="60"/>
        <v/>
      </c>
      <c r="E832" t="str">
        <f t="shared" si="61"/>
        <v/>
      </c>
      <c r="F832" t="str">
        <f t="shared" si="62"/>
        <v/>
      </c>
      <c r="G832" t="str">
        <f t="shared" si="63"/>
        <v/>
      </c>
      <c r="H832" t="str">
        <f t="shared" si="64"/>
        <v/>
      </c>
      <c r="I832" t="str">
        <f>IF(OR(D832=M$1,E832=N$1,F832=O$1,G832=P$1,H832=Q$1),"",C832)</f>
        <v/>
      </c>
      <c r="J832" t="str">
        <f t="array" ref="J832">IF(SUM(--ISNUMBER(SEARCH(S$1:AE$1,I832)))&gt;0,"",I832)</f>
        <v/>
      </c>
      <c r="K832" t="str">
        <f t="array" ref="K832">IF(SUM(--ISNUMBER(SEARCH(M$1:Q$1,J832)))=L$1,J832,"")</f>
        <v/>
      </c>
    </row>
    <row r="833" spans="1:11" ht="17.25" x14ac:dyDescent="0.25">
      <c r="A833" s="1" t="s">
        <v>831</v>
      </c>
      <c r="B833">
        <f>SUM(B832,_xlfn.IFNA(IF(MATCH(puzzle!$B$2,$A833,0),1,0),0))</f>
        <v>148</v>
      </c>
      <c r="C833" t="str">
        <f>puzzle!B836</f>
        <v/>
      </c>
      <c r="D833" t="str">
        <f t="shared" si="60"/>
        <v/>
      </c>
      <c r="E833" t="str">
        <f t="shared" si="61"/>
        <v/>
      </c>
      <c r="F833" t="str">
        <f t="shared" si="62"/>
        <v/>
      </c>
      <c r="G833" t="str">
        <f t="shared" si="63"/>
        <v/>
      </c>
      <c r="H833" t="str">
        <f t="shared" si="64"/>
        <v/>
      </c>
      <c r="I833" t="str">
        <f>IF(OR(D833=M$1,E833=N$1,F833=O$1,G833=P$1,H833=Q$1),"",C833)</f>
        <v/>
      </c>
      <c r="J833" t="str">
        <f t="array" ref="J833">IF(SUM(--ISNUMBER(SEARCH(S$1:AE$1,I833)))&gt;0,"",I833)</f>
        <v/>
      </c>
      <c r="K833" t="str">
        <f t="array" ref="K833">IF(SUM(--ISNUMBER(SEARCH(M$1:Q$1,J833)))=L$1,J833,"")</f>
        <v/>
      </c>
    </row>
    <row r="834" spans="1:11" ht="17.25" x14ac:dyDescent="0.25">
      <c r="A834" s="1" t="s">
        <v>832</v>
      </c>
      <c r="B834">
        <f>SUM(B833,_xlfn.IFNA(IF(MATCH(puzzle!$B$2,$A834,0),1,0),0))</f>
        <v>148</v>
      </c>
      <c r="C834" t="str">
        <f>puzzle!B837</f>
        <v/>
      </c>
      <c r="D834" t="str">
        <f t="shared" ref="D834:D897" si="65">LEFT(C834,1)</f>
        <v/>
      </c>
      <c r="E834" t="str">
        <f t="shared" ref="E834:E897" si="66">MID($C834,2,1)</f>
        <v/>
      </c>
      <c r="F834" t="str">
        <f t="shared" ref="F834:F897" si="67">MID($C834,3,1)</f>
        <v/>
      </c>
      <c r="G834" t="str">
        <f t="shared" ref="G834:G897" si="68">MID($C834,4,1)</f>
        <v/>
      </c>
      <c r="H834" t="str">
        <f t="shared" ref="H834:H897" si="69">MID($C834,5,1)</f>
        <v/>
      </c>
      <c r="I834" t="str">
        <f>IF(OR(D834=M$1,E834=N$1,F834=O$1,G834=P$1,H834=Q$1),"",C834)</f>
        <v/>
      </c>
      <c r="J834" t="str">
        <f t="array" ref="J834">IF(SUM(--ISNUMBER(SEARCH(S$1:AE$1,I834)))&gt;0,"",I834)</f>
        <v/>
      </c>
      <c r="K834" t="str">
        <f t="array" ref="K834">IF(SUM(--ISNUMBER(SEARCH(M$1:Q$1,J834)))=L$1,J834,"")</f>
        <v/>
      </c>
    </row>
    <row r="835" spans="1:11" ht="17.25" x14ac:dyDescent="0.25">
      <c r="A835" s="1" t="s">
        <v>833</v>
      </c>
      <c r="B835">
        <f>SUM(B834,_xlfn.IFNA(IF(MATCH(puzzle!$B$2,$A835,0),1,0),0))</f>
        <v>148</v>
      </c>
      <c r="C835" t="str">
        <f>puzzle!B838</f>
        <v/>
      </c>
      <c r="D835" t="str">
        <f t="shared" si="65"/>
        <v/>
      </c>
      <c r="E835" t="str">
        <f t="shared" si="66"/>
        <v/>
      </c>
      <c r="F835" t="str">
        <f t="shared" si="67"/>
        <v/>
      </c>
      <c r="G835" t="str">
        <f t="shared" si="68"/>
        <v/>
      </c>
      <c r="H835" t="str">
        <f t="shared" si="69"/>
        <v/>
      </c>
      <c r="I835" t="str">
        <f>IF(OR(D835=M$1,E835=N$1,F835=O$1,G835=P$1,H835=Q$1),"",C835)</f>
        <v/>
      </c>
      <c r="J835" t="str">
        <f t="array" ref="J835">IF(SUM(--ISNUMBER(SEARCH(S$1:AE$1,I835)))&gt;0,"",I835)</f>
        <v/>
      </c>
      <c r="K835" t="str">
        <f t="array" ref="K835">IF(SUM(--ISNUMBER(SEARCH(M$1:Q$1,J835)))=L$1,J835,"")</f>
        <v/>
      </c>
    </row>
    <row r="836" spans="1:11" ht="17.25" x14ac:dyDescent="0.25">
      <c r="A836" s="1" t="s">
        <v>834</v>
      </c>
      <c r="B836">
        <f>SUM(B835,_xlfn.IFNA(IF(MATCH(puzzle!$B$2,$A836,0),1,0),0))</f>
        <v>148</v>
      </c>
      <c r="C836" t="str">
        <f>puzzle!B839</f>
        <v/>
      </c>
      <c r="D836" t="str">
        <f t="shared" si="65"/>
        <v/>
      </c>
      <c r="E836" t="str">
        <f t="shared" si="66"/>
        <v/>
      </c>
      <c r="F836" t="str">
        <f t="shared" si="67"/>
        <v/>
      </c>
      <c r="G836" t="str">
        <f t="shared" si="68"/>
        <v/>
      </c>
      <c r="H836" t="str">
        <f t="shared" si="69"/>
        <v/>
      </c>
      <c r="I836" t="str">
        <f>IF(OR(D836=M$1,E836=N$1,F836=O$1,G836=P$1,H836=Q$1),"",C836)</f>
        <v/>
      </c>
      <c r="J836" t="str">
        <f t="array" ref="J836">IF(SUM(--ISNUMBER(SEARCH(S$1:AE$1,I836)))&gt;0,"",I836)</f>
        <v/>
      </c>
      <c r="K836" t="str">
        <f t="array" ref="K836">IF(SUM(--ISNUMBER(SEARCH(M$1:Q$1,J836)))=L$1,J836,"")</f>
        <v/>
      </c>
    </row>
    <row r="837" spans="1:11" ht="17.25" x14ac:dyDescent="0.25">
      <c r="A837" s="1" t="s">
        <v>835</v>
      </c>
      <c r="B837">
        <f>SUM(B836,_xlfn.IFNA(IF(MATCH(puzzle!$B$2,$A837,0),1,0),0))</f>
        <v>149</v>
      </c>
      <c r="C837" t="str">
        <f>puzzle!B840</f>
        <v/>
      </c>
      <c r="D837" t="str">
        <f t="shared" si="65"/>
        <v/>
      </c>
      <c r="E837" t="str">
        <f t="shared" si="66"/>
        <v/>
      </c>
      <c r="F837" t="str">
        <f t="shared" si="67"/>
        <v/>
      </c>
      <c r="G837" t="str">
        <f t="shared" si="68"/>
        <v/>
      </c>
      <c r="H837" t="str">
        <f t="shared" si="69"/>
        <v/>
      </c>
      <c r="I837" t="str">
        <f>IF(OR(D837=M$1,E837=N$1,F837=O$1,G837=P$1,H837=Q$1),"",C837)</f>
        <v/>
      </c>
      <c r="J837" t="str">
        <f t="array" ref="J837">IF(SUM(--ISNUMBER(SEARCH(S$1:AE$1,I837)))&gt;0,"",I837)</f>
        <v/>
      </c>
      <c r="K837" t="str">
        <f t="array" ref="K837">IF(SUM(--ISNUMBER(SEARCH(M$1:Q$1,J837)))=L$1,J837,"")</f>
        <v/>
      </c>
    </row>
    <row r="838" spans="1:11" ht="17.25" x14ac:dyDescent="0.25">
      <c r="A838" s="1" t="s">
        <v>836</v>
      </c>
      <c r="B838">
        <f>SUM(B837,_xlfn.IFNA(IF(MATCH(puzzle!$B$2,$A838,0),1,0),0))</f>
        <v>149</v>
      </c>
      <c r="C838" t="str">
        <f>puzzle!B841</f>
        <v/>
      </c>
      <c r="D838" t="str">
        <f t="shared" si="65"/>
        <v/>
      </c>
      <c r="E838" t="str">
        <f t="shared" si="66"/>
        <v/>
      </c>
      <c r="F838" t="str">
        <f t="shared" si="67"/>
        <v/>
      </c>
      <c r="G838" t="str">
        <f t="shared" si="68"/>
        <v/>
      </c>
      <c r="H838" t="str">
        <f t="shared" si="69"/>
        <v/>
      </c>
      <c r="I838" t="str">
        <f>IF(OR(D838=M$1,E838=N$1,F838=O$1,G838=P$1,H838=Q$1),"",C838)</f>
        <v/>
      </c>
      <c r="J838" t="str">
        <f t="array" ref="J838">IF(SUM(--ISNUMBER(SEARCH(S$1:AE$1,I838)))&gt;0,"",I838)</f>
        <v/>
      </c>
      <c r="K838" t="str">
        <f t="array" ref="K838">IF(SUM(--ISNUMBER(SEARCH(M$1:Q$1,J838)))=L$1,J838,"")</f>
        <v/>
      </c>
    </row>
    <row r="839" spans="1:11" ht="17.25" x14ac:dyDescent="0.25">
      <c r="A839" s="1" t="s">
        <v>837</v>
      </c>
      <c r="B839">
        <f>SUM(B838,_xlfn.IFNA(IF(MATCH(puzzle!$B$2,$A839,0),1,0),0))</f>
        <v>150</v>
      </c>
      <c r="C839" t="str">
        <f>puzzle!B842</f>
        <v/>
      </c>
      <c r="D839" t="str">
        <f t="shared" si="65"/>
        <v/>
      </c>
      <c r="E839" t="str">
        <f t="shared" si="66"/>
        <v/>
      </c>
      <c r="F839" t="str">
        <f t="shared" si="67"/>
        <v/>
      </c>
      <c r="G839" t="str">
        <f t="shared" si="68"/>
        <v/>
      </c>
      <c r="H839" t="str">
        <f t="shared" si="69"/>
        <v/>
      </c>
      <c r="I839" t="str">
        <f>IF(OR(D839=M$1,E839=N$1,F839=O$1,G839=P$1,H839=Q$1),"",C839)</f>
        <v/>
      </c>
      <c r="J839" t="str">
        <f t="array" ref="J839">IF(SUM(--ISNUMBER(SEARCH(S$1:AE$1,I839)))&gt;0,"",I839)</f>
        <v/>
      </c>
      <c r="K839" t="str">
        <f t="array" ref="K839">IF(SUM(--ISNUMBER(SEARCH(M$1:Q$1,J839)))=L$1,J839,"")</f>
        <v/>
      </c>
    </row>
    <row r="840" spans="1:11" ht="17.25" x14ac:dyDescent="0.25">
      <c r="A840" s="1" t="s">
        <v>838</v>
      </c>
      <c r="B840">
        <f>SUM(B839,_xlfn.IFNA(IF(MATCH(puzzle!$B$2,$A840,0),1,0),0))</f>
        <v>150</v>
      </c>
      <c r="C840" t="str">
        <f>puzzle!B843</f>
        <v/>
      </c>
      <c r="D840" t="str">
        <f t="shared" si="65"/>
        <v/>
      </c>
      <c r="E840" t="str">
        <f t="shared" si="66"/>
        <v/>
      </c>
      <c r="F840" t="str">
        <f t="shared" si="67"/>
        <v/>
      </c>
      <c r="G840" t="str">
        <f t="shared" si="68"/>
        <v/>
      </c>
      <c r="H840" t="str">
        <f t="shared" si="69"/>
        <v/>
      </c>
      <c r="I840" t="str">
        <f>IF(OR(D840=M$1,E840=N$1,F840=O$1,G840=P$1,H840=Q$1),"",C840)</f>
        <v/>
      </c>
      <c r="J840" t="str">
        <f t="array" ref="J840">IF(SUM(--ISNUMBER(SEARCH(S$1:AE$1,I840)))&gt;0,"",I840)</f>
        <v/>
      </c>
      <c r="K840" t="str">
        <f t="array" ref="K840">IF(SUM(--ISNUMBER(SEARCH(M$1:Q$1,J840)))=L$1,J840,"")</f>
        <v/>
      </c>
    </row>
    <row r="841" spans="1:11" ht="17.25" x14ac:dyDescent="0.25">
      <c r="A841" s="1" t="s">
        <v>839</v>
      </c>
      <c r="B841">
        <f>SUM(B840,_xlfn.IFNA(IF(MATCH(puzzle!$B$2,$A841,0),1,0),0))</f>
        <v>150</v>
      </c>
      <c r="C841" t="str">
        <f>puzzle!B844</f>
        <v/>
      </c>
      <c r="D841" t="str">
        <f t="shared" si="65"/>
        <v/>
      </c>
      <c r="E841" t="str">
        <f t="shared" si="66"/>
        <v/>
      </c>
      <c r="F841" t="str">
        <f t="shared" si="67"/>
        <v/>
      </c>
      <c r="G841" t="str">
        <f t="shared" si="68"/>
        <v/>
      </c>
      <c r="H841" t="str">
        <f t="shared" si="69"/>
        <v/>
      </c>
      <c r="I841" t="str">
        <f>IF(OR(D841=M$1,E841=N$1,F841=O$1,G841=P$1,H841=Q$1),"",C841)</f>
        <v/>
      </c>
      <c r="J841" t="str">
        <f t="array" ref="J841">IF(SUM(--ISNUMBER(SEARCH(S$1:AE$1,I841)))&gt;0,"",I841)</f>
        <v/>
      </c>
      <c r="K841" t="str">
        <f t="array" ref="K841">IF(SUM(--ISNUMBER(SEARCH(M$1:Q$1,J841)))=L$1,J841,"")</f>
        <v/>
      </c>
    </row>
    <row r="842" spans="1:11" ht="17.25" x14ac:dyDescent="0.25">
      <c r="A842" s="1" t="s">
        <v>840</v>
      </c>
      <c r="B842">
        <f>SUM(B841,_xlfn.IFNA(IF(MATCH(puzzle!$B$2,$A842,0),1,0),0))</f>
        <v>150</v>
      </c>
      <c r="C842" t="str">
        <f>puzzle!B845</f>
        <v/>
      </c>
      <c r="D842" t="str">
        <f t="shared" si="65"/>
        <v/>
      </c>
      <c r="E842" t="str">
        <f t="shared" si="66"/>
        <v/>
      </c>
      <c r="F842" t="str">
        <f t="shared" si="67"/>
        <v/>
      </c>
      <c r="G842" t="str">
        <f t="shared" si="68"/>
        <v/>
      </c>
      <c r="H842" t="str">
        <f t="shared" si="69"/>
        <v/>
      </c>
      <c r="I842" t="str">
        <f>IF(OR(D842=M$1,E842=N$1,F842=O$1,G842=P$1,H842=Q$1),"",C842)</f>
        <v/>
      </c>
      <c r="J842" t="str">
        <f t="array" ref="J842">IF(SUM(--ISNUMBER(SEARCH(S$1:AE$1,I842)))&gt;0,"",I842)</f>
        <v/>
      </c>
      <c r="K842" t="str">
        <f t="array" ref="K842">IF(SUM(--ISNUMBER(SEARCH(M$1:Q$1,J842)))=L$1,J842,"")</f>
        <v/>
      </c>
    </row>
    <row r="843" spans="1:11" ht="17.25" x14ac:dyDescent="0.25">
      <c r="A843" s="1" t="s">
        <v>841</v>
      </c>
      <c r="B843">
        <f>SUM(B842,_xlfn.IFNA(IF(MATCH(puzzle!$B$2,$A843,0),1,0),0))</f>
        <v>150</v>
      </c>
      <c r="C843" t="str">
        <f>puzzle!B846</f>
        <v/>
      </c>
      <c r="D843" t="str">
        <f t="shared" si="65"/>
        <v/>
      </c>
      <c r="E843" t="str">
        <f t="shared" si="66"/>
        <v/>
      </c>
      <c r="F843" t="str">
        <f t="shared" si="67"/>
        <v/>
      </c>
      <c r="G843" t="str">
        <f t="shared" si="68"/>
        <v/>
      </c>
      <c r="H843" t="str">
        <f t="shared" si="69"/>
        <v/>
      </c>
      <c r="I843" t="str">
        <f>IF(OR(D843=M$1,E843=N$1,F843=O$1,G843=P$1,H843=Q$1),"",C843)</f>
        <v/>
      </c>
      <c r="J843" t="str">
        <f t="array" ref="J843">IF(SUM(--ISNUMBER(SEARCH(S$1:AE$1,I843)))&gt;0,"",I843)</f>
        <v/>
      </c>
      <c r="K843" t="str">
        <f t="array" ref="K843">IF(SUM(--ISNUMBER(SEARCH(M$1:Q$1,J843)))=L$1,J843,"")</f>
        <v/>
      </c>
    </row>
    <row r="844" spans="1:11" ht="17.25" x14ac:dyDescent="0.25">
      <c r="A844" s="1" t="s">
        <v>842</v>
      </c>
      <c r="B844">
        <f>SUM(B843,_xlfn.IFNA(IF(MATCH(puzzle!$B$2,$A844,0),1,0),0))</f>
        <v>150</v>
      </c>
      <c r="C844" t="str">
        <f>puzzle!B847</f>
        <v/>
      </c>
      <c r="D844" t="str">
        <f t="shared" si="65"/>
        <v/>
      </c>
      <c r="E844" t="str">
        <f t="shared" si="66"/>
        <v/>
      </c>
      <c r="F844" t="str">
        <f t="shared" si="67"/>
        <v/>
      </c>
      <c r="G844" t="str">
        <f t="shared" si="68"/>
        <v/>
      </c>
      <c r="H844" t="str">
        <f t="shared" si="69"/>
        <v/>
      </c>
      <c r="I844" t="str">
        <f>IF(OR(D844=M$1,E844=N$1,F844=O$1,G844=P$1,H844=Q$1),"",C844)</f>
        <v/>
      </c>
      <c r="J844" t="str">
        <f t="array" ref="J844">IF(SUM(--ISNUMBER(SEARCH(S$1:AE$1,I844)))&gt;0,"",I844)</f>
        <v/>
      </c>
      <c r="K844" t="str">
        <f t="array" ref="K844">IF(SUM(--ISNUMBER(SEARCH(M$1:Q$1,J844)))=L$1,J844,"")</f>
        <v/>
      </c>
    </row>
    <row r="845" spans="1:11" ht="17.25" x14ac:dyDescent="0.25">
      <c r="A845" s="1" t="s">
        <v>843</v>
      </c>
      <c r="B845">
        <f>SUM(B844,_xlfn.IFNA(IF(MATCH(puzzle!$B$2,$A845,0),1,0),0))</f>
        <v>150</v>
      </c>
      <c r="C845" t="str">
        <f>puzzle!B848</f>
        <v/>
      </c>
      <c r="D845" t="str">
        <f t="shared" si="65"/>
        <v/>
      </c>
      <c r="E845" t="str">
        <f t="shared" si="66"/>
        <v/>
      </c>
      <c r="F845" t="str">
        <f t="shared" si="67"/>
        <v/>
      </c>
      <c r="G845" t="str">
        <f t="shared" si="68"/>
        <v/>
      </c>
      <c r="H845" t="str">
        <f t="shared" si="69"/>
        <v/>
      </c>
      <c r="I845" t="str">
        <f>IF(OR(D845=M$1,E845=N$1,F845=O$1,G845=P$1,H845=Q$1),"",C845)</f>
        <v/>
      </c>
      <c r="J845" t="str">
        <f t="array" ref="J845">IF(SUM(--ISNUMBER(SEARCH(S$1:AE$1,I845)))&gt;0,"",I845)</f>
        <v/>
      </c>
      <c r="K845" t="str">
        <f t="array" ref="K845">IF(SUM(--ISNUMBER(SEARCH(M$1:Q$1,J845)))=L$1,J845,"")</f>
        <v/>
      </c>
    </row>
    <row r="846" spans="1:11" ht="17.25" x14ac:dyDescent="0.25">
      <c r="A846" s="1" t="s">
        <v>844</v>
      </c>
      <c r="B846">
        <f>SUM(B845,_xlfn.IFNA(IF(MATCH(puzzle!$B$2,$A846,0),1,0),0))</f>
        <v>150</v>
      </c>
      <c r="C846" t="str">
        <f>puzzle!B849</f>
        <v/>
      </c>
      <c r="D846" t="str">
        <f t="shared" si="65"/>
        <v/>
      </c>
      <c r="E846" t="str">
        <f t="shared" si="66"/>
        <v/>
      </c>
      <c r="F846" t="str">
        <f t="shared" si="67"/>
        <v/>
      </c>
      <c r="G846" t="str">
        <f t="shared" si="68"/>
        <v/>
      </c>
      <c r="H846" t="str">
        <f t="shared" si="69"/>
        <v/>
      </c>
      <c r="I846" t="str">
        <f>IF(OR(D846=M$1,E846=N$1,F846=O$1,G846=P$1,H846=Q$1),"",C846)</f>
        <v/>
      </c>
      <c r="J846" t="str">
        <f t="array" ref="J846">IF(SUM(--ISNUMBER(SEARCH(S$1:AE$1,I846)))&gt;0,"",I846)</f>
        <v/>
      </c>
      <c r="K846" t="str">
        <f t="array" ref="K846">IF(SUM(--ISNUMBER(SEARCH(M$1:Q$1,J846)))=L$1,J846,"")</f>
        <v/>
      </c>
    </row>
    <row r="847" spans="1:11" ht="17.25" x14ac:dyDescent="0.25">
      <c r="A847" s="1" t="s">
        <v>845</v>
      </c>
      <c r="B847">
        <f>SUM(B846,_xlfn.IFNA(IF(MATCH(puzzle!$B$2,$A847,0),1,0),0))</f>
        <v>151</v>
      </c>
      <c r="C847" t="str">
        <f>puzzle!B850</f>
        <v/>
      </c>
      <c r="D847" t="str">
        <f t="shared" si="65"/>
        <v/>
      </c>
      <c r="E847" t="str">
        <f t="shared" si="66"/>
        <v/>
      </c>
      <c r="F847" t="str">
        <f t="shared" si="67"/>
        <v/>
      </c>
      <c r="G847" t="str">
        <f t="shared" si="68"/>
        <v/>
      </c>
      <c r="H847" t="str">
        <f t="shared" si="69"/>
        <v/>
      </c>
      <c r="I847" t="str">
        <f>IF(OR(D847=M$1,E847=N$1,F847=O$1,G847=P$1,H847=Q$1),"",C847)</f>
        <v/>
      </c>
      <c r="J847" t="str">
        <f t="array" ref="J847">IF(SUM(--ISNUMBER(SEARCH(S$1:AE$1,I847)))&gt;0,"",I847)</f>
        <v/>
      </c>
      <c r="K847" t="str">
        <f t="array" ref="K847">IF(SUM(--ISNUMBER(SEARCH(M$1:Q$1,J847)))=L$1,J847,"")</f>
        <v/>
      </c>
    </row>
    <row r="848" spans="1:11" ht="17.25" x14ac:dyDescent="0.25">
      <c r="A848" s="1" t="s">
        <v>846</v>
      </c>
      <c r="B848">
        <f>SUM(B847,_xlfn.IFNA(IF(MATCH(puzzle!$B$2,$A848,0),1,0),0))</f>
        <v>152</v>
      </c>
      <c r="C848" t="str">
        <f>puzzle!B851</f>
        <v/>
      </c>
      <c r="D848" t="str">
        <f t="shared" si="65"/>
        <v/>
      </c>
      <c r="E848" t="str">
        <f t="shared" si="66"/>
        <v/>
      </c>
      <c r="F848" t="str">
        <f t="shared" si="67"/>
        <v/>
      </c>
      <c r="G848" t="str">
        <f t="shared" si="68"/>
        <v/>
      </c>
      <c r="H848" t="str">
        <f t="shared" si="69"/>
        <v/>
      </c>
      <c r="I848" t="str">
        <f>IF(OR(D848=M$1,E848=N$1,F848=O$1,G848=P$1,H848=Q$1),"",C848)</f>
        <v/>
      </c>
      <c r="J848" t="str">
        <f t="array" ref="J848">IF(SUM(--ISNUMBER(SEARCH(S$1:AE$1,I848)))&gt;0,"",I848)</f>
        <v/>
      </c>
      <c r="K848" t="str">
        <f t="array" ref="K848">IF(SUM(--ISNUMBER(SEARCH(M$1:Q$1,J848)))=L$1,J848,"")</f>
        <v/>
      </c>
    </row>
    <row r="849" spans="1:11" ht="17.25" x14ac:dyDescent="0.25">
      <c r="A849" s="1" t="s">
        <v>847</v>
      </c>
      <c r="B849">
        <f>SUM(B848,_xlfn.IFNA(IF(MATCH(puzzle!$B$2,$A849,0),1,0),0))</f>
        <v>153</v>
      </c>
      <c r="C849" t="str">
        <f>puzzle!B852</f>
        <v/>
      </c>
      <c r="D849" t="str">
        <f t="shared" si="65"/>
        <v/>
      </c>
      <c r="E849" t="str">
        <f t="shared" si="66"/>
        <v/>
      </c>
      <c r="F849" t="str">
        <f t="shared" si="67"/>
        <v/>
      </c>
      <c r="G849" t="str">
        <f t="shared" si="68"/>
        <v/>
      </c>
      <c r="H849" t="str">
        <f t="shared" si="69"/>
        <v/>
      </c>
      <c r="I849" t="str">
        <f>IF(OR(D849=M$1,E849=N$1,F849=O$1,G849=P$1,H849=Q$1),"",C849)</f>
        <v/>
      </c>
      <c r="J849" t="str">
        <f t="array" ref="J849">IF(SUM(--ISNUMBER(SEARCH(S$1:AE$1,I849)))&gt;0,"",I849)</f>
        <v/>
      </c>
      <c r="K849" t="str">
        <f t="array" ref="K849">IF(SUM(--ISNUMBER(SEARCH(M$1:Q$1,J849)))=L$1,J849,"")</f>
        <v/>
      </c>
    </row>
    <row r="850" spans="1:11" ht="17.25" x14ac:dyDescent="0.25">
      <c r="A850" s="1" t="s">
        <v>848</v>
      </c>
      <c r="B850">
        <f>SUM(B849,_xlfn.IFNA(IF(MATCH(puzzle!$B$2,$A850,0),1,0),0))</f>
        <v>153</v>
      </c>
      <c r="C850" t="str">
        <f>puzzle!B853</f>
        <v/>
      </c>
      <c r="D850" t="str">
        <f t="shared" si="65"/>
        <v/>
      </c>
      <c r="E850" t="str">
        <f t="shared" si="66"/>
        <v/>
      </c>
      <c r="F850" t="str">
        <f t="shared" si="67"/>
        <v/>
      </c>
      <c r="G850" t="str">
        <f t="shared" si="68"/>
        <v/>
      </c>
      <c r="H850" t="str">
        <f t="shared" si="69"/>
        <v/>
      </c>
      <c r="I850" t="str">
        <f>IF(OR(D850=M$1,E850=N$1,F850=O$1,G850=P$1,H850=Q$1),"",C850)</f>
        <v/>
      </c>
      <c r="J850" t="str">
        <f t="array" ref="J850">IF(SUM(--ISNUMBER(SEARCH(S$1:AE$1,I850)))&gt;0,"",I850)</f>
        <v/>
      </c>
      <c r="K850" t="str">
        <f t="array" ref="K850">IF(SUM(--ISNUMBER(SEARCH(M$1:Q$1,J850)))=L$1,J850,"")</f>
        <v/>
      </c>
    </row>
    <row r="851" spans="1:11" ht="17.25" x14ac:dyDescent="0.25">
      <c r="A851" s="1" t="s">
        <v>849</v>
      </c>
      <c r="B851">
        <f>SUM(B850,_xlfn.IFNA(IF(MATCH(puzzle!$B$2,$A851,0),1,0),0))</f>
        <v>153</v>
      </c>
      <c r="C851" t="str">
        <f>puzzle!B854</f>
        <v/>
      </c>
      <c r="D851" t="str">
        <f t="shared" si="65"/>
        <v/>
      </c>
      <c r="E851" t="str">
        <f t="shared" si="66"/>
        <v/>
      </c>
      <c r="F851" t="str">
        <f t="shared" si="67"/>
        <v/>
      </c>
      <c r="G851" t="str">
        <f t="shared" si="68"/>
        <v/>
      </c>
      <c r="H851" t="str">
        <f t="shared" si="69"/>
        <v/>
      </c>
      <c r="I851" t="str">
        <f>IF(OR(D851=M$1,E851=N$1,F851=O$1,G851=P$1,H851=Q$1),"",C851)</f>
        <v/>
      </c>
      <c r="J851" t="str">
        <f t="array" ref="J851">IF(SUM(--ISNUMBER(SEARCH(S$1:AE$1,I851)))&gt;0,"",I851)</f>
        <v/>
      </c>
      <c r="K851" t="str">
        <f t="array" ref="K851">IF(SUM(--ISNUMBER(SEARCH(M$1:Q$1,J851)))=L$1,J851,"")</f>
        <v/>
      </c>
    </row>
    <row r="852" spans="1:11" ht="17.25" x14ac:dyDescent="0.25">
      <c r="A852" s="1" t="s">
        <v>850</v>
      </c>
      <c r="B852">
        <f>SUM(B851,_xlfn.IFNA(IF(MATCH(puzzle!$B$2,$A852,0),1,0),0))</f>
        <v>153</v>
      </c>
      <c r="C852" t="str">
        <f>puzzle!B855</f>
        <v/>
      </c>
      <c r="D852" t="str">
        <f t="shared" si="65"/>
        <v/>
      </c>
      <c r="E852" t="str">
        <f t="shared" si="66"/>
        <v/>
      </c>
      <c r="F852" t="str">
        <f t="shared" si="67"/>
        <v/>
      </c>
      <c r="G852" t="str">
        <f t="shared" si="68"/>
        <v/>
      </c>
      <c r="H852" t="str">
        <f t="shared" si="69"/>
        <v/>
      </c>
      <c r="I852" t="str">
        <f>IF(OR(D852=M$1,E852=N$1,F852=O$1,G852=P$1,H852=Q$1),"",C852)</f>
        <v/>
      </c>
      <c r="J852" t="str">
        <f t="array" ref="J852">IF(SUM(--ISNUMBER(SEARCH(S$1:AE$1,I852)))&gt;0,"",I852)</f>
        <v/>
      </c>
      <c r="K852" t="str">
        <f t="array" ref="K852">IF(SUM(--ISNUMBER(SEARCH(M$1:Q$1,J852)))=L$1,J852,"")</f>
        <v/>
      </c>
    </row>
    <row r="853" spans="1:11" ht="17.25" x14ac:dyDescent="0.25">
      <c r="A853" s="1" t="s">
        <v>851</v>
      </c>
      <c r="B853">
        <f>SUM(B852,_xlfn.IFNA(IF(MATCH(puzzle!$B$2,$A853,0),1,0),0))</f>
        <v>153</v>
      </c>
      <c r="C853" t="str">
        <f>puzzle!B856</f>
        <v/>
      </c>
      <c r="D853" t="str">
        <f t="shared" si="65"/>
        <v/>
      </c>
      <c r="E853" t="str">
        <f t="shared" si="66"/>
        <v/>
      </c>
      <c r="F853" t="str">
        <f t="shared" si="67"/>
        <v/>
      </c>
      <c r="G853" t="str">
        <f t="shared" si="68"/>
        <v/>
      </c>
      <c r="H853" t="str">
        <f t="shared" si="69"/>
        <v/>
      </c>
      <c r="I853" t="str">
        <f>IF(OR(D853=M$1,E853=N$1,F853=O$1,G853=P$1,H853=Q$1),"",C853)</f>
        <v/>
      </c>
      <c r="J853" t="str">
        <f t="array" ref="J853">IF(SUM(--ISNUMBER(SEARCH(S$1:AE$1,I853)))&gt;0,"",I853)</f>
        <v/>
      </c>
      <c r="K853" t="str">
        <f t="array" ref="K853">IF(SUM(--ISNUMBER(SEARCH(M$1:Q$1,J853)))=L$1,J853,"")</f>
        <v/>
      </c>
    </row>
    <row r="854" spans="1:11" ht="17.25" x14ac:dyDescent="0.25">
      <c r="A854" s="1" t="s">
        <v>852</v>
      </c>
      <c r="B854">
        <f>SUM(B853,_xlfn.IFNA(IF(MATCH(puzzle!$B$2,$A854,0),1,0),0))</f>
        <v>153</v>
      </c>
      <c r="C854" t="str">
        <f>puzzle!B857</f>
        <v/>
      </c>
      <c r="D854" t="str">
        <f t="shared" si="65"/>
        <v/>
      </c>
      <c r="E854" t="str">
        <f t="shared" si="66"/>
        <v/>
      </c>
      <c r="F854" t="str">
        <f t="shared" si="67"/>
        <v/>
      </c>
      <c r="G854" t="str">
        <f t="shared" si="68"/>
        <v/>
      </c>
      <c r="H854" t="str">
        <f t="shared" si="69"/>
        <v/>
      </c>
      <c r="I854" t="str">
        <f>IF(OR(D854=M$1,E854=N$1,F854=O$1,G854=P$1,H854=Q$1),"",C854)</f>
        <v/>
      </c>
      <c r="J854" t="str">
        <f t="array" ref="J854">IF(SUM(--ISNUMBER(SEARCH(S$1:AE$1,I854)))&gt;0,"",I854)</f>
        <v/>
      </c>
      <c r="K854" t="str">
        <f t="array" ref="K854">IF(SUM(--ISNUMBER(SEARCH(M$1:Q$1,J854)))=L$1,J854,"")</f>
        <v/>
      </c>
    </row>
    <row r="855" spans="1:11" ht="17.25" x14ac:dyDescent="0.25">
      <c r="A855" s="1" t="s">
        <v>853</v>
      </c>
      <c r="B855">
        <f>SUM(B854,_xlfn.IFNA(IF(MATCH(puzzle!$B$2,$A855,0),1,0),0))</f>
        <v>153</v>
      </c>
      <c r="C855" t="str">
        <f>puzzle!B858</f>
        <v/>
      </c>
      <c r="D855" t="str">
        <f t="shared" si="65"/>
        <v/>
      </c>
      <c r="E855" t="str">
        <f t="shared" si="66"/>
        <v/>
      </c>
      <c r="F855" t="str">
        <f t="shared" si="67"/>
        <v/>
      </c>
      <c r="G855" t="str">
        <f t="shared" si="68"/>
        <v/>
      </c>
      <c r="H855" t="str">
        <f t="shared" si="69"/>
        <v/>
      </c>
      <c r="I855" t="str">
        <f>IF(OR(D855=M$1,E855=N$1,F855=O$1,G855=P$1,H855=Q$1),"",C855)</f>
        <v/>
      </c>
      <c r="J855" t="str">
        <f t="array" ref="J855">IF(SUM(--ISNUMBER(SEARCH(S$1:AE$1,I855)))&gt;0,"",I855)</f>
        <v/>
      </c>
      <c r="K855" t="str">
        <f t="array" ref="K855">IF(SUM(--ISNUMBER(SEARCH(M$1:Q$1,J855)))=L$1,J855,"")</f>
        <v/>
      </c>
    </row>
    <row r="856" spans="1:11" ht="17.25" x14ac:dyDescent="0.25">
      <c r="A856" s="1" t="s">
        <v>854</v>
      </c>
      <c r="B856">
        <f>SUM(B855,_xlfn.IFNA(IF(MATCH(puzzle!$B$2,$A856,0),1,0),0))</f>
        <v>153</v>
      </c>
      <c r="C856" t="str">
        <f>puzzle!B859</f>
        <v/>
      </c>
      <c r="D856" t="str">
        <f t="shared" si="65"/>
        <v/>
      </c>
      <c r="E856" t="str">
        <f t="shared" si="66"/>
        <v/>
      </c>
      <c r="F856" t="str">
        <f t="shared" si="67"/>
        <v/>
      </c>
      <c r="G856" t="str">
        <f t="shared" si="68"/>
        <v/>
      </c>
      <c r="H856" t="str">
        <f t="shared" si="69"/>
        <v/>
      </c>
      <c r="I856" t="str">
        <f>IF(OR(D856=M$1,E856=N$1,F856=O$1,G856=P$1,H856=Q$1),"",C856)</f>
        <v/>
      </c>
      <c r="J856" t="str">
        <f t="array" ref="J856">IF(SUM(--ISNUMBER(SEARCH(S$1:AE$1,I856)))&gt;0,"",I856)</f>
        <v/>
      </c>
      <c r="K856" t="str">
        <f t="array" ref="K856">IF(SUM(--ISNUMBER(SEARCH(M$1:Q$1,J856)))=L$1,J856,"")</f>
        <v/>
      </c>
    </row>
    <row r="857" spans="1:11" ht="17.25" x14ac:dyDescent="0.25">
      <c r="A857" s="1" t="s">
        <v>855</v>
      </c>
      <c r="B857">
        <f>SUM(B856,_xlfn.IFNA(IF(MATCH(puzzle!$B$2,$A857,0),1,0),0))</f>
        <v>153</v>
      </c>
      <c r="C857" t="str">
        <f>puzzle!B860</f>
        <v/>
      </c>
      <c r="D857" t="str">
        <f t="shared" si="65"/>
        <v/>
      </c>
      <c r="E857" t="str">
        <f t="shared" si="66"/>
        <v/>
      </c>
      <c r="F857" t="str">
        <f t="shared" si="67"/>
        <v/>
      </c>
      <c r="G857" t="str">
        <f t="shared" si="68"/>
        <v/>
      </c>
      <c r="H857" t="str">
        <f t="shared" si="69"/>
        <v/>
      </c>
      <c r="I857" t="str">
        <f>IF(OR(D857=M$1,E857=N$1,F857=O$1,G857=P$1,H857=Q$1),"",C857)</f>
        <v/>
      </c>
      <c r="J857" t="str">
        <f t="array" ref="J857">IF(SUM(--ISNUMBER(SEARCH(S$1:AE$1,I857)))&gt;0,"",I857)</f>
        <v/>
      </c>
      <c r="K857" t="str">
        <f t="array" ref="K857">IF(SUM(--ISNUMBER(SEARCH(M$1:Q$1,J857)))=L$1,J857,"")</f>
        <v/>
      </c>
    </row>
    <row r="858" spans="1:11" ht="17.25" x14ac:dyDescent="0.25">
      <c r="A858" s="1" t="s">
        <v>856</v>
      </c>
      <c r="B858">
        <f>SUM(B857,_xlfn.IFNA(IF(MATCH(puzzle!$B$2,$A858,0),1,0),0))</f>
        <v>153</v>
      </c>
      <c r="C858" t="str">
        <f>puzzle!B861</f>
        <v/>
      </c>
      <c r="D858" t="str">
        <f t="shared" si="65"/>
        <v/>
      </c>
      <c r="E858" t="str">
        <f t="shared" si="66"/>
        <v/>
      </c>
      <c r="F858" t="str">
        <f t="shared" si="67"/>
        <v/>
      </c>
      <c r="G858" t="str">
        <f t="shared" si="68"/>
        <v/>
      </c>
      <c r="H858" t="str">
        <f t="shared" si="69"/>
        <v/>
      </c>
      <c r="I858" t="str">
        <f>IF(OR(D858=M$1,E858=N$1,F858=O$1,G858=P$1,H858=Q$1),"",C858)</f>
        <v/>
      </c>
      <c r="J858" t="str">
        <f t="array" ref="J858">IF(SUM(--ISNUMBER(SEARCH(S$1:AE$1,I858)))&gt;0,"",I858)</f>
        <v/>
      </c>
      <c r="K858" t="str">
        <f t="array" ref="K858">IF(SUM(--ISNUMBER(SEARCH(M$1:Q$1,J858)))=L$1,J858,"")</f>
        <v/>
      </c>
    </row>
    <row r="859" spans="1:11" ht="17.25" x14ac:dyDescent="0.25">
      <c r="A859" s="1" t="s">
        <v>857</v>
      </c>
      <c r="B859">
        <f>SUM(B858,_xlfn.IFNA(IF(MATCH(puzzle!$B$2,$A859,0),1,0),0))</f>
        <v>154</v>
      </c>
      <c r="C859" t="str">
        <f>puzzle!B862</f>
        <v/>
      </c>
      <c r="D859" t="str">
        <f t="shared" si="65"/>
        <v/>
      </c>
      <c r="E859" t="str">
        <f t="shared" si="66"/>
        <v/>
      </c>
      <c r="F859" t="str">
        <f t="shared" si="67"/>
        <v/>
      </c>
      <c r="G859" t="str">
        <f t="shared" si="68"/>
        <v/>
      </c>
      <c r="H859" t="str">
        <f t="shared" si="69"/>
        <v/>
      </c>
      <c r="I859" t="str">
        <f>IF(OR(D859=M$1,E859=N$1,F859=O$1,G859=P$1,H859=Q$1),"",C859)</f>
        <v/>
      </c>
      <c r="J859" t="str">
        <f t="array" ref="J859">IF(SUM(--ISNUMBER(SEARCH(S$1:AE$1,I859)))&gt;0,"",I859)</f>
        <v/>
      </c>
      <c r="K859" t="str">
        <f t="array" ref="K859">IF(SUM(--ISNUMBER(SEARCH(M$1:Q$1,J859)))=L$1,J859,"")</f>
        <v/>
      </c>
    </row>
    <row r="860" spans="1:11" ht="17.25" x14ac:dyDescent="0.25">
      <c r="A860" s="1" t="s">
        <v>858</v>
      </c>
      <c r="B860">
        <f>SUM(B859,_xlfn.IFNA(IF(MATCH(puzzle!$B$2,$A860,0),1,0),0))</f>
        <v>154</v>
      </c>
      <c r="C860" t="str">
        <f>puzzle!B863</f>
        <v/>
      </c>
      <c r="D860" t="str">
        <f t="shared" si="65"/>
        <v/>
      </c>
      <c r="E860" t="str">
        <f t="shared" si="66"/>
        <v/>
      </c>
      <c r="F860" t="str">
        <f t="shared" si="67"/>
        <v/>
      </c>
      <c r="G860" t="str">
        <f t="shared" si="68"/>
        <v/>
      </c>
      <c r="H860" t="str">
        <f t="shared" si="69"/>
        <v/>
      </c>
      <c r="I860" t="str">
        <f>IF(OR(D860=M$1,E860=N$1,F860=O$1,G860=P$1,H860=Q$1),"",C860)</f>
        <v/>
      </c>
      <c r="J860" t="str">
        <f t="array" ref="J860">IF(SUM(--ISNUMBER(SEARCH(S$1:AE$1,I860)))&gt;0,"",I860)</f>
        <v/>
      </c>
      <c r="K860" t="str">
        <f t="array" ref="K860">IF(SUM(--ISNUMBER(SEARCH(M$1:Q$1,J860)))=L$1,J860,"")</f>
        <v/>
      </c>
    </row>
    <row r="861" spans="1:11" ht="17.25" x14ac:dyDescent="0.25">
      <c r="A861" s="1" t="s">
        <v>859</v>
      </c>
      <c r="B861">
        <f>SUM(B860,_xlfn.IFNA(IF(MATCH(puzzle!$B$2,$A861,0),1,0),0))</f>
        <v>155</v>
      </c>
      <c r="C861" t="str">
        <f>puzzle!B864</f>
        <v/>
      </c>
      <c r="D861" t="str">
        <f t="shared" si="65"/>
        <v/>
      </c>
      <c r="E861" t="str">
        <f t="shared" si="66"/>
        <v/>
      </c>
      <c r="F861" t="str">
        <f t="shared" si="67"/>
        <v/>
      </c>
      <c r="G861" t="str">
        <f t="shared" si="68"/>
        <v/>
      </c>
      <c r="H861" t="str">
        <f t="shared" si="69"/>
        <v/>
      </c>
      <c r="I861" t="str">
        <f>IF(OR(D861=M$1,E861=N$1,F861=O$1,G861=P$1,H861=Q$1),"",C861)</f>
        <v/>
      </c>
      <c r="J861" t="str">
        <f t="array" ref="J861">IF(SUM(--ISNUMBER(SEARCH(S$1:AE$1,I861)))&gt;0,"",I861)</f>
        <v/>
      </c>
      <c r="K861" t="str">
        <f t="array" ref="K861">IF(SUM(--ISNUMBER(SEARCH(M$1:Q$1,J861)))=L$1,J861,"")</f>
        <v/>
      </c>
    </row>
    <row r="862" spans="1:11" ht="17.25" x14ac:dyDescent="0.25">
      <c r="A862" s="1" t="s">
        <v>860</v>
      </c>
      <c r="B862">
        <f>SUM(B861,_xlfn.IFNA(IF(MATCH(puzzle!$B$2,$A862,0),1,0),0))</f>
        <v>155</v>
      </c>
      <c r="C862" t="str">
        <f>puzzle!B865</f>
        <v/>
      </c>
      <c r="D862" t="str">
        <f t="shared" si="65"/>
        <v/>
      </c>
      <c r="E862" t="str">
        <f t="shared" si="66"/>
        <v/>
      </c>
      <c r="F862" t="str">
        <f t="shared" si="67"/>
        <v/>
      </c>
      <c r="G862" t="str">
        <f t="shared" si="68"/>
        <v/>
      </c>
      <c r="H862" t="str">
        <f t="shared" si="69"/>
        <v/>
      </c>
      <c r="I862" t="str">
        <f>IF(OR(D862=M$1,E862=N$1,F862=O$1,G862=P$1,H862=Q$1),"",C862)</f>
        <v/>
      </c>
      <c r="J862" t="str">
        <f t="array" ref="J862">IF(SUM(--ISNUMBER(SEARCH(S$1:AE$1,I862)))&gt;0,"",I862)</f>
        <v/>
      </c>
      <c r="K862" t="str">
        <f t="array" ref="K862">IF(SUM(--ISNUMBER(SEARCH(M$1:Q$1,J862)))=L$1,J862,"")</f>
        <v/>
      </c>
    </row>
    <row r="863" spans="1:11" ht="17.25" x14ac:dyDescent="0.25">
      <c r="A863" s="1" t="s">
        <v>861</v>
      </c>
      <c r="B863">
        <f>SUM(B862,_xlfn.IFNA(IF(MATCH(puzzle!$B$2,$A863,0),1,0),0))</f>
        <v>156</v>
      </c>
      <c r="C863" t="str">
        <f>puzzle!B866</f>
        <v/>
      </c>
      <c r="D863" t="str">
        <f t="shared" si="65"/>
        <v/>
      </c>
      <c r="E863" t="str">
        <f t="shared" si="66"/>
        <v/>
      </c>
      <c r="F863" t="str">
        <f t="shared" si="67"/>
        <v/>
      </c>
      <c r="G863" t="str">
        <f t="shared" si="68"/>
        <v/>
      </c>
      <c r="H863" t="str">
        <f t="shared" si="69"/>
        <v/>
      </c>
      <c r="I863" t="str">
        <f>IF(OR(D863=M$1,E863=N$1,F863=O$1,G863=P$1,H863=Q$1),"",C863)</f>
        <v/>
      </c>
      <c r="J863" t="str">
        <f t="array" ref="J863">IF(SUM(--ISNUMBER(SEARCH(S$1:AE$1,I863)))&gt;0,"",I863)</f>
        <v/>
      </c>
      <c r="K863" t="str">
        <f t="array" ref="K863">IF(SUM(--ISNUMBER(SEARCH(M$1:Q$1,J863)))=L$1,J863,"")</f>
        <v/>
      </c>
    </row>
    <row r="864" spans="1:11" ht="17.25" x14ac:dyDescent="0.25">
      <c r="A864" s="1" t="s">
        <v>862</v>
      </c>
      <c r="B864">
        <f>SUM(B863,_xlfn.IFNA(IF(MATCH(puzzle!$B$2,$A864,0),1,0),0))</f>
        <v>156</v>
      </c>
      <c r="C864" t="str">
        <f>puzzle!B867</f>
        <v/>
      </c>
      <c r="D864" t="str">
        <f t="shared" si="65"/>
        <v/>
      </c>
      <c r="E864" t="str">
        <f t="shared" si="66"/>
        <v/>
      </c>
      <c r="F864" t="str">
        <f t="shared" si="67"/>
        <v/>
      </c>
      <c r="G864" t="str">
        <f t="shared" si="68"/>
        <v/>
      </c>
      <c r="H864" t="str">
        <f t="shared" si="69"/>
        <v/>
      </c>
      <c r="I864" t="str">
        <f>IF(OR(D864=M$1,E864=N$1,F864=O$1,G864=P$1,H864=Q$1),"",C864)</f>
        <v/>
      </c>
      <c r="J864" t="str">
        <f t="array" ref="J864">IF(SUM(--ISNUMBER(SEARCH(S$1:AE$1,I864)))&gt;0,"",I864)</f>
        <v/>
      </c>
      <c r="K864" t="str">
        <f t="array" ref="K864">IF(SUM(--ISNUMBER(SEARCH(M$1:Q$1,J864)))=L$1,J864,"")</f>
        <v/>
      </c>
    </row>
    <row r="865" spans="1:11" ht="17.25" x14ac:dyDescent="0.25">
      <c r="A865" s="1" t="s">
        <v>863</v>
      </c>
      <c r="B865">
        <f>SUM(B864,_xlfn.IFNA(IF(MATCH(puzzle!$B$2,$A865,0),1,0),0))</f>
        <v>156</v>
      </c>
      <c r="C865" t="str">
        <f>puzzle!B868</f>
        <v/>
      </c>
      <c r="D865" t="str">
        <f t="shared" si="65"/>
        <v/>
      </c>
      <c r="E865" t="str">
        <f t="shared" si="66"/>
        <v/>
      </c>
      <c r="F865" t="str">
        <f t="shared" si="67"/>
        <v/>
      </c>
      <c r="G865" t="str">
        <f t="shared" si="68"/>
        <v/>
      </c>
      <c r="H865" t="str">
        <f t="shared" si="69"/>
        <v/>
      </c>
      <c r="I865" t="str">
        <f>IF(OR(D865=M$1,E865=N$1,F865=O$1,G865=P$1,H865=Q$1),"",C865)</f>
        <v/>
      </c>
      <c r="J865" t="str">
        <f t="array" ref="J865">IF(SUM(--ISNUMBER(SEARCH(S$1:AE$1,I865)))&gt;0,"",I865)</f>
        <v/>
      </c>
      <c r="K865" t="str">
        <f t="array" ref="K865">IF(SUM(--ISNUMBER(SEARCH(M$1:Q$1,J865)))=L$1,J865,"")</f>
        <v/>
      </c>
    </row>
    <row r="866" spans="1:11" ht="17.25" x14ac:dyDescent="0.25">
      <c r="A866" s="1" t="s">
        <v>864</v>
      </c>
      <c r="B866">
        <f>SUM(B865,_xlfn.IFNA(IF(MATCH(puzzle!$B$2,$A866,0),1,0),0))</f>
        <v>157</v>
      </c>
      <c r="C866" t="str">
        <f>puzzle!B869</f>
        <v/>
      </c>
      <c r="D866" t="str">
        <f t="shared" si="65"/>
        <v/>
      </c>
      <c r="E866" t="str">
        <f t="shared" si="66"/>
        <v/>
      </c>
      <c r="F866" t="str">
        <f t="shared" si="67"/>
        <v/>
      </c>
      <c r="G866" t="str">
        <f t="shared" si="68"/>
        <v/>
      </c>
      <c r="H866" t="str">
        <f t="shared" si="69"/>
        <v/>
      </c>
      <c r="I866" t="str">
        <f>IF(OR(D866=M$1,E866=N$1,F866=O$1,G866=P$1,H866=Q$1),"",C866)</f>
        <v/>
      </c>
      <c r="J866" t="str">
        <f t="array" ref="J866">IF(SUM(--ISNUMBER(SEARCH(S$1:AE$1,I866)))&gt;0,"",I866)</f>
        <v/>
      </c>
      <c r="K866" t="str">
        <f t="array" ref="K866">IF(SUM(--ISNUMBER(SEARCH(M$1:Q$1,J866)))=L$1,J866,"")</f>
        <v/>
      </c>
    </row>
    <row r="867" spans="1:11" ht="17.25" x14ac:dyDescent="0.25">
      <c r="A867" s="1" t="s">
        <v>865</v>
      </c>
      <c r="B867">
        <f>SUM(B866,_xlfn.IFNA(IF(MATCH(puzzle!$B$2,$A867,0),1,0),0))</f>
        <v>157</v>
      </c>
      <c r="C867" t="str">
        <f>puzzle!B870</f>
        <v/>
      </c>
      <c r="D867" t="str">
        <f t="shared" si="65"/>
        <v/>
      </c>
      <c r="E867" t="str">
        <f t="shared" si="66"/>
        <v/>
      </c>
      <c r="F867" t="str">
        <f t="shared" si="67"/>
        <v/>
      </c>
      <c r="G867" t="str">
        <f t="shared" si="68"/>
        <v/>
      </c>
      <c r="H867" t="str">
        <f t="shared" si="69"/>
        <v/>
      </c>
      <c r="I867" t="str">
        <f>IF(OR(D867=M$1,E867=N$1,F867=O$1,G867=P$1,H867=Q$1),"",C867)</f>
        <v/>
      </c>
      <c r="J867" t="str">
        <f t="array" ref="J867">IF(SUM(--ISNUMBER(SEARCH(S$1:AE$1,I867)))&gt;0,"",I867)</f>
        <v/>
      </c>
      <c r="K867" t="str">
        <f t="array" ref="K867">IF(SUM(--ISNUMBER(SEARCH(M$1:Q$1,J867)))=L$1,J867,"")</f>
        <v/>
      </c>
    </row>
    <row r="868" spans="1:11" ht="17.25" x14ac:dyDescent="0.25">
      <c r="A868" s="1" t="s">
        <v>866</v>
      </c>
      <c r="B868">
        <f>SUM(B867,_xlfn.IFNA(IF(MATCH(puzzle!$B$2,$A868,0),1,0),0))</f>
        <v>157</v>
      </c>
      <c r="C868" t="str">
        <f>puzzle!B871</f>
        <v/>
      </c>
      <c r="D868" t="str">
        <f t="shared" si="65"/>
        <v/>
      </c>
      <c r="E868" t="str">
        <f t="shared" si="66"/>
        <v/>
      </c>
      <c r="F868" t="str">
        <f t="shared" si="67"/>
        <v/>
      </c>
      <c r="G868" t="str">
        <f t="shared" si="68"/>
        <v/>
      </c>
      <c r="H868" t="str">
        <f t="shared" si="69"/>
        <v/>
      </c>
      <c r="I868" t="str">
        <f>IF(OR(D868=M$1,E868=N$1,F868=O$1,G868=P$1,H868=Q$1),"",C868)</f>
        <v/>
      </c>
      <c r="J868" t="str">
        <f t="array" ref="J868">IF(SUM(--ISNUMBER(SEARCH(S$1:AE$1,I868)))&gt;0,"",I868)</f>
        <v/>
      </c>
      <c r="K868" t="str">
        <f t="array" ref="K868">IF(SUM(--ISNUMBER(SEARCH(M$1:Q$1,J868)))=L$1,J868,"")</f>
        <v/>
      </c>
    </row>
    <row r="869" spans="1:11" ht="17.25" x14ac:dyDescent="0.25">
      <c r="A869" s="1" t="s">
        <v>867</v>
      </c>
      <c r="B869">
        <f>SUM(B868,_xlfn.IFNA(IF(MATCH(puzzle!$B$2,$A869,0),1,0),0))</f>
        <v>158</v>
      </c>
      <c r="C869" t="str">
        <f>puzzle!B872</f>
        <v/>
      </c>
      <c r="D869" t="str">
        <f t="shared" si="65"/>
        <v/>
      </c>
      <c r="E869" t="str">
        <f t="shared" si="66"/>
        <v/>
      </c>
      <c r="F869" t="str">
        <f t="shared" si="67"/>
        <v/>
      </c>
      <c r="G869" t="str">
        <f t="shared" si="68"/>
        <v/>
      </c>
      <c r="H869" t="str">
        <f t="shared" si="69"/>
        <v/>
      </c>
      <c r="I869" t="str">
        <f>IF(OR(D869=M$1,E869=N$1,F869=O$1,G869=P$1,H869=Q$1),"",C869)</f>
        <v/>
      </c>
      <c r="J869" t="str">
        <f t="array" ref="J869">IF(SUM(--ISNUMBER(SEARCH(S$1:AE$1,I869)))&gt;0,"",I869)</f>
        <v/>
      </c>
      <c r="K869" t="str">
        <f t="array" ref="K869">IF(SUM(--ISNUMBER(SEARCH(M$1:Q$1,J869)))=L$1,J869,"")</f>
        <v/>
      </c>
    </row>
    <row r="870" spans="1:11" ht="17.25" x14ac:dyDescent="0.25">
      <c r="A870" s="1" t="s">
        <v>868</v>
      </c>
      <c r="B870">
        <f>SUM(B869,_xlfn.IFNA(IF(MATCH(puzzle!$B$2,$A870,0),1,0),0))</f>
        <v>158</v>
      </c>
      <c r="C870" t="str">
        <f>puzzle!B873</f>
        <v/>
      </c>
      <c r="D870" t="str">
        <f t="shared" si="65"/>
        <v/>
      </c>
      <c r="E870" t="str">
        <f t="shared" si="66"/>
        <v/>
      </c>
      <c r="F870" t="str">
        <f t="shared" si="67"/>
        <v/>
      </c>
      <c r="G870" t="str">
        <f t="shared" si="68"/>
        <v/>
      </c>
      <c r="H870" t="str">
        <f t="shared" si="69"/>
        <v/>
      </c>
      <c r="I870" t="str">
        <f>IF(OR(D870=M$1,E870=N$1,F870=O$1,G870=P$1,H870=Q$1),"",C870)</f>
        <v/>
      </c>
      <c r="J870" t="str">
        <f t="array" ref="J870">IF(SUM(--ISNUMBER(SEARCH(S$1:AE$1,I870)))&gt;0,"",I870)</f>
        <v/>
      </c>
      <c r="K870" t="str">
        <f t="array" ref="K870">IF(SUM(--ISNUMBER(SEARCH(M$1:Q$1,J870)))=L$1,J870,"")</f>
        <v/>
      </c>
    </row>
    <row r="871" spans="1:11" ht="17.25" x14ac:dyDescent="0.25">
      <c r="A871" s="1" t="s">
        <v>869</v>
      </c>
      <c r="B871">
        <f>SUM(B870,_xlfn.IFNA(IF(MATCH(puzzle!$B$2,$A871,0),1,0),0))</f>
        <v>158</v>
      </c>
      <c r="C871" t="str">
        <f>puzzle!B874</f>
        <v/>
      </c>
      <c r="D871" t="str">
        <f t="shared" si="65"/>
        <v/>
      </c>
      <c r="E871" t="str">
        <f t="shared" si="66"/>
        <v/>
      </c>
      <c r="F871" t="str">
        <f t="shared" si="67"/>
        <v/>
      </c>
      <c r="G871" t="str">
        <f t="shared" si="68"/>
        <v/>
      </c>
      <c r="H871" t="str">
        <f t="shared" si="69"/>
        <v/>
      </c>
      <c r="I871" t="str">
        <f>IF(OR(D871=M$1,E871=N$1,F871=O$1,G871=P$1,H871=Q$1),"",C871)</f>
        <v/>
      </c>
      <c r="J871" t="str">
        <f t="array" ref="J871">IF(SUM(--ISNUMBER(SEARCH(S$1:AE$1,I871)))&gt;0,"",I871)</f>
        <v/>
      </c>
      <c r="K871" t="str">
        <f t="array" ref="K871">IF(SUM(--ISNUMBER(SEARCH(M$1:Q$1,J871)))=L$1,J871,"")</f>
        <v/>
      </c>
    </row>
    <row r="872" spans="1:11" ht="17.25" x14ac:dyDescent="0.25">
      <c r="A872" s="1" t="s">
        <v>870</v>
      </c>
      <c r="B872">
        <f>SUM(B871,_xlfn.IFNA(IF(MATCH(puzzle!$B$2,$A872,0),1,0),0))</f>
        <v>158</v>
      </c>
      <c r="C872" t="str">
        <f>puzzle!B875</f>
        <v/>
      </c>
      <c r="D872" t="str">
        <f t="shared" si="65"/>
        <v/>
      </c>
      <c r="E872" t="str">
        <f t="shared" si="66"/>
        <v/>
      </c>
      <c r="F872" t="str">
        <f t="shared" si="67"/>
        <v/>
      </c>
      <c r="G872" t="str">
        <f t="shared" si="68"/>
        <v/>
      </c>
      <c r="H872" t="str">
        <f t="shared" si="69"/>
        <v/>
      </c>
      <c r="I872" t="str">
        <f>IF(OR(D872=M$1,E872=N$1,F872=O$1,G872=P$1,H872=Q$1),"",C872)</f>
        <v/>
      </c>
      <c r="J872" t="str">
        <f t="array" ref="J872">IF(SUM(--ISNUMBER(SEARCH(S$1:AE$1,I872)))&gt;0,"",I872)</f>
        <v/>
      </c>
      <c r="K872" t="str">
        <f t="array" ref="K872">IF(SUM(--ISNUMBER(SEARCH(M$1:Q$1,J872)))=L$1,J872,"")</f>
        <v/>
      </c>
    </row>
    <row r="873" spans="1:11" ht="17.25" x14ac:dyDescent="0.25">
      <c r="A873" s="1" t="s">
        <v>871</v>
      </c>
      <c r="B873">
        <f>SUM(B872,_xlfn.IFNA(IF(MATCH(puzzle!$B$2,$A873,0),1,0),0))</f>
        <v>159</v>
      </c>
      <c r="C873" t="str">
        <f>puzzle!B876</f>
        <v/>
      </c>
      <c r="D873" t="str">
        <f t="shared" si="65"/>
        <v/>
      </c>
      <c r="E873" t="str">
        <f t="shared" si="66"/>
        <v/>
      </c>
      <c r="F873" t="str">
        <f t="shared" si="67"/>
        <v/>
      </c>
      <c r="G873" t="str">
        <f t="shared" si="68"/>
        <v/>
      </c>
      <c r="H873" t="str">
        <f t="shared" si="69"/>
        <v/>
      </c>
      <c r="I873" t="str">
        <f>IF(OR(D873=M$1,E873=N$1,F873=O$1,G873=P$1,H873=Q$1),"",C873)</f>
        <v/>
      </c>
      <c r="J873" t="str">
        <f t="array" ref="J873">IF(SUM(--ISNUMBER(SEARCH(S$1:AE$1,I873)))&gt;0,"",I873)</f>
        <v/>
      </c>
      <c r="K873" t="str">
        <f t="array" ref="K873">IF(SUM(--ISNUMBER(SEARCH(M$1:Q$1,J873)))=L$1,J873,"")</f>
        <v/>
      </c>
    </row>
    <row r="874" spans="1:11" ht="17.25" x14ac:dyDescent="0.25">
      <c r="A874" s="1" t="s">
        <v>872</v>
      </c>
      <c r="B874">
        <f>SUM(B873,_xlfn.IFNA(IF(MATCH(puzzle!$B$2,$A874,0),1,0),0))</f>
        <v>159</v>
      </c>
      <c r="C874" t="str">
        <f>puzzle!B877</f>
        <v/>
      </c>
      <c r="D874" t="str">
        <f t="shared" si="65"/>
        <v/>
      </c>
      <c r="E874" t="str">
        <f t="shared" si="66"/>
        <v/>
      </c>
      <c r="F874" t="str">
        <f t="shared" si="67"/>
        <v/>
      </c>
      <c r="G874" t="str">
        <f t="shared" si="68"/>
        <v/>
      </c>
      <c r="H874" t="str">
        <f t="shared" si="69"/>
        <v/>
      </c>
      <c r="I874" t="str">
        <f>IF(OR(D874=M$1,E874=N$1,F874=O$1,G874=P$1,H874=Q$1),"",C874)</f>
        <v/>
      </c>
      <c r="J874" t="str">
        <f t="array" ref="J874">IF(SUM(--ISNUMBER(SEARCH(S$1:AE$1,I874)))&gt;0,"",I874)</f>
        <v/>
      </c>
      <c r="K874" t="str">
        <f t="array" ref="K874">IF(SUM(--ISNUMBER(SEARCH(M$1:Q$1,J874)))=L$1,J874,"")</f>
        <v/>
      </c>
    </row>
    <row r="875" spans="1:11" ht="17.25" x14ac:dyDescent="0.25">
      <c r="A875" s="1" t="s">
        <v>873</v>
      </c>
      <c r="B875">
        <f>SUM(B874,_xlfn.IFNA(IF(MATCH(puzzle!$B$2,$A875,0),1,0),0))</f>
        <v>159</v>
      </c>
      <c r="C875" t="str">
        <f>puzzle!B878</f>
        <v/>
      </c>
      <c r="D875" t="str">
        <f t="shared" si="65"/>
        <v/>
      </c>
      <c r="E875" t="str">
        <f t="shared" si="66"/>
        <v/>
      </c>
      <c r="F875" t="str">
        <f t="shared" si="67"/>
        <v/>
      </c>
      <c r="G875" t="str">
        <f t="shared" si="68"/>
        <v/>
      </c>
      <c r="H875" t="str">
        <f t="shared" si="69"/>
        <v/>
      </c>
      <c r="I875" t="str">
        <f>IF(OR(D875=M$1,E875=N$1,F875=O$1,G875=P$1,H875=Q$1),"",C875)</f>
        <v/>
      </c>
      <c r="J875" t="str">
        <f t="array" ref="J875">IF(SUM(--ISNUMBER(SEARCH(S$1:AE$1,I875)))&gt;0,"",I875)</f>
        <v/>
      </c>
      <c r="K875" t="str">
        <f t="array" ref="K875">IF(SUM(--ISNUMBER(SEARCH(M$1:Q$1,J875)))=L$1,J875,"")</f>
        <v/>
      </c>
    </row>
    <row r="876" spans="1:11" ht="17.25" x14ac:dyDescent="0.25">
      <c r="A876" s="1" t="s">
        <v>874</v>
      </c>
      <c r="B876">
        <f>SUM(B875,_xlfn.IFNA(IF(MATCH(puzzle!$B$2,$A876,0),1,0),0))</f>
        <v>160</v>
      </c>
      <c r="C876" t="str">
        <f>puzzle!B879</f>
        <v/>
      </c>
      <c r="D876" t="str">
        <f t="shared" si="65"/>
        <v/>
      </c>
      <c r="E876" t="str">
        <f t="shared" si="66"/>
        <v/>
      </c>
      <c r="F876" t="str">
        <f t="shared" si="67"/>
        <v/>
      </c>
      <c r="G876" t="str">
        <f t="shared" si="68"/>
        <v/>
      </c>
      <c r="H876" t="str">
        <f t="shared" si="69"/>
        <v/>
      </c>
      <c r="I876" t="str">
        <f>IF(OR(D876=M$1,E876=N$1,F876=O$1,G876=P$1,H876=Q$1),"",C876)</f>
        <v/>
      </c>
      <c r="J876" t="str">
        <f t="array" ref="J876">IF(SUM(--ISNUMBER(SEARCH(S$1:AE$1,I876)))&gt;0,"",I876)</f>
        <v/>
      </c>
      <c r="K876" t="str">
        <f t="array" ref="K876">IF(SUM(--ISNUMBER(SEARCH(M$1:Q$1,J876)))=L$1,J876,"")</f>
        <v/>
      </c>
    </row>
    <row r="877" spans="1:11" ht="17.25" x14ac:dyDescent="0.25">
      <c r="A877" s="1" t="s">
        <v>875</v>
      </c>
      <c r="B877">
        <f>SUM(B876,_xlfn.IFNA(IF(MATCH(puzzle!$B$2,$A877,0),1,0),0))</f>
        <v>160</v>
      </c>
      <c r="C877" t="str">
        <f>puzzle!B880</f>
        <v/>
      </c>
      <c r="D877" t="str">
        <f t="shared" si="65"/>
        <v/>
      </c>
      <c r="E877" t="str">
        <f t="shared" si="66"/>
        <v/>
      </c>
      <c r="F877" t="str">
        <f t="shared" si="67"/>
        <v/>
      </c>
      <c r="G877" t="str">
        <f t="shared" si="68"/>
        <v/>
      </c>
      <c r="H877" t="str">
        <f t="shared" si="69"/>
        <v/>
      </c>
      <c r="I877" t="str">
        <f>IF(OR(D877=M$1,E877=N$1,F877=O$1,G877=P$1,H877=Q$1),"",C877)</f>
        <v/>
      </c>
      <c r="J877" t="str">
        <f t="array" ref="J877">IF(SUM(--ISNUMBER(SEARCH(S$1:AE$1,I877)))&gt;0,"",I877)</f>
        <v/>
      </c>
      <c r="K877" t="str">
        <f t="array" ref="K877">IF(SUM(--ISNUMBER(SEARCH(M$1:Q$1,J877)))=L$1,J877,"")</f>
        <v/>
      </c>
    </row>
    <row r="878" spans="1:11" ht="17.25" x14ac:dyDescent="0.25">
      <c r="A878" s="1" t="s">
        <v>876</v>
      </c>
      <c r="B878">
        <f>SUM(B877,_xlfn.IFNA(IF(MATCH(puzzle!$B$2,$A878,0),1,0),0))</f>
        <v>160</v>
      </c>
      <c r="C878" t="str">
        <f>puzzle!B881</f>
        <v/>
      </c>
      <c r="D878" t="str">
        <f t="shared" si="65"/>
        <v/>
      </c>
      <c r="E878" t="str">
        <f t="shared" si="66"/>
        <v/>
      </c>
      <c r="F878" t="str">
        <f t="shared" si="67"/>
        <v/>
      </c>
      <c r="G878" t="str">
        <f t="shared" si="68"/>
        <v/>
      </c>
      <c r="H878" t="str">
        <f t="shared" si="69"/>
        <v/>
      </c>
      <c r="I878" t="str">
        <f>IF(OR(D878=M$1,E878=N$1,F878=O$1,G878=P$1,H878=Q$1),"",C878)</f>
        <v/>
      </c>
      <c r="J878" t="str">
        <f t="array" ref="J878">IF(SUM(--ISNUMBER(SEARCH(S$1:AE$1,I878)))&gt;0,"",I878)</f>
        <v/>
      </c>
      <c r="K878" t="str">
        <f t="array" ref="K878">IF(SUM(--ISNUMBER(SEARCH(M$1:Q$1,J878)))=L$1,J878,"")</f>
        <v/>
      </c>
    </row>
    <row r="879" spans="1:11" ht="17.25" x14ac:dyDescent="0.25">
      <c r="A879" s="1" t="s">
        <v>877</v>
      </c>
      <c r="B879">
        <f>SUM(B878,_xlfn.IFNA(IF(MATCH(puzzle!$B$2,$A879,0),1,0),0))</f>
        <v>160</v>
      </c>
      <c r="C879" t="str">
        <f>puzzle!B882</f>
        <v/>
      </c>
      <c r="D879" t="str">
        <f t="shared" si="65"/>
        <v/>
      </c>
      <c r="E879" t="str">
        <f t="shared" si="66"/>
        <v/>
      </c>
      <c r="F879" t="str">
        <f t="shared" si="67"/>
        <v/>
      </c>
      <c r="G879" t="str">
        <f t="shared" si="68"/>
        <v/>
      </c>
      <c r="H879" t="str">
        <f t="shared" si="69"/>
        <v/>
      </c>
      <c r="I879" t="str">
        <f>IF(OR(D879=M$1,E879=N$1,F879=O$1,G879=P$1,H879=Q$1),"",C879)</f>
        <v/>
      </c>
      <c r="J879" t="str">
        <f t="array" ref="J879">IF(SUM(--ISNUMBER(SEARCH(S$1:AE$1,I879)))&gt;0,"",I879)</f>
        <v/>
      </c>
      <c r="K879" t="str">
        <f t="array" ref="K879">IF(SUM(--ISNUMBER(SEARCH(M$1:Q$1,J879)))=L$1,J879,"")</f>
        <v/>
      </c>
    </row>
    <row r="880" spans="1:11" ht="17.25" x14ac:dyDescent="0.25">
      <c r="A880" s="1" t="s">
        <v>878</v>
      </c>
      <c r="B880">
        <f>SUM(B879,_xlfn.IFNA(IF(MATCH(puzzle!$B$2,$A880,0),1,0),0))</f>
        <v>160</v>
      </c>
      <c r="C880" t="str">
        <f>puzzle!B883</f>
        <v/>
      </c>
      <c r="D880" t="str">
        <f t="shared" si="65"/>
        <v/>
      </c>
      <c r="E880" t="str">
        <f t="shared" si="66"/>
        <v/>
      </c>
      <c r="F880" t="str">
        <f t="shared" si="67"/>
        <v/>
      </c>
      <c r="G880" t="str">
        <f t="shared" si="68"/>
        <v/>
      </c>
      <c r="H880" t="str">
        <f t="shared" si="69"/>
        <v/>
      </c>
      <c r="I880" t="str">
        <f>IF(OR(D880=M$1,E880=N$1,F880=O$1,G880=P$1,H880=Q$1),"",C880)</f>
        <v/>
      </c>
      <c r="J880" t="str">
        <f t="array" ref="J880">IF(SUM(--ISNUMBER(SEARCH(S$1:AE$1,I880)))&gt;0,"",I880)</f>
        <v/>
      </c>
      <c r="K880" t="str">
        <f t="array" ref="K880">IF(SUM(--ISNUMBER(SEARCH(M$1:Q$1,J880)))=L$1,J880,"")</f>
        <v/>
      </c>
    </row>
    <row r="881" spans="1:11" ht="17.25" x14ac:dyDescent="0.25">
      <c r="A881" s="1" t="s">
        <v>879</v>
      </c>
      <c r="B881">
        <f>SUM(B880,_xlfn.IFNA(IF(MATCH(puzzle!$B$2,$A881,0),1,0),0))</f>
        <v>160</v>
      </c>
      <c r="C881" t="str">
        <f>puzzle!B884</f>
        <v/>
      </c>
      <c r="D881" t="str">
        <f t="shared" si="65"/>
        <v/>
      </c>
      <c r="E881" t="str">
        <f t="shared" si="66"/>
        <v/>
      </c>
      <c r="F881" t="str">
        <f t="shared" si="67"/>
        <v/>
      </c>
      <c r="G881" t="str">
        <f t="shared" si="68"/>
        <v/>
      </c>
      <c r="H881" t="str">
        <f t="shared" si="69"/>
        <v/>
      </c>
      <c r="I881" t="str">
        <f>IF(OR(D881=M$1,E881=N$1,F881=O$1,G881=P$1,H881=Q$1),"",C881)</f>
        <v/>
      </c>
      <c r="J881" t="str">
        <f t="array" ref="J881">IF(SUM(--ISNUMBER(SEARCH(S$1:AE$1,I881)))&gt;0,"",I881)</f>
        <v/>
      </c>
      <c r="K881" t="str">
        <f t="array" ref="K881">IF(SUM(--ISNUMBER(SEARCH(M$1:Q$1,J881)))=L$1,J881,"")</f>
        <v/>
      </c>
    </row>
    <row r="882" spans="1:11" ht="17.25" x14ac:dyDescent="0.25">
      <c r="A882" s="1" t="s">
        <v>880</v>
      </c>
      <c r="B882">
        <f>SUM(B881,_xlfn.IFNA(IF(MATCH(puzzle!$B$2,$A882,0),1,0),0))</f>
        <v>160</v>
      </c>
      <c r="C882" t="str">
        <f>puzzle!B885</f>
        <v/>
      </c>
      <c r="D882" t="str">
        <f t="shared" si="65"/>
        <v/>
      </c>
      <c r="E882" t="str">
        <f t="shared" si="66"/>
        <v/>
      </c>
      <c r="F882" t="str">
        <f t="shared" si="67"/>
        <v/>
      </c>
      <c r="G882" t="str">
        <f t="shared" si="68"/>
        <v/>
      </c>
      <c r="H882" t="str">
        <f t="shared" si="69"/>
        <v/>
      </c>
      <c r="I882" t="str">
        <f>IF(OR(D882=M$1,E882=N$1,F882=O$1,G882=P$1,H882=Q$1),"",C882)</f>
        <v/>
      </c>
      <c r="J882" t="str">
        <f t="array" ref="J882">IF(SUM(--ISNUMBER(SEARCH(S$1:AE$1,I882)))&gt;0,"",I882)</f>
        <v/>
      </c>
      <c r="K882" t="str">
        <f t="array" ref="K882">IF(SUM(--ISNUMBER(SEARCH(M$1:Q$1,J882)))=L$1,J882,"")</f>
        <v/>
      </c>
    </row>
    <row r="883" spans="1:11" ht="17.25" x14ac:dyDescent="0.25">
      <c r="A883" s="1" t="s">
        <v>881</v>
      </c>
      <c r="B883">
        <f>SUM(B882,_xlfn.IFNA(IF(MATCH(puzzle!$B$2,$A883,0),1,0),0))</f>
        <v>160</v>
      </c>
      <c r="C883" t="str">
        <f>puzzle!B886</f>
        <v/>
      </c>
      <c r="D883" t="str">
        <f t="shared" si="65"/>
        <v/>
      </c>
      <c r="E883" t="str">
        <f t="shared" si="66"/>
        <v/>
      </c>
      <c r="F883" t="str">
        <f t="shared" si="67"/>
        <v/>
      </c>
      <c r="G883" t="str">
        <f t="shared" si="68"/>
        <v/>
      </c>
      <c r="H883" t="str">
        <f t="shared" si="69"/>
        <v/>
      </c>
      <c r="I883" t="str">
        <f>IF(OR(D883=M$1,E883=N$1,F883=O$1,G883=P$1,H883=Q$1),"",C883)</f>
        <v/>
      </c>
      <c r="J883" t="str">
        <f t="array" ref="J883">IF(SUM(--ISNUMBER(SEARCH(S$1:AE$1,I883)))&gt;0,"",I883)</f>
        <v/>
      </c>
      <c r="K883" t="str">
        <f t="array" ref="K883">IF(SUM(--ISNUMBER(SEARCH(M$1:Q$1,J883)))=L$1,J883,"")</f>
        <v/>
      </c>
    </row>
    <row r="884" spans="1:11" ht="17.25" x14ac:dyDescent="0.25">
      <c r="A884" s="1" t="s">
        <v>882</v>
      </c>
      <c r="B884">
        <f>SUM(B883,_xlfn.IFNA(IF(MATCH(puzzle!$B$2,$A884,0),1,0),0))</f>
        <v>160</v>
      </c>
      <c r="C884" t="str">
        <f>puzzle!B887</f>
        <v/>
      </c>
      <c r="D884" t="str">
        <f t="shared" si="65"/>
        <v/>
      </c>
      <c r="E884" t="str">
        <f t="shared" si="66"/>
        <v/>
      </c>
      <c r="F884" t="str">
        <f t="shared" si="67"/>
        <v/>
      </c>
      <c r="G884" t="str">
        <f t="shared" si="68"/>
        <v/>
      </c>
      <c r="H884" t="str">
        <f t="shared" si="69"/>
        <v/>
      </c>
      <c r="I884" t="str">
        <f>IF(OR(D884=M$1,E884=N$1,F884=O$1,G884=P$1,H884=Q$1),"",C884)</f>
        <v/>
      </c>
      <c r="J884" t="str">
        <f t="array" ref="J884">IF(SUM(--ISNUMBER(SEARCH(S$1:AE$1,I884)))&gt;0,"",I884)</f>
        <v/>
      </c>
      <c r="K884" t="str">
        <f t="array" ref="K884">IF(SUM(--ISNUMBER(SEARCH(M$1:Q$1,J884)))=L$1,J884,"")</f>
        <v/>
      </c>
    </row>
    <row r="885" spans="1:11" ht="17.25" x14ac:dyDescent="0.25">
      <c r="A885" s="1" t="s">
        <v>883</v>
      </c>
      <c r="B885">
        <f>SUM(B884,_xlfn.IFNA(IF(MATCH(puzzle!$B$2,$A885,0),1,0),0))</f>
        <v>160</v>
      </c>
      <c r="C885" t="str">
        <f>puzzle!B888</f>
        <v/>
      </c>
      <c r="D885" t="str">
        <f t="shared" si="65"/>
        <v/>
      </c>
      <c r="E885" t="str">
        <f t="shared" si="66"/>
        <v/>
      </c>
      <c r="F885" t="str">
        <f t="shared" si="67"/>
        <v/>
      </c>
      <c r="G885" t="str">
        <f t="shared" si="68"/>
        <v/>
      </c>
      <c r="H885" t="str">
        <f t="shared" si="69"/>
        <v/>
      </c>
      <c r="I885" t="str">
        <f>IF(OR(D885=M$1,E885=N$1,F885=O$1,G885=P$1,H885=Q$1),"",C885)</f>
        <v/>
      </c>
      <c r="J885" t="str">
        <f t="array" ref="J885">IF(SUM(--ISNUMBER(SEARCH(S$1:AE$1,I885)))&gt;0,"",I885)</f>
        <v/>
      </c>
      <c r="K885" t="str">
        <f t="array" ref="K885">IF(SUM(--ISNUMBER(SEARCH(M$1:Q$1,J885)))=L$1,J885,"")</f>
        <v/>
      </c>
    </row>
    <row r="886" spans="1:11" ht="17.25" x14ac:dyDescent="0.25">
      <c r="A886" s="1" t="s">
        <v>884</v>
      </c>
      <c r="B886">
        <f>SUM(B885,_xlfn.IFNA(IF(MATCH(puzzle!$B$2,$A886,0),1,0),0))</f>
        <v>161</v>
      </c>
      <c r="C886" t="str">
        <f>puzzle!B889</f>
        <v/>
      </c>
      <c r="D886" t="str">
        <f t="shared" si="65"/>
        <v/>
      </c>
      <c r="E886" t="str">
        <f t="shared" si="66"/>
        <v/>
      </c>
      <c r="F886" t="str">
        <f t="shared" si="67"/>
        <v/>
      </c>
      <c r="G886" t="str">
        <f t="shared" si="68"/>
        <v/>
      </c>
      <c r="H886" t="str">
        <f t="shared" si="69"/>
        <v/>
      </c>
      <c r="I886" t="str">
        <f>IF(OR(D886=M$1,E886=N$1,F886=O$1,G886=P$1,H886=Q$1),"",C886)</f>
        <v/>
      </c>
      <c r="J886" t="str">
        <f t="array" ref="J886">IF(SUM(--ISNUMBER(SEARCH(S$1:AE$1,I886)))&gt;0,"",I886)</f>
        <v/>
      </c>
      <c r="K886" t="str">
        <f t="array" ref="K886">IF(SUM(--ISNUMBER(SEARCH(M$1:Q$1,J886)))=L$1,J886,"")</f>
        <v/>
      </c>
    </row>
    <row r="887" spans="1:11" ht="17.25" x14ac:dyDescent="0.25">
      <c r="A887" s="1" t="s">
        <v>885</v>
      </c>
      <c r="B887">
        <f>SUM(B886,_xlfn.IFNA(IF(MATCH(puzzle!$B$2,$A887,0),1,0),0))</f>
        <v>162</v>
      </c>
      <c r="C887" t="str">
        <f>puzzle!B890</f>
        <v/>
      </c>
      <c r="D887" t="str">
        <f t="shared" si="65"/>
        <v/>
      </c>
      <c r="E887" t="str">
        <f t="shared" si="66"/>
        <v/>
      </c>
      <c r="F887" t="str">
        <f t="shared" si="67"/>
        <v/>
      </c>
      <c r="G887" t="str">
        <f t="shared" si="68"/>
        <v/>
      </c>
      <c r="H887" t="str">
        <f t="shared" si="69"/>
        <v/>
      </c>
      <c r="I887" t="str">
        <f>IF(OR(D887=M$1,E887=N$1,F887=O$1,G887=P$1,H887=Q$1),"",C887)</f>
        <v/>
      </c>
      <c r="J887" t="str">
        <f t="array" ref="J887">IF(SUM(--ISNUMBER(SEARCH(S$1:AE$1,I887)))&gt;0,"",I887)</f>
        <v/>
      </c>
      <c r="K887" t="str">
        <f t="array" ref="K887">IF(SUM(--ISNUMBER(SEARCH(M$1:Q$1,J887)))=L$1,J887,"")</f>
        <v/>
      </c>
    </row>
    <row r="888" spans="1:11" ht="17.25" x14ac:dyDescent="0.25">
      <c r="A888" s="1" t="s">
        <v>886</v>
      </c>
      <c r="B888">
        <f>SUM(B887,_xlfn.IFNA(IF(MATCH(puzzle!$B$2,$A888,0),1,0),0))</f>
        <v>163</v>
      </c>
      <c r="C888" t="str">
        <f>puzzle!B891</f>
        <v/>
      </c>
      <c r="D888" t="str">
        <f t="shared" si="65"/>
        <v/>
      </c>
      <c r="E888" t="str">
        <f t="shared" si="66"/>
        <v/>
      </c>
      <c r="F888" t="str">
        <f t="shared" si="67"/>
        <v/>
      </c>
      <c r="G888" t="str">
        <f t="shared" si="68"/>
        <v/>
      </c>
      <c r="H888" t="str">
        <f t="shared" si="69"/>
        <v/>
      </c>
      <c r="I888" t="str">
        <f>IF(OR(D888=M$1,E888=N$1,F888=O$1,G888=P$1,H888=Q$1),"",C888)</f>
        <v/>
      </c>
      <c r="J888" t="str">
        <f t="array" ref="J888">IF(SUM(--ISNUMBER(SEARCH(S$1:AE$1,I888)))&gt;0,"",I888)</f>
        <v/>
      </c>
      <c r="K888" t="str">
        <f t="array" ref="K888">IF(SUM(--ISNUMBER(SEARCH(M$1:Q$1,J888)))=L$1,J888,"")</f>
        <v/>
      </c>
    </row>
    <row r="889" spans="1:11" ht="17.25" x14ac:dyDescent="0.25">
      <c r="A889" s="1" t="s">
        <v>887</v>
      </c>
      <c r="B889">
        <f>SUM(B888,_xlfn.IFNA(IF(MATCH(puzzle!$B$2,$A889,0),1,0),0))</f>
        <v>163</v>
      </c>
      <c r="C889" t="str">
        <f>puzzle!B892</f>
        <v/>
      </c>
      <c r="D889" t="str">
        <f t="shared" si="65"/>
        <v/>
      </c>
      <c r="E889" t="str">
        <f t="shared" si="66"/>
        <v/>
      </c>
      <c r="F889" t="str">
        <f t="shared" si="67"/>
        <v/>
      </c>
      <c r="G889" t="str">
        <f t="shared" si="68"/>
        <v/>
      </c>
      <c r="H889" t="str">
        <f t="shared" si="69"/>
        <v/>
      </c>
      <c r="I889" t="str">
        <f>IF(OR(D889=M$1,E889=N$1,F889=O$1,G889=P$1,H889=Q$1),"",C889)</f>
        <v/>
      </c>
      <c r="J889" t="str">
        <f t="array" ref="J889">IF(SUM(--ISNUMBER(SEARCH(S$1:AE$1,I889)))&gt;0,"",I889)</f>
        <v/>
      </c>
      <c r="K889" t="str">
        <f t="array" ref="K889">IF(SUM(--ISNUMBER(SEARCH(M$1:Q$1,J889)))=L$1,J889,"")</f>
        <v/>
      </c>
    </row>
    <row r="890" spans="1:11" ht="17.25" x14ac:dyDescent="0.25">
      <c r="A890" s="1" t="s">
        <v>888</v>
      </c>
      <c r="B890">
        <f>SUM(B889,_xlfn.IFNA(IF(MATCH(puzzle!$B$2,$A890,0),1,0),0))</f>
        <v>164</v>
      </c>
      <c r="C890" t="str">
        <f>puzzle!B893</f>
        <v/>
      </c>
      <c r="D890" t="str">
        <f t="shared" si="65"/>
        <v/>
      </c>
      <c r="E890" t="str">
        <f t="shared" si="66"/>
        <v/>
      </c>
      <c r="F890" t="str">
        <f t="shared" si="67"/>
        <v/>
      </c>
      <c r="G890" t="str">
        <f t="shared" si="68"/>
        <v/>
      </c>
      <c r="H890" t="str">
        <f t="shared" si="69"/>
        <v/>
      </c>
      <c r="I890" t="str">
        <f>IF(OR(D890=M$1,E890=N$1,F890=O$1,G890=P$1,H890=Q$1),"",C890)</f>
        <v/>
      </c>
      <c r="J890" t="str">
        <f t="array" ref="J890">IF(SUM(--ISNUMBER(SEARCH(S$1:AE$1,I890)))&gt;0,"",I890)</f>
        <v/>
      </c>
      <c r="K890" t="str">
        <f t="array" ref="K890">IF(SUM(--ISNUMBER(SEARCH(M$1:Q$1,J890)))=L$1,J890,"")</f>
        <v/>
      </c>
    </row>
    <row r="891" spans="1:11" ht="17.25" x14ac:dyDescent="0.25">
      <c r="A891" s="1" t="s">
        <v>889</v>
      </c>
      <c r="B891">
        <f>SUM(B890,_xlfn.IFNA(IF(MATCH(puzzle!$B$2,$A891,0),1,0),0))</f>
        <v>165</v>
      </c>
      <c r="C891" t="str">
        <f>puzzle!B894</f>
        <v/>
      </c>
      <c r="D891" t="str">
        <f t="shared" si="65"/>
        <v/>
      </c>
      <c r="E891" t="str">
        <f t="shared" si="66"/>
        <v/>
      </c>
      <c r="F891" t="str">
        <f t="shared" si="67"/>
        <v/>
      </c>
      <c r="G891" t="str">
        <f t="shared" si="68"/>
        <v/>
      </c>
      <c r="H891" t="str">
        <f t="shared" si="69"/>
        <v/>
      </c>
      <c r="I891" t="str">
        <f>IF(OR(D891=M$1,E891=N$1,F891=O$1,G891=P$1,H891=Q$1),"",C891)</f>
        <v/>
      </c>
      <c r="J891" t="str">
        <f t="array" ref="J891">IF(SUM(--ISNUMBER(SEARCH(S$1:AE$1,I891)))&gt;0,"",I891)</f>
        <v/>
      </c>
      <c r="K891" t="str">
        <f t="array" ref="K891">IF(SUM(--ISNUMBER(SEARCH(M$1:Q$1,J891)))=L$1,J891,"")</f>
        <v/>
      </c>
    </row>
    <row r="892" spans="1:11" ht="17.25" x14ac:dyDescent="0.25">
      <c r="A892" s="1" t="s">
        <v>890</v>
      </c>
      <c r="B892">
        <f>SUM(B891,_xlfn.IFNA(IF(MATCH(puzzle!$B$2,$A892,0),1,0),0))</f>
        <v>165</v>
      </c>
      <c r="C892" t="str">
        <f>puzzle!B895</f>
        <v/>
      </c>
      <c r="D892" t="str">
        <f t="shared" si="65"/>
        <v/>
      </c>
      <c r="E892" t="str">
        <f t="shared" si="66"/>
        <v/>
      </c>
      <c r="F892" t="str">
        <f t="shared" si="67"/>
        <v/>
      </c>
      <c r="G892" t="str">
        <f t="shared" si="68"/>
        <v/>
      </c>
      <c r="H892" t="str">
        <f t="shared" si="69"/>
        <v/>
      </c>
      <c r="I892" t="str">
        <f>IF(OR(D892=M$1,E892=N$1,F892=O$1,G892=P$1,H892=Q$1),"",C892)</f>
        <v/>
      </c>
      <c r="J892" t="str">
        <f t="array" ref="J892">IF(SUM(--ISNUMBER(SEARCH(S$1:AE$1,I892)))&gt;0,"",I892)</f>
        <v/>
      </c>
      <c r="K892" t="str">
        <f t="array" ref="K892">IF(SUM(--ISNUMBER(SEARCH(M$1:Q$1,J892)))=L$1,J892,"")</f>
        <v/>
      </c>
    </row>
    <row r="893" spans="1:11" ht="17.25" x14ac:dyDescent="0.25">
      <c r="A893" s="1" t="s">
        <v>891</v>
      </c>
      <c r="B893">
        <f>SUM(B892,_xlfn.IFNA(IF(MATCH(puzzle!$B$2,$A893,0),1,0),0))</f>
        <v>165</v>
      </c>
      <c r="C893" t="str">
        <f>puzzle!B896</f>
        <v/>
      </c>
      <c r="D893" t="str">
        <f t="shared" si="65"/>
        <v/>
      </c>
      <c r="E893" t="str">
        <f t="shared" si="66"/>
        <v/>
      </c>
      <c r="F893" t="str">
        <f t="shared" si="67"/>
        <v/>
      </c>
      <c r="G893" t="str">
        <f t="shared" si="68"/>
        <v/>
      </c>
      <c r="H893" t="str">
        <f t="shared" si="69"/>
        <v/>
      </c>
      <c r="I893" t="str">
        <f>IF(OR(D893=M$1,E893=N$1,F893=O$1,G893=P$1,H893=Q$1),"",C893)</f>
        <v/>
      </c>
      <c r="J893" t="str">
        <f t="array" ref="J893">IF(SUM(--ISNUMBER(SEARCH(S$1:AE$1,I893)))&gt;0,"",I893)</f>
        <v/>
      </c>
      <c r="K893" t="str">
        <f t="array" ref="K893">IF(SUM(--ISNUMBER(SEARCH(M$1:Q$1,J893)))=L$1,J893,"")</f>
        <v/>
      </c>
    </row>
    <row r="894" spans="1:11" ht="17.25" x14ac:dyDescent="0.25">
      <c r="A894" s="1" t="s">
        <v>892</v>
      </c>
      <c r="B894">
        <f>SUM(B893,_xlfn.IFNA(IF(MATCH(puzzle!$B$2,$A894,0),1,0),0))</f>
        <v>165</v>
      </c>
      <c r="C894" t="str">
        <f>puzzle!B897</f>
        <v/>
      </c>
      <c r="D894" t="str">
        <f t="shared" si="65"/>
        <v/>
      </c>
      <c r="E894" t="str">
        <f t="shared" si="66"/>
        <v/>
      </c>
      <c r="F894" t="str">
        <f t="shared" si="67"/>
        <v/>
      </c>
      <c r="G894" t="str">
        <f t="shared" si="68"/>
        <v/>
      </c>
      <c r="H894" t="str">
        <f t="shared" si="69"/>
        <v/>
      </c>
      <c r="I894" t="str">
        <f>IF(OR(D894=M$1,E894=N$1,F894=O$1,G894=P$1,H894=Q$1),"",C894)</f>
        <v/>
      </c>
      <c r="J894" t="str">
        <f t="array" ref="J894">IF(SUM(--ISNUMBER(SEARCH(S$1:AE$1,I894)))&gt;0,"",I894)</f>
        <v/>
      </c>
      <c r="K894" t="str">
        <f t="array" ref="K894">IF(SUM(--ISNUMBER(SEARCH(M$1:Q$1,J894)))=L$1,J894,"")</f>
        <v/>
      </c>
    </row>
    <row r="895" spans="1:11" ht="17.25" x14ac:dyDescent="0.25">
      <c r="A895" s="1" t="s">
        <v>893</v>
      </c>
      <c r="B895">
        <f>SUM(B894,_xlfn.IFNA(IF(MATCH(puzzle!$B$2,$A895,0),1,0),0))</f>
        <v>165</v>
      </c>
      <c r="C895" t="str">
        <f>puzzle!B898</f>
        <v/>
      </c>
      <c r="D895" t="str">
        <f t="shared" si="65"/>
        <v/>
      </c>
      <c r="E895" t="str">
        <f t="shared" si="66"/>
        <v/>
      </c>
      <c r="F895" t="str">
        <f t="shared" si="67"/>
        <v/>
      </c>
      <c r="G895" t="str">
        <f t="shared" si="68"/>
        <v/>
      </c>
      <c r="H895" t="str">
        <f t="shared" si="69"/>
        <v/>
      </c>
      <c r="I895" t="str">
        <f>IF(OR(D895=M$1,E895=N$1,F895=O$1,G895=P$1,H895=Q$1),"",C895)</f>
        <v/>
      </c>
      <c r="J895" t="str">
        <f t="array" ref="J895">IF(SUM(--ISNUMBER(SEARCH(S$1:AE$1,I895)))&gt;0,"",I895)</f>
        <v/>
      </c>
      <c r="K895" t="str">
        <f t="array" ref="K895">IF(SUM(--ISNUMBER(SEARCH(M$1:Q$1,J895)))=L$1,J895,"")</f>
        <v/>
      </c>
    </row>
    <row r="896" spans="1:11" ht="17.25" x14ac:dyDescent="0.25">
      <c r="A896" s="1" t="s">
        <v>894</v>
      </c>
      <c r="B896">
        <f>SUM(B895,_xlfn.IFNA(IF(MATCH(puzzle!$B$2,$A896,0),1,0),0))</f>
        <v>165</v>
      </c>
      <c r="C896" t="str">
        <f>puzzle!B899</f>
        <v/>
      </c>
      <c r="D896" t="str">
        <f t="shared" si="65"/>
        <v/>
      </c>
      <c r="E896" t="str">
        <f t="shared" si="66"/>
        <v/>
      </c>
      <c r="F896" t="str">
        <f t="shared" si="67"/>
        <v/>
      </c>
      <c r="G896" t="str">
        <f t="shared" si="68"/>
        <v/>
      </c>
      <c r="H896" t="str">
        <f t="shared" si="69"/>
        <v/>
      </c>
      <c r="I896" t="str">
        <f>IF(OR(D896=M$1,E896=N$1,F896=O$1,G896=P$1,H896=Q$1),"",C896)</f>
        <v/>
      </c>
      <c r="J896" t="str">
        <f t="array" ref="J896">IF(SUM(--ISNUMBER(SEARCH(S$1:AE$1,I896)))&gt;0,"",I896)</f>
        <v/>
      </c>
      <c r="K896" t="str">
        <f t="array" ref="K896">IF(SUM(--ISNUMBER(SEARCH(M$1:Q$1,J896)))=L$1,J896,"")</f>
        <v/>
      </c>
    </row>
    <row r="897" spans="1:11" ht="17.25" x14ac:dyDescent="0.25">
      <c r="A897" s="1" t="s">
        <v>895</v>
      </c>
      <c r="B897">
        <f>SUM(B896,_xlfn.IFNA(IF(MATCH(puzzle!$B$2,$A897,0),1,0),0))</f>
        <v>166</v>
      </c>
      <c r="C897" t="str">
        <f>puzzle!B900</f>
        <v/>
      </c>
      <c r="D897" t="str">
        <f t="shared" si="65"/>
        <v/>
      </c>
      <c r="E897" t="str">
        <f t="shared" si="66"/>
        <v/>
      </c>
      <c r="F897" t="str">
        <f t="shared" si="67"/>
        <v/>
      </c>
      <c r="G897" t="str">
        <f t="shared" si="68"/>
        <v/>
      </c>
      <c r="H897" t="str">
        <f t="shared" si="69"/>
        <v/>
      </c>
      <c r="I897" t="str">
        <f>IF(OR(D897=M$1,E897=N$1,F897=O$1,G897=P$1,H897=Q$1),"",C897)</f>
        <v/>
      </c>
      <c r="J897" t="str">
        <f t="array" ref="J897">IF(SUM(--ISNUMBER(SEARCH(S$1:AE$1,I897)))&gt;0,"",I897)</f>
        <v/>
      </c>
      <c r="K897" t="str">
        <f t="array" ref="K897">IF(SUM(--ISNUMBER(SEARCH(M$1:Q$1,J897)))=L$1,J897,"")</f>
        <v/>
      </c>
    </row>
    <row r="898" spans="1:11" ht="17.25" x14ac:dyDescent="0.25">
      <c r="A898" s="1" t="s">
        <v>896</v>
      </c>
      <c r="B898">
        <f>SUM(B897,_xlfn.IFNA(IF(MATCH(puzzle!$B$2,$A898,0),1,0),0))</f>
        <v>166</v>
      </c>
      <c r="C898" t="str">
        <f>puzzle!B901</f>
        <v/>
      </c>
      <c r="D898" t="str">
        <f t="shared" ref="D898:D961" si="70">LEFT(C898,1)</f>
        <v/>
      </c>
      <c r="E898" t="str">
        <f t="shared" ref="E898:E961" si="71">MID($C898,2,1)</f>
        <v/>
      </c>
      <c r="F898" t="str">
        <f t="shared" ref="F898:F961" si="72">MID($C898,3,1)</f>
        <v/>
      </c>
      <c r="G898" t="str">
        <f t="shared" ref="G898:G961" si="73">MID($C898,4,1)</f>
        <v/>
      </c>
      <c r="H898" t="str">
        <f t="shared" ref="H898:H961" si="74">MID($C898,5,1)</f>
        <v/>
      </c>
      <c r="I898" t="str">
        <f>IF(OR(D898=M$1,E898=N$1,F898=O$1,G898=P$1,H898=Q$1),"",C898)</f>
        <v/>
      </c>
      <c r="J898" t="str">
        <f t="array" ref="J898">IF(SUM(--ISNUMBER(SEARCH(S$1:AE$1,I898)))&gt;0,"",I898)</f>
        <v/>
      </c>
      <c r="K898" t="str">
        <f t="array" ref="K898">IF(SUM(--ISNUMBER(SEARCH(M$1:Q$1,J898)))=L$1,J898,"")</f>
        <v/>
      </c>
    </row>
    <row r="899" spans="1:11" ht="17.25" x14ac:dyDescent="0.25">
      <c r="A899" s="1" t="s">
        <v>897</v>
      </c>
      <c r="B899">
        <f>SUM(B898,_xlfn.IFNA(IF(MATCH(puzzle!$B$2,$A899,0),1,0),0))</f>
        <v>166</v>
      </c>
      <c r="C899" t="str">
        <f>puzzle!B902</f>
        <v/>
      </c>
      <c r="D899" t="str">
        <f t="shared" si="70"/>
        <v/>
      </c>
      <c r="E899" t="str">
        <f t="shared" si="71"/>
        <v/>
      </c>
      <c r="F899" t="str">
        <f t="shared" si="72"/>
        <v/>
      </c>
      <c r="G899" t="str">
        <f t="shared" si="73"/>
        <v/>
      </c>
      <c r="H899" t="str">
        <f t="shared" si="74"/>
        <v/>
      </c>
      <c r="I899" t="str">
        <f>IF(OR(D899=M$1,E899=N$1,F899=O$1,G899=P$1,H899=Q$1),"",C899)</f>
        <v/>
      </c>
      <c r="J899" t="str">
        <f t="array" ref="J899">IF(SUM(--ISNUMBER(SEARCH(S$1:AE$1,I899)))&gt;0,"",I899)</f>
        <v/>
      </c>
      <c r="K899" t="str">
        <f t="array" ref="K899">IF(SUM(--ISNUMBER(SEARCH(M$1:Q$1,J899)))=L$1,J899,"")</f>
        <v/>
      </c>
    </row>
    <row r="900" spans="1:11" ht="17.25" x14ac:dyDescent="0.25">
      <c r="A900" s="1" t="s">
        <v>898</v>
      </c>
      <c r="B900">
        <f>SUM(B899,_xlfn.IFNA(IF(MATCH(puzzle!$B$2,$A900,0),1,0),0))</f>
        <v>166</v>
      </c>
      <c r="C900" t="str">
        <f>puzzle!B903</f>
        <v/>
      </c>
      <c r="D900" t="str">
        <f t="shared" si="70"/>
        <v/>
      </c>
      <c r="E900" t="str">
        <f t="shared" si="71"/>
        <v/>
      </c>
      <c r="F900" t="str">
        <f t="shared" si="72"/>
        <v/>
      </c>
      <c r="G900" t="str">
        <f t="shared" si="73"/>
        <v/>
      </c>
      <c r="H900" t="str">
        <f t="shared" si="74"/>
        <v/>
      </c>
      <c r="I900" t="str">
        <f>IF(OR(D900=M$1,E900=N$1,F900=O$1,G900=P$1,H900=Q$1),"",C900)</f>
        <v/>
      </c>
      <c r="J900" t="str">
        <f t="array" ref="J900">IF(SUM(--ISNUMBER(SEARCH(S$1:AE$1,I900)))&gt;0,"",I900)</f>
        <v/>
      </c>
      <c r="K900" t="str">
        <f t="array" ref="K900">IF(SUM(--ISNUMBER(SEARCH(M$1:Q$1,J900)))=L$1,J900,"")</f>
        <v/>
      </c>
    </row>
    <row r="901" spans="1:11" ht="17.25" x14ac:dyDescent="0.25">
      <c r="A901" s="1" t="s">
        <v>899</v>
      </c>
      <c r="B901">
        <f>SUM(B900,_xlfn.IFNA(IF(MATCH(puzzle!$B$2,$A901,0),1,0),0))</f>
        <v>167</v>
      </c>
      <c r="C901" t="str">
        <f>puzzle!B904</f>
        <v/>
      </c>
      <c r="D901" t="str">
        <f t="shared" si="70"/>
        <v/>
      </c>
      <c r="E901" t="str">
        <f t="shared" si="71"/>
        <v/>
      </c>
      <c r="F901" t="str">
        <f t="shared" si="72"/>
        <v/>
      </c>
      <c r="G901" t="str">
        <f t="shared" si="73"/>
        <v/>
      </c>
      <c r="H901" t="str">
        <f t="shared" si="74"/>
        <v/>
      </c>
      <c r="I901" t="str">
        <f>IF(OR(D901=M$1,E901=N$1,F901=O$1,G901=P$1,H901=Q$1),"",C901)</f>
        <v/>
      </c>
      <c r="J901" t="str">
        <f t="array" ref="J901">IF(SUM(--ISNUMBER(SEARCH(S$1:AE$1,I901)))&gt;0,"",I901)</f>
        <v/>
      </c>
      <c r="K901" t="str">
        <f t="array" ref="K901">IF(SUM(--ISNUMBER(SEARCH(M$1:Q$1,J901)))=L$1,J901,"")</f>
        <v/>
      </c>
    </row>
    <row r="902" spans="1:11" ht="17.25" x14ac:dyDescent="0.25">
      <c r="A902" s="1" t="s">
        <v>900</v>
      </c>
      <c r="B902">
        <f>SUM(B901,_xlfn.IFNA(IF(MATCH(puzzle!$B$2,$A902,0),1,0),0))</f>
        <v>168</v>
      </c>
      <c r="C902" t="str">
        <f>puzzle!B905</f>
        <v/>
      </c>
      <c r="D902" t="str">
        <f t="shared" si="70"/>
        <v/>
      </c>
      <c r="E902" t="str">
        <f t="shared" si="71"/>
        <v/>
      </c>
      <c r="F902" t="str">
        <f t="shared" si="72"/>
        <v/>
      </c>
      <c r="G902" t="str">
        <f t="shared" si="73"/>
        <v/>
      </c>
      <c r="H902" t="str">
        <f t="shared" si="74"/>
        <v/>
      </c>
      <c r="I902" t="str">
        <f>IF(OR(D902=M$1,E902=N$1,F902=O$1,G902=P$1,H902=Q$1),"",C902)</f>
        <v/>
      </c>
      <c r="J902" t="str">
        <f t="array" ref="J902">IF(SUM(--ISNUMBER(SEARCH(S$1:AE$1,I902)))&gt;0,"",I902)</f>
        <v/>
      </c>
      <c r="K902" t="str">
        <f t="array" ref="K902">IF(SUM(--ISNUMBER(SEARCH(M$1:Q$1,J902)))=L$1,J902,"")</f>
        <v/>
      </c>
    </row>
    <row r="903" spans="1:11" ht="17.25" x14ac:dyDescent="0.25">
      <c r="A903" s="1" t="s">
        <v>901</v>
      </c>
      <c r="B903">
        <f>SUM(B902,_xlfn.IFNA(IF(MATCH(puzzle!$B$2,$A903,0),1,0),0))</f>
        <v>168</v>
      </c>
      <c r="C903" t="str">
        <f>puzzle!B906</f>
        <v/>
      </c>
      <c r="D903" t="str">
        <f t="shared" si="70"/>
        <v/>
      </c>
      <c r="E903" t="str">
        <f t="shared" si="71"/>
        <v/>
      </c>
      <c r="F903" t="str">
        <f t="shared" si="72"/>
        <v/>
      </c>
      <c r="G903" t="str">
        <f t="shared" si="73"/>
        <v/>
      </c>
      <c r="H903" t="str">
        <f t="shared" si="74"/>
        <v/>
      </c>
      <c r="I903" t="str">
        <f>IF(OR(D903=M$1,E903=N$1,F903=O$1,G903=P$1,H903=Q$1),"",C903)</f>
        <v/>
      </c>
      <c r="J903" t="str">
        <f t="array" ref="J903">IF(SUM(--ISNUMBER(SEARCH(S$1:AE$1,I903)))&gt;0,"",I903)</f>
        <v/>
      </c>
      <c r="K903" t="str">
        <f t="array" ref="K903">IF(SUM(--ISNUMBER(SEARCH(M$1:Q$1,J903)))=L$1,J903,"")</f>
        <v/>
      </c>
    </row>
    <row r="904" spans="1:11" ht="17.25" x14ac:dyDescent="0.25">
      <c r="A904" s="1" t="s">
        <v>902</v>
      </c>
      <c r="B904">
        <f>SUM(B903,_xlfn.IFNA(IF(MATCH(puzzle!$B$2,$A904,0),1,0),0))</f>
        <v>169</v>
      </c>
      <c r="C904" t="str">
        <f>puzzle!B907</f>
        <v/>
      </c>
      <c r="D904" t="str">
        <f t="shared" si="70"/>
        <v/>
      </c>
      <c r="E904" t="str">
        <f t="shared" si="71"/>
        <v/>
      </c>
      <c r="F904" t="str">
        <f t="shared" si="72"/>
        <v/>
      </c>
      <c r="G904" t="str">
        <f t="shared" si="73"/>
        <v/>
      </c>
      <c r="H904" t="str">
        <f t="shared" si="74"/>
        <v/>
      </c>
      <c r="I904" t="str">
        <f>IF(OR(D904=M$1,E904=N$1,F904=O$1,G904=P$1,H904=Q$1),"",C904)</f>
        <v/>
      </c>
      <c r="J904" t="str">
        <f t="array" ref="J904">IF(SUM(--ISNUMBER(SEARCH(S$1:AE$1,I904)))&gt;0,"",I904)</f>
        <v/>
      </c>
      <c r="K904" t="str">
        <f t="array" ref="K904">IF(SUM(--ISNUMBER(SEARCH(M$1:Q$1,J904)))=L$1,J904,"")</f>
        <v/>
      </c>
    </row>
    <row r="905" spans="1:11" ht="17.25" x14ac:dyDescent="0.25">
      <c r="A905" s="1" t="s">
        <v>903</v>
      </c>
      <c r="B905">
        <f>SUM(B904,_xlfn.IFNA(IF(MATCH(puzzle!$B$2,$A905,0),1,0),0))</f>
        <v>169</v>
      </c>
      <c r="C905" t="str">
        <f>puzzle!B908</f>
        <v/>
      </c>
      <c r="D905" t="str">
        <f t="shared" si="70"/>
        <v/>
      </c>
      <c r="E905" t="str">
        <f t="shared" si="71"/>
        <v/>
      </c>
      <c r="F905" t="str">
        <f t="shared" si="72"/>
        <v/>
      </c>
      <c r="G905" t="str">
        <f t="shared" si="73"/>
        <v/>
      </c>
      <c r="H905" t="str">
        <f t="shared" si="74"/>
        <v/>
      </c>
      <c r="I905" t="str">
        <f>IF(OR(D905=M$1,E905=N$1,F905=O$1,G905=P$1,H905=Q$1),"",C905)</f>
        <v/>
      </c>
      <c r="J905" t="str">
        <f t="array" ref="J905">IF(SUM(--ISNUMBER(SEARCH(S$1:AE$1,I905)))&gt;0,"",I905)</f>
        <v/>
      </c>
      <c r="K905" t="str">
        <f t="array" ref="K905">IF(SUM(--ISNUMBER(SEARCH(M$1:Q$1,J905)))=L$1,J905,"")</f>
        <v/>
      </c>
    </row>
    <row r="906" spans="1:11" ht="17.25" x14ac:dyDescent="0.25">
      <c r="A906" s="1" t="s">
        <v>904</v>
      </c>
      <c r="B906">
        <f>SUM(B905,_xlfn.IFNA(IF(MATCH(puzzle!$B$2,$A906,0),1,0),0))</f>
        <v>169</v>
      </c>
      <c r="C906" t="str">
        <f>puzzle!B909</f>
        <v/>
      </c>
      <c r="D906" t="str">
        <f t="shared" si="70"/>
        <v/>
      </c>
      <c r="E906" t="str">
        <f t="shared" si="71"/>
        <v/>
      </c>
      <c r="F906" t="str">
        <f t="shared" si="72"/>
        <v/>
      </c>
      <c r="G906" t="str">
        <f t="shared" si="73"/>
        <v/>
      </c>
      <c r="H906" t="str">
        <f t="shared" si="74"/>
        <v/>
      </c>
      <c r="I906" t="str">
        <f>IF(OR(D906=M$1,E906=N$1,F906=O$1,G906=P$1,H906=Q$1),"",C906)</f>
        <v/>
      </c>
      <c r="J906" t="str">
        <f t="array" ref="J906">IF(SUM(--ISNUMBER(SEARCH(S$1:AE$1,I906)))&gt;0,"",I906)</f>
        <v/>
      </c>
      <c r="K906" t="str">
        <f t="array" ref="K906">IF(SUM(--ISNUMBER(SEARCH(M$1:Q$1,J906)))=L$1,J906,"")</f>
        <v/>
      </c>
    </row>
    <row r="907" spans="1:11" ht="17.25" x14ac:dyDescent="0.25">
      <c r="A907" s="1" t="s">
        <v>905</v>
      </c>
      <c r="B907">
        <f>SUM(B906,_xlfn.IFNA(IF(MATCH(puzzle!$B$2,$A907,0),1,0),0))</f>
        <v>169</v>
      </c>
      <c r="C907" t="str">
        <f>puzzle!B910</f>
        <v/>
      </c>
      <c r="D907" t="str">
        <f t="shared" si="70"/>
        <v/>
      </c>
      <c r="E907" t="str">
        <f t="shared" si="71"/>
        <v/>
      </c>
      <c r="F907" t="str">
        <f t="shared" si="72"/>
        <v/>
      </c>
      <c r="G907" t="str">
        <f t="shared" si="73"/>
        <v/>
      </c>
      <c r="H907" t="str">
        <f t="shared" si="74"/>
        <v/>
      </c>
      <c r="I907" t="str">
        <f>IF(OR(D907=M$1,E907=N$1,F907=O$1,G907=P$1,H907=Q$1),"",C907)</f>
        <v/>
      </c>
      <c r="J907" t="str">
        <f t="array" ref="J907">IF(SUM(--ISNUMBER(SEARCH(S$1:AE$1,I907)))&gt;0,"",I907)</f>
        <v/>
      </c>
      <c r="K907" t="str">
        <f t="array" ref="K907">IF(SUM(--ISNUMBER(SEARCH(M$1:Q$1,J907)))=L$1,J907,"")</f>
        <v/>
      </c>
    </row>
    <row r="908" spans="1:11" ht="17.25" x14ac:dyDescent="0.25">
      <c r="A908" s="1" t="s">
        <v>906</v>
      </c>
      <c r="B908">
        <f>SUM(B907,_xlfn.IFNA(IF(MATCH(puzzle!$B$2,$A908,0),1,0),0))</f>
        <v>169</v>
      </c>
      <c r="C908" t="str">
        <f>puzzle!B911</f>
        <v/>
      </c>
      <c r="D908" t="str">
        <f t="shared" si="70"/>
        <v/>
      </c>
      <c r="E908" t="str">
        <f t="shared" si="71"/>
        <v/>
      </c>
      <c r="F908" t="str">
        <f t="shared" si="72"/>
        <v/>
      </c>
      <c r="G908" t="str">
        <f t="shared" si="73"/>
        <v/>
      </c>
      <c r="H908" t="str">
        <f t="shared" si="74"/>
        <v/>
      </c>
      <c r="I908" t="str">
        <f>IF(OR(D908=M$1,E908=N$1,F908=O$1,G908=P$1,H908=Q$1),"",C908)</f>
        <v/>
      </c>
      <c r="J908" t="str">
        <f t="array" ref="J908">IF(SUM(--ISNUMBER(SEARCH(S$1:AE$1,I908)))&gt;0,"",I908)</f>
        <v/>
      </c>
      <c r="K908" t="str">
        <f t="array" ref="K908">IF(SUM(--ISNUMBER(SEARCH(M$1:Q$1,J908)))=L$1,J908,"")</f>
        <v/>
      </c>
    </row>
    <row r="909" spans="1:11" ht="17.25" x14ac:dyDescent="0.25">
      <c r="A909" s="1" t="s">
        <v>907</v>
      </c>
      <c r="B909">
        <f>SUM(B908,_xlfn.IFNA(IF(MATCH(puzzle!$B$2,$A909,0),1,0),0))</f>
        <v>169</v>
      </c>
      <c r="C909" t="str">
        <f>puzzle!B912</f>
        <v/>
      </c>
      <c r="D909" t="str">
        <f t="shared" si="70"/>
        <v/>
      </c>
      <c r="E909" t="str">
        <f t="shared" si="71"/>
        <v/>
      </c>
      <c r="F909" t="str">
        <f t="shared" si="72"/>
        <v/>
      </c>
      <c r="G909" t="str">
        <f t="shared" si="73"/>
        <v/>
      </c>
      <c r="H909" t="str">
        <f t="shared" si="74"/>
        <v/>
      </c>
      <c r="I909" t="str">
        <f>IF(OR(D909=M$1,E909=N$1,F909=O$1,G909=P$1,H909=Q$1),"",C909)</f>
        <v/>
      </c>
      <c r="J909" t="str">
        <f t="array" ref="J909">IF(SUM(--ISNUMBER(SEARCH(S$1:AE$1,I909)))&gt;0,"",I909)</f>
        <v/>
      </c>
      <c r="K909" t="str">
        <f t="array" ref="K909">IF(SUM(--ISNUMBER(SEARCH(M$1:Q$1,J909)))=L$1,J909,"")</f>
        <v/>
      </c>
    </row>
    <row r="910" spans="1:11" ht="17.25" x14ac:dyDescent="0.25">
      <c r="A910" s="1" t="s">
        <v>908</v>
      </c>
      <c r="B910">
        <f>SUM(B909,_xlfn.IFNA(IF(MATCH(puzzle!$B$2,$A910,0),1,0),0))</f>
        <v>169</v>
      </c>
      <c r="C910" t="str">
        <f>puzzle!B913</f>
        <v/>
      </c>
      <c r="D910" t="str">
        <f t="shared" si="70"/>
        <v/>
      </c>
      <c r="E910" t="str">
        <f t="shared" si="71"/>
        <v/>
      </c>
      <c r="F910" t="str">
        <f t="shared" si="72"/>
        <v/>
      </c>
      <c r="G910" t="str">
        <f t="shared" si="73"/>
        <v/>
      </c>
      <c r="H910" t="str">
        <f t="shared" si="74"/>
        <v/>
      </c>
      <c r="I910" t="str">
        <f>IF(OR(D910=M$1,E910=N$1,F910=O$1,G910=P$1,H910=Q$1),"",C910)</f>
        <v/>
      </c>
      <c r="J910" t="str">
        <f t="array" ref="J910">IF(SUM(--ISNUMBER(SEARCH(S$1:AE$1,I910)))&gt;0,"",I910)</f>
        <v/>
      </c>
      <c r="K910" t="str">
        <f t="array" ref="K910">IF(SUM(--ISNUMBER(SEARCH(M$1:Q$1,J910)))=L$1,J910,"")</f>
        <v/>
      </c>
    </row>
    <row r="911" spans="1:11" ht="17.25" x14ac:dyDescent="0.25">
      <c r="A911" s="1" t="s">
        <v>909</v>
      </c>
      <c r="B911">
        <f>SUM(B910,_xlfn.IFNA(IF(MATCH(puzzle!$B$2,$A911,0),1,0),0))</f>
        <v>170</v>
      </c>
      <c r="C911" t="str">
        <f>puzzle!B914</f>
        <v/>
      </c>
      <c r="D911" t="str">
        <f t="shared" si="70"/>
        <v/>
      </c>
      <c r="E911" t="str">
        <f t="shared" si="71"/>
        <v/>
      </c>
      <c r="F911" t="str">
        <f t="shared" si="72"/>
        <v/>
      </c>
      <c r="G911" t="str">
        <f t="shared" si="73"/>
        <v/>
      </c>
      <c r="H911" t="str">
        <f t="shared" si="74"/>
        <v/>
      </c>
      <c r="I911" t="str">
        <f>IF(OR(D911=M$1,E911=N$1,F911=O$1,G911=P$1,H911=Q$1),"",C911)</f>
        <v/>
      </c>
      <c r="J911" t="str">
        <f t="array" ref="J911">IF(SUM(--ISNUMBER(SEARCH(S$1:AE$1,I911)))&gt;0,"",I911)</f>
        <v/>
      </c>
      <c r="K911" t="str">
        <f t="array" ref="K911">IF(SUM(--ISNUMBER(SEARCH(M$1:Q$1,J911)))=L$1,J911,"")</f>
        <v/>
      </c>
    </row>
    <row r="912" spans="1:11" ht="17.25" x14ac:dyDescent="0.25">
      <c r="A912" s="1" t="s">
        <v>910</v>
      </c>
      <c r="B912">
        <f>SUM(B911,_xlfn.IFNA(IF(MATCH(puzzle!$B$2,$A912,0),1,0),0))</f>
        <v>170</v>
      </c>
      <c r="C912" t="str">
        <f>puzzle!B915</f>
        <v/>
      </c>
      <c r="D912" t="str">
        <f t="shared" si="70"/>
        <v/>
      </c>
      <c r="E912" t="str">
        <f t="shared" si="71"/>
        <v/>
      </c>
      <c r="F912" t="str">
        <f t="shared" si="72"/>
        <v/>
      </c>
      <c r="G912" t="str">
        <f t="shared" si="73"/>
        <v/>
      </c>
      <c r="H912" t="str">
        <f t="shared" si="74"/>
        <v/>
      </c>
      <c r="I912" t="str">
        <f>IF(OR(D912=M$1,E912=N$1,F912=O$1,G912=P$1,H912=Q$1),"",C912)</f>
        <v/>
      </c>
      <c r="J912" t="str">
        <f t="array" ref="J912">IF(SUM(--ISNUMBER(SEARCH(S$1:AE$1,I912)))&gt;0,"",I912)</f>
        <v/>
      </c>
      <c r="K912" t="str">
        <f t="array" ref="K912">IF(SUM(--ISNUMBER(SEARCH(M$1:Q$1,J912)))=L$1,J912,"")</f>
        <v/>
      </c>
    </row>
    <row r="913" spans="1:11" ht="17.25" x14ac:dyDescent="0.25">
      <c r="A913" s="1" t="s">
        <v>911</v>
      </c>
      <c r="B913">
        <f>SUM(B912,_xlfn.IFNA(IF(MATCH(puzzle!$B$2,$A913,0),1,0),0))</f>
        <v>170</v>
      </c>
      <c r="C913" t="str">
        <f>puzzle!B916</f>
        <v/>
      </c>
      <c r="D913" t="str">
        <f t="shared" si="70"/>
        <v/>
      </c>
      <c r="E913" t="str">
        <f t="shared" si="71"/>
        <v/>
      </c>
      <c r="F913" t="str">
        <f t="shared" si="72"/>
        <v/>
      </c>
      <c r="G913" t="str">
        <f t="shared" si="73"/>
        <v/>
      </c>
      <c r="H913" t="str">
        <f t="shared" si="74"/>
        <v/>
      </c>
      <c r="I913" t="str">
        <f>IF(OR(D913=M$1,E913=N$1,F913=O$1,G913=P$1,H913=Q$1),"",C913)</f>
        <v/>
      </c>
      <c r="J913" t="str">
        <f t="array" ref="J913">IF(SUM(--ISNUMBER(SEARCH(S$1:AE$1,I913)))&gt;0,"",I913)</f>
        <v/>
      </c>
      <c r="K913" t="str">
        <f t="array" ref="K913">IF(SUM(--ISNUMBER(SEARCH(M$1:Q$1,J913)))=L$1,J913,"")</f>
        <v/>
      </c>
    </row>
    <row r="914" spans="1:11" ht="17.25" x14ac:dyDescent="0.25">
      <c r="A914" s="1" t="s">
        <v>912</v>
      </c>
      <c r="B914">
        <f>SUM(B913,_xlfn.IFNA(IF(MATCH(puzzle!$B$2,$A914,0),1,0),0))</f>
        <v>171</v>
      </c>
      <c r="C914" t="str">
        <f>puzzle!B917</f>
        <v/>
      </c>
      <c r="D914" t="str">
        <f t="shared" si="70"/>
        <v/>
      </c>
      <c r="E914" t="str">
        <f t="shared" si="71"/>
        <v/>
      </c>
      <c r="F914" t="str">
        <f t="shared" si="72"/>
        <v/>
      </c>
      <c r="G914" t="str">
        <f t="shared" si="73"/>
        <v/>
      </c>
      <c r="H914" t="str">
        <f t="shared" si="74"/>
        <v/>
      </c>
      <c r="I914" t="str">
        <f>IF(OR(D914=M$1,E914=N$1,F914=O$1,G914=P$1,H914=Q$1),"",C914)</f>
        <v/>
      </c>
      <c r="J914" t="str">
        <f t="array" ref="J914">IF(SUM(--ISNUMBER(SEARCH(S$1:AE$1,I914)))&gt;0,"",I914)</f>
        <v/>
      </c>
      <c r="K914" t="str">
        <f t="array" ref="K914">IF(SUM(--ISNUMBER(SEARCH(M$1:Q$1,J914)))=L$1,J914,"")</f>
        <v/>
      </c>
    </row>
    <row r="915" spans="1:11" ht="17.25" x14ac:dyDescent="0.25">
      <c r="A915" s="1" t="s">
        <v>913</v>
      </c>
      <c r="B915">
        <f>SUM(B914,_xlfn.IFNA(IF(MATCH(puzzle!$B$2,$A915,0),1,0),0))</f>
        <v>171</v>
      </c>
      <c r="C915" t="str">
        <f>puzzle!B918</f>
        <v/>
      </c>
      <c r="D915" t="str">
        <f t="shared" si="70"/>
        <v/>
      </c>
      <c r="E915" t="str">
        <f t="shared" si="71"/>
        <v/>
      </c>
      <c r="F915" t="str">
        <f t="shared" si="72"/>
        <v/>
      </c>
      <c r="G915" t="str">
        <f t="shared" si="73"/>
        <v/>
      </c>
      <c r="H915" t="str">
        <f t="shared" si="74"/>
        <v/>
      </c>
      <c r="I915" t="str">
        <f>IF(OR(D915=M$1,E915=N$1,F915=O$1,G915=P$1,H915=Q$1),"",C915)</f>
        <v/>
      </c>
      <c r="J915" t="str">
        <f t="array" ref="J915">IF(SUM(--ISNUMBER(SEARCH(S$1:AE$1,I915)))&gt;0,"",I915)</f>
        <v/>
      </c>
      <c r="K915" t="str">
        <f t="array" ref="K915">IF(SUM(--ISNUMBER(SEARCH(M$1:Q$1,J915)))=L$1,J915,"")</f>
        <v/>
      </c>
    </row>
    <row r="916" spans="1:11" ht="17.25" x14ac:dyDescent="0.25">
      <c r="A916" s="1" t="s">
        <v>914</v>
      </c>
      <c r="B916">
        <f>SUM(B915,_xlfn.IFNA(IF(MATCH(puzzle!$B$2,$A916,0),1,0),0))</f>
        <v>171</v>
      </c>
      <c r="C916" t="str">
        <f>puzzle!B919</f>
        <v/>
      </c>
      <c r="D916" t="str">
        <f t="shared" si="70"/>
        <v/>
      </c>
      <c r="E916" t="str">
        <f t="shared" si="71"/>
        <v/>
      </c>
      <c r="F916" t="str">
        <f t="shared" si="72"/>
        <v/>
      </c>
      <c r="G916" t="str">
        <f t="shared" si="73"/>
        <v/>
      </c>
      <c r="H916" t="str">
        <f t="shared" si="74"/>
        <v/>
      </c>
      <c r="I916" t="str">
        <f>IF(OR(D916=M$1,E916=N$1,F916=O$1,G916=P$1,H916=Q$1),"",C916)</f>
        <v/>
      </c>
      <c r="J916" t="str">
        <f t="array" ref="J916">IF(SUM(--ISNUMBER(SEARCH(S$1:AE$1,I916)))&gt;0,"",I916)</f>
        <v/>
      </c>
      <c r="K916" t="str">
        <f t="array" ref="K916">IF(SUM(--ISNUMBER(SEARCH(M$1:Q$1,J916)))=L$1,J916,"")</f>
        <v/>
      </c>
    </row>
    <row r="917" spans="1:11" ht="17.25" x14ac:dyDescent="0.25">
      <c r="A917" s="1" t="s">
        <v>915</v>
      </c>
      <c r="B917">
        <f>SUM(B916,_xlfn.IFNA(IF(MATCH(puzzle!$B$2,$A917,0),1,0),0))</f>
        <v>171</v>
      </c>
      <c r="C917" t="str">
        <f>puzzle!B920</f>
        <v/>
      </c>
      <c r="D917" t="str">
        <f t="shared" si="70"/>
        <v/>
      </c>
      <c r="E917" t="str">
        <f t="shared" si="71"/>
        <v/>
      </c>
      <c r="F917" t="str">
        <f t="shared" si="72"/>
        <v/>
      </c>
      <c r="G917" t="str">
        <f t="shared" si="73"/>
        <v/>
      </c>
      <c r="H917" t="str">
        <f t="shared" si="74"/>
        <v/>
      </c>
      <c r="I917" t="str">
        <f>IF(OR(D917=M$1,E917=N$1,F917=O$1,G917=P$1,H917=Q$1),"",C917)</f>
        <v/>
      </c>
      <c r="J917" t="str">
        <f t="array" ref="J917">IF(SUM(--ISNUMBER(SEARCH(S$1:AE$1,I917)))&gt;0,"",I917)</f>
        <v/>
      </c>
      <c r="K917" t="str">
        <f t="array" ref="K917">IF(SUM(--ISNUMBER(SEARCH(M$1:Q$1,J917)))=L$1,J917,"")</f>
        <v/>
      </c>
    </row>
    <row r="918" spans="1:11" ht="17.25" x14ac:dyDescent="0.25">
      <c r="A918" s="1" t="s">
        <v>916</v>
      </c>
      <c r="B918">
        <f>SUM(B917,_xlfn.IFNA(IF(MATCH(puzzle!$B$2,$A918,0),1,0),0))</f>
        <v>172</v>
      </c>
      <c r="C918" t="str">
        <f>puzzle!B921</f>
        <v/>
      </c>
      <c r="D918" t="str">
        <f t="shared" si="70"/>
        <v/>
      </c>
      <c r="E918" t="str">
        <f t="shared" si="71"/>
        <v/>
      </c>
      <c r="F918" t="str">
        <f t="shared" si="72"/>
        <v/>
      </c>
      <c r="G918" t="str">
        <f t="shared" si="73"/>
        <v/>
      </c>
      <c r="H918" t="str">
        <f t="shared" si="74"/>
        <v/>
      </c>
      <c r="I918" t="str">
        <f>IF(OR(D918=M$1,E918=N$1,F918=O$1,G918=P$1,H918=Q$1),"",C918)</f>
        <v/>
      </c>
      <c r="J918" t="str">
        <f t="array" ref="J918">IF(SUM(--ISNUMBER(SEARCH(S$1:AE$1,I918)))&gt;0,"",I918)</f>
        <v/>
      </c>
      <c r="K918" t="str">
        <f t="array" ref="K918">IF(SUM(--ISNUMBER(SEARCH(M$1:Q$1,J918)))=L$1,J918,"")</f>
        <v/>
      </c>
    </row>
    <row r="919" spans="1:11" ht="17.25" x14ac:dyDescent="0.25">
      <c r="A919" s="1" t="s">
        <v>917</v>
      </c>
      <c r="B919">
        <f>SUM(B918,_xlfn.IFNA(IF(MATCH(puzzle!$B$2,$A919,0),1,0),0))</f>
        <v>172</v>
      </c>
      <c r="C919" t="str">
        <f>puzzle!B922</f>
        <v/>
      </c>
      <c r="D919" t="str">
        <f t="shared" si="70"/>
        <v/>
      </c>
      <c r="E919" t="str">
        <f t="shared" si="71"/>
        <v/>
      </c>
      <c r="F919" t="str">
        <f t="shared" si="72"/>
        <v/>
      </c>
      <c r="G919" t="str">
        <f t="shared" si="73"/>
        <v/>
      </c>
      <c r="H919" t="str">
        <f t="shared" si="74"/>
        <v/>
      </c>
      <c r="I919" t="str">
        <f>IF(OR(D919=M$1,E919=N$1,F919=O$1,G919=P$1,H919=Q$1),"",C919)</f>
        <v/>
      </c>
      <c r="J919" t="str">
        <f t="array" ref="J919">IF(SUM(--ISNUMBER(SEARCH(S$1:AE$1,I919)))&gt;0,"",I919)</f>
        <v/>
      </c>
      <c r="K919" t="str">
        <f t="array" ref="K919">IF(SUM(--ISNUMBER(SEARCH(M$1:Q$1,J919)))=L$1,J919,"")</f>
        <v/>
      </c>
    </row>
    <row r="920" spans="1:11" ht="17.25" x14ac:dyDescent="0.25">
      <c r="A920" s="1" t="s">
        <v>918</v>
      </c>
      <c r="B920">
        <f>SUM(B919,_xlfn.IFNA(IF(MATCH(puzzle!$B$2,$A920,0),1,0),0))</f>
        <v>172</v>
      </c>
      <c r="C920" t="str">
        <f>puzzle!B923</f>
        <v/>
      </c>
      <c r="D920" t="str">
        <f t="shared" si="70"/>
        <v/>
      </c>
      <c r="E920" t="str">
        <f t="shared" si="71"/>
        <v/>
      </c>
      <c r="F920" t="str">
        <f t="shared" si="72"/>
        <v/>
      </c>
      <c r="G920" t="str">
        <f t="shared" si="73"/>
        <v/>
      </c>
      <c r="H920" t="str">
        <f t="shared" si="74"/>
        <v/>
      </c>
      <c r="I920" t="str">
        <f>IF(OR(D920=M$1,E920=N$1,F920=O$1,G920=P$1,H920=Q$1),"",C920)</f>
        <v/>
      </c>
      <c r="J920" t="str">
        <f t="array" ref="J920">IF(SUM(--ISNUMBER(SEARCH(S$1:AE$1,I920)))&gt;0,"",I920)</f>
        <v/>
      </c>
      <c r="K920" t="str">
        <f t="array" ref="K920">IF(SUM(--ISNUMBER(SEARCH(M$1:Q$1,J920)))=L$1,J920,"")</f>
        <v/>
      </c>
    </row>
    <row r="921" spans="1:11" ht="17.25" x14ac:dyDescent="0.25">
      <c r="A921" s="1" t="s">
        <v>919</v>
      </c>
      <c r="B921">
        <f>SUM(B920,_xlfn.IFNA(IF(MATCH(puzzle!$B$2,$A921,0),1,0),0))</f>
        <v>172</v>
      </c>
      <c r="C921" t="str">
        <f>puzzle!B924</f>
        <v/>
      </c>
      <c r="D921" t="str">
        <f t="shared" si="70"/>
        <v/>
      </c>
      <c r="E921" t="str">
        <f t="shared" si="71"/>
        <v/>
      </c>
      <c r="F921" t="str">
        <f t="shared" si="72"/>
        <v/>
      </c>
      <c r="G921" t="str">
        <f t="shared" si="73"/>
        <v/>
      </c>
      <c r="H921" t="str">
        <f t="shared" si="74"/>
        <v/>
      </c>
      <c r="I921" t="str">
        <f>IF(OR(D921=M$1,E921=N$1,F921=O$1,G921=P$1,H921=Q$1),"",C921)</f>
        <v/>
      </c>
      <c r="J921" t="str">
        <f t="array" ref="J921">IF(SUM(--ISNUMBER(SEARCH(S$1:AE$1,I921)))&gt;0,"",I921)</f>
        <v/>
      </c>
      <c r="K921" t="str">
        <f t="array" ref="K921">IF(SUM(--ISNUMBER(SEARCH(M$1:Q$1,J921)))=L$1,J921,"")</f>
        <v/>
      </c>
    </row>
    <row r="922" spans="1:11" ht="17.25" x14ac:dyDescent="0.25">
      <c r="A922" s="1" t="s">
        <v>920</v>
      </c>
      <c r="B922">
        <f>SUM(B921,_xlfn.IFNA(IF(MATCH(puzzle!$B$2,$A922,0),1,0),0))</f>
        <v>173</v>
      </c>
      <c r="C922" t="str">
        <f>puzzle!B925</f>
        <v/>
      </c>
      <c r="D922" t="str">
        <f t="shared" si="70"/>
        <v/>
      </c>
      <c r="E922" t="str">
        <f t="shared" si="71"/>
        <v/>
      </c>
      <c r="F922" t="str">
        <f t="shared" si="72"/>
        <v/>
      </c>
      <c r="G922" t="str">
        <f t="shared" si="73"/>
        <v/>
      </c>
      <c r="H922" t="str">
        <f t="shared" si="74"/>
        <v/>
      </c>
      <c r="I922" t="str">
        <f>IF(OR(D922=M$1,E922=N$1,F922=O$1,G922=P$1,H922=Q$1),"",C922)</f>
        <v/>
      </c>
      <c r="J922" t="str">
        <f t="array" ref="J922">IF(SUM(--ISNUMBER(SEARCH(S$1:AE$1,I922)))&gt;0,"",I922)</f>
        <v/>
      </c>
      <c r="K922" t="str">
        <f t="array" ref="K922">IF(SUM(--ISNUMBER(SEARCH(M$1:Q$1,J922)))=L$1,J922,"")</f>
        <v/>
      </c>
    </row>
    <row r="923" spans="1:11" ht="17.25" x14ac:dyDescent="0.25">
      <c r="A923" s="1" t="s">
        <v>921</v>
      </c>
      <c r="B923">
        <f>SUM(B922,_xlfn.IFNA(IF(MATCH(puzzle!$B$2,$A923,0),1,0),0))</f>
        <v>173</v>
      </c>
      <c r="C923" t="str">
        <f>puzzle!B926</f>
        <v/>
      </c>
      <c r="D923" t="str">
        <f t="shared" si="70"/>
        <v/>
      </c>
      <c r="E923" t="str">
        <f t="shared" si="71"/>
        <v/>
      </c>
      <c r="F923" t="str">
        <f t="shared" si="72"/>
        <v/>
      </c>
      <c r="G923" t="str">
        <f t="shared" si="73"/>
        <v/>
      </c>
      <c r="H923" t="str">
        <f t="shared" si="74"/>
        <v/>
      </c>
      <c r="I923" t="str">
        <f>IF(OR(D923=M$1,E923=N$1,F923=O$1,G923=P$1,H923=Q$1),"",C923)</f>
        <v/>
      </c>
      <c r="J923" t="str">
        <f t="array" ref="J923">IF(SUM(--ISNUMBER(SEARCH(S$1:AE$1,I923)))&gt;0,"",I923)</f>
        <v/>
      </c>
      <c r="K923" t="str">
        <f t="array" ref="K923">IF(SUM(--ISNUMBER(SEARCH(M$1:Q$1,J923)))=L$1,J923,"")</f>
        <v/>
      </c>
    </row>
    <row r="924" spans="1:11" ht="17.25" x14ac:dyDescent="0.25">
      <c r="A924" s="1" t="s">
        <v>922</v>
      </c>
      <c r="B924">
        <f>SUM(B923,_xlfn.IFNA(IF(MATCH(puzzle!$B$2,$A924,0),1,0),0))</f>
        <v>173</v>
      </c>
      <c r="C924" t="str">
        <f>puzzle!B927</f>
        <v/>
      </c>
      <c r="D924" t="str">
        <f t="shared" si="70"/>
        <v/>
      </c>
      <c r="E924" t="str">
        <f t="shared" si="71"/>
        <v/>
      </c>
      <c r="F924" t="str">
        <f t="shared" si="72"/>
        <v/>
      </c>
      <c r="G924" t="str">
        <f t="shared" si="73"/>
        <v/>
      </c>
      <c r="H924" t="str">
        <f t="shared" si="74"/>
        <v/>
      </c>
      <c r="I924" t="str">
        <f>IF(OR(D924=M$1,E924=N$1,F924=O$1,G924=P$1,H924=Q$1),"",C924)</f>
        <v/>
      </c>
      <c r="J924" t="str">
        <f t="array" ref="J924">IF(SUM(--ISNUMBER(SEARCH(S$1:AE$1,I924)))&gt;0,"",I924)</f>
        <v/>
      </c>
      <c r="K924" t="str">
        <f t="array" ref="K924">IF(SUM(--ISNUMBER(SEARCH(M$1:Q$1,J924)))=L$1,J924,"")</f>
        <v/>
      </c>
    </row>
    <row r="925" spans="1:11" ht="17.25" x14ac:dyDescent="0.25">
      <c r="A925" s="1" t="s">
        <v>923</v>
      </c>
      <c r="B925">
        <f>SUM(B924,_xlfn.IFNA(IF(MATCH(puzzle!$B$2,$A925,0),1,0),0))</f>
        <v>173</v>
      </c>
      <c r="C925" t="str">
        <f>puzzle!B928</f>
        <v/>
      </c>
      <c r="D925" t="str">
        <f t="shared" si="70"/>
        <v/>
      </c>
      <c r="E925" t="str">
        <f t="shared" si="71"/>
        <v/>
      </c>
      <c r="F925" t="str">
        <f t="shared" si="72"/>
        <v/>
      </c>
      <c r="G925" t="str">
        <f t="shared" si="73"/>
        <v/>
      </c>
      <c r="H925" t="str">
        <f t="shared" si="74"/>
        <v/>
      </c>
      <c r="I925" t="str">
        <f>IF(OR(D925=M$1,E925=N$1,F925=O$1,G925=P$1,H925=Q$1),"",C925)</f>
        <v/>
      </c>
      <c r="J925" t="str">
        <f t="array" ref="J925">IF(SUM(--ISNUMBER(SEARCH(S$1:AE$1,I925)))&gt;0,"",I925)</f>
        <v/>
      </c>
      <c r="K925" t="str">
        <f t="array" ref="K925">IF(SUM(--ISNUMBER(SEARCH(M$1:Q$1,J925)))=L$1,J925,"")</f>
        <v/>
      </c>
    </row>
    <row r="926" spans="1:11" ht="17.25" x14ac:dyDescent="0.25">
      <c r="A926" s="1" t="s">
        <v>924</v>
      </c>
      <c r="B926">
        <f>SUM(B925,_xlfn.IFNA(IF(MATCH(puzzle!$B$2,$A926,0),1,0),0))</f>
        <v>173</v>
      </c>
      <c r="C926" t="str">
        <f>puzzle!B929</f>
        <v/>
      </c>
      <c r="D926" t="str">
        <f t="shared" si="70"/>
        <v/>
      </c>
      <c r="E926" t="str">
        <f t="shared" si="71"/>
        <v/>
      </c>
      <c r="F926" t="str">
        <f t="shared" si="72"/>
        <v/>
      </c>
      <c r="G926" t="str">
        <f t="shared" si="73"/>
        <v/>
      </c>
      <c r="H926" t="str">
        <f t="shared" si="74"/>
        <v/>
      </c>
      <c r="I926" t="str">
        <f>IF(OR(D926=M$1,E926=N$1,F926=O$1,G926=P$1,H926=Q$1),"",C926)</f>
        <v/>
      </c>
      <c r="J926" t="str">
        <f t="array" ref="J926">IF(SUM(--ISNUMBER(SEARCH(S$1:AE$1,I926)))&gt;0,"",I926)</f>
        <v/>
      </c>
      <c r="K926" t="str">
        <f t="array" ref="K926">IF(SUM(--ISNUMBER(SEARCH(M$1:Q$1,J926)))=L$1,J926,"")</f>
        <v/>
      </c>
    </row>
    <row r="927" spans="1:11" ht="17.25" x14ac:dyDescent="0.25">
      <c r="A927" s="1" t="s">
        <v>925</v>
      </c>
      <c r="B927">
        <f>SUM(B926,_xlfn.IFNA(IF(MATCH(puzzle!$B$2,$A927,0),1,0),0))</f>
        <v>173</v>
      </c>
      <c r="C927" t="str">
        <f>puzzle!B930</f>
        <v/>
      </c>
      <c r="D927" t="str">
        <f t="shared" si="70"/>
        <v/>
      </c>
      <c r="E927" t="str">
        <f t="shared" si="71"/>
        <v/>
      </c>
      <c r="F927" t="str">
        <f t="shared" si="72"/>
        <v/>
      </c>
      <c r="G927" t="str">
        <f t="shared" si="73"/>
        <v/>
      </c>
      <c r="H927" t="str">
        <f t="shared" si="74"/>
        <v/>
      </c>
      <c r="I927" t="str">
        <f>IF(OR(D927=M$1,E927=N$1,F927=O$1,G927=P$1,H927=Q$1),"",C927)</f>
        <v/>
      </c>
      <c r="J927" t="str">
        <f t="array" ref="J927">IF(SUM(--ISNUMBER(SEARCH(S$1:AE$1,I927)))&gt;0,"",I927)</f>
        <v/>
      </c>
      <c r="K927" t="str">
        <f t="array" ref="K927">IF(SUM(--ISNUMBER(SEARCH(M$1:Q$1,J927)))=L$1,J927,"")</f>
        <v/>
      </c>
    </row>
    <row r="928" spans="1:11" ht="17.25" x14ac:dyDescent="0.25">
      <c r="A928" s="1" t="s">
        <v>926</v>
      </c>
      <c r="B928">
        <f>SUM(B927,_xlfn.IFNA(IF(MATCH(puzzle!$B$2,$A928,0),1,0),0))</f>
        <v>173</v>
      </c>
      <c r="C928" t="str">
        <f>puzzle!B931</f>
        <v/>
      </c>
      <c r="D928" t="str">
        <f t="shared" si="70"/>
        <v/>
      </c>
      <c r="E928" t="str">
        <f t="shared" si="71"/>
        <v/>
      </c>
      <c r="F928" t="str">
        <f t="shared" si="72"/>
        <v/>
      </c>
      <c r="G928" t="str">
        <f t="shared" si="73"/>
        <v/>
      </c>
      <c r="H928" t="str">
        <f t="shared" si="74"/>
        <v/>
      </c>
      <c r="I928" t="str">
        <f>IF(OR(D928=M$1,E928=N$1,F928=O$1,G928=P$1,H928=Q$1),"",C928)</f>
        <v/>
      </c>
      <c r="J928" t="str">
        <f t="array" ref="J928">IF(SUM(--ISNUMBER(SEARCH(S$1:AE$1,I928)))&gt;0,"",I928)</f>
        <v/>
      </c>
      <c r="K928" t="str">
        <f t="array" ref="K928">IF(SUM(--ISNUMBER(SEARCH(M$1:Q$1,J928)))=L$1,J928,"")</f>
        <v/>
      </c>
    </row>
    <row r="929" spans="1:11" ht="17.25" x14ac:dyDescent="0.25">
      <c r="A929" s="1" t="s">
        <v>927</v>
      </c>
      <c r="B929">
        <f>SUM(B928,_xlfn.IFNA(IF(MATCH(puzzle!$B$2,$A929,0),1,0),0))</f>
        <v>173</v>
      </c>
      <c r="C929" t="str">
        <f>puzzle!B932</f>
        <v/>
      </c>
      <c r="D929" t="str">
        <f t="shared" si="70"/>
        <v/>
      </c>
      <c r="E929" t="str">
        <f t="shared" si="71"/>
        <v/>
      </c>
      <c r="F929" t="str">
        <f t="shared" si="72"/>
        <v/>
      </c>
      <c r="G929" t="str">
        <f t="shared" si="73"/>
        <v/>
      </c>
      <c r="H929" t="str">
        <f t="shared" si="74"/>
        <v/>
      </c>
      <c r="I929" t="str">
        <f>IF(OR(D929=M$1,E929=N$1,F929=O$1,G929=P$1,H929=Q$1),"",C929)</f>
        <v/>
      </c>
      <c r="J929" t="str">
        <f t="array" ref="J929">IF(SUM(--ISNUMBER(SEARCH(S$1:AE$1,I929)))&gt;0,"",I929)</f>
        <v/>
      </c>
      <c r="K929" t="str">
        <f t="array" ref="K929">IF(SUM(--ISNUMBER(SEARCH(M$1:Q$1,J929)))=L$1,J929,"")</f>
        <v/>
      </c>
    </row>
    <row r="930" spans="1:11" ht="17.25" x14ac:dyDescent="0.25">
      <c r="A930" s="1" t="s">
        <v>928</v>
      </c>
      <c r="B930">
        <f>SUM(B929,_xlfn.IFNA(IF(MATCH(puzzle!$B$2,$A930,0),1,0),0))</f>
        <v>173</v>
      </c>
      <c r="C930" t="str">
        <f>puzzle!B933</f>
        <v/>
      </c>
      <c r="D930" t="str">
        <f t="shared" si="70"/>
        <v/>
      </c>
      <c r="E930" t="str">
        <f t="shared" si="71"/>
        <v/>
      </c>
      <c r="F930" t="str">
        <f t="shared" si="72"/>
        <v/>
      </c>
      <c r="G930" t="str">
        <f t="shared" si="73"/>
        <v/>
      </c>
      <c r="H930" t="str">
        <f t="shared" si="74"/>
        <v/>
      </c>
      <c r="I930" t="str">
        <f>IF(OR(D930=M$1,E930=N$1,F930=O$1,G930=P$1,H930=Q$1),"",C930)</f>
        <v/>
      </c>
      <c r="J930" t="str">
        <f t="array" ref="J930">IF(SUM(--ISNUMBER(SEARCH(S$1:AE$1,I930)))&gt;0,"",I930)</f>
        <v/>
      </c>
      <c r="K930" t="str">
        <f t="array" ref="K930">IF(SUM(--ISNUMBER(SEARCH(M$1:Q$1,J930)))=L$1,J930,"")</f>
        <v/>
      </c>
    </row>
    <row r="931" spans="1:11" ht="17.25" x14ac:dyDescent="0.25">
      <c r="A931" s="1" t="s">
        <v>929</v>
      </c>
      <c r="B931">
        <f>SUM(B930,_xlfn.IFNA(IF(MATCH(puzzle!$B$2,$A931,0),1,0),0))</f>
        <v>173</v>
      </c>
      <c r="C931" t="str">
        <f>puzzle!B934</f>
        <v/>
      </c>
      <c r="D931" t="str">
        <f t="shared" si="70"/>
        <v/>
      </c>
      <c r="E931" t="str">
        <f t="shared" si="71"/>
        <v/>
      </c>
      <c r="F931" t="str">
        <f t="shared" si="72"/>
        <v/>
      </c>
      <c r="G931" t="str">
        <f t="shared" si="73"/>
        <v/>
      </c>
      <c r="H931" t="str">
        <f t="shared" si="74"/>
        <v/>
      </c>
      <c r="I931" t="str">
        <f>IF(OR(D931=M$1,E931=N$1,F931=O$1,G931=P$1,H931=Q$1),"",C931)</f>
        <v/>
      </c>
      <c r="J931" t="str">
        <f t="array" ref="J931">IF(SUM(--ISNUMBER(SEARCH(S$1:AE$1,I931)))&gt;0,"",I931)</f>
        <v/>
      </c>
      <c r="K931" t="str">
        <f t="array" ref="K931">IF(SUM(--ISNUMBER(SEARCH(M$1:Q$1,J931)))=L$1,J931,"")</f>
        <v/>
      </c>
    </row>
    <row r="932" spans="1:11" ht="17.25" x14ac:dyDescent="0.25">
      <c r="A932" s="1" t="s">
        <v>930</v>
      </c>
      <c r="B932">
        <f>SUM(B931,_xlfn.IFNA(IF(MATCH(puzzle!$B$2,$A932,0),1,0),0))</f>
        <v>174</v>
      </c>
      <c r="C932" t="str">
        <f>puzzle!B935</f>
        <v/>
      </c>
      <c r="D932" t="str">
        <f t="shared" si="70"/>
        <v/>
      </c>
      <c r="E932" t="str">
        <f t="shared" si="71"/>
        <v/>
      </c>
      <c r="F932" t="str">
        <f t="shared" si="72"/>
        <v/>
      </c>
      <c r="G932" t="str">
        <f t="shared" si="73"/>
        <v/>
      </c>
      <c r="H932" t="str">
        <f t="shared" si="74"/>
        <v/>
      </c>
      <c r="I932" t="str">
        <f>IF(OR(D932=M$1,E932=N$1,F932=O$1,G932=P$1,H932=Q$1),"",C932)</f>
        <v/>
      </c>
      <c r="J932" t="str">
        <f t="array" ref="J932">IF(SUM(--ISNUMBER(SEARCH(S$1:AE$1,I932)))&gt;0,"",I932)</f>
        <v/>
      </c>
      <c r="K932" t="str">
        <f t="array" ref="K932">IF(SUM(--ISNUMBER(SEARCH(M$1:Q$1,J932)))=L$1,J932,"")</f>
        <v/>
      </c>
    </row>
    <row r="933" spans="1:11" ht="17.25" x14ac:dyDescent="0.25">
      <c r="A933" s="1" t="s">
        <v>931</v>
      </c>
      <c r="B933">
        <f>SUM(B932,_xlfn.IFNA(IF(MATCH(puzzle!$B$2,$A933,0),1,0),0))</f>
        <v>174</v>
      </c>
      <c r="C933" t="str">
        <f>puzzle!B936</f>
        <v/>
      </c>
      <c r="D933" t="str">
        <f t="shared" si="70"/>
        <v/>
      </c>
      <c r="E933" t="str">
        <f t="shared" si="71"/>
        <v/>
      </c>
      <c r="F933" t="str">
        <f t="shared" si="72"/>
        <v/>
      </c>
      <c r="G933" t="str">
        <f t="shared" si="73"/>
        <v/>
      </c>
      <c r="H933" t="str">
        <f t="shared" si="74"/>
        <v/>
      </c>
      <c r="I933" t="str">
        <f>IF(OR(D933=M$1,E933=N$1,F933=O$1,G933=P$1,H933=Q$1),"",C933)</f>
        <v/>
      </c>
      <c r="J933" t="str">
        <f t="array" ref="J933">IF(SUM(--ISNUMBER(SEARCH(S$1:AE$1,I933)))&gt;0,"",I933)</f>
        <v/>
      </c>
      <c r="K933" t="str">
        <f t="array" ref="K933">IF(SUM(--ISNUMBER(SEARCH(M$1:Q$1,J933)))=L$1,J933,"")</f>
        <v/>
      </c>
    </row>
    <row r="934" spans="1:11" ht="17.25" x14ac:dyDescent="0.25">
      <c r="A934" s="1" t="s">
        <v>932</v>
      </c>
      <c r="B934">
        <f>SUM(B933,_xlfn.IFNA(IF(MATCH(puzzle!$B$2,$A934,0),1,0),0))</f>
        <v>175</v>
      </c>
      <c r="C934" t="str">
        <f>puzzle!B937</f>
        <v/>
      </c>
      <c r="D934" t="str">
        <f t="shared" si="70"/>
        <v/>
      </c>
      <c r="E934" t="str">
        <f t="shared" si="71"/>
        <v/>
      </c>
      <c r="F934" t="str">
        <f t="shared" si="72"/>
        <v/>
      </c>
      <c r="G934" t="str">
        <f t="shared" si="73"/>
        <v/>
      </c>
      <c r="H934" t="str">
        <f t="shared" si="74"/>
        <v/>
      </c>
      <c r="I934" t="str">
        <f>IF(OR(D934=M$1,E934=N$1,F934=O$1,G934=P$1,H934=Q$1),"",C934)</f>
        <v/>
      </c>
      <c r="J934" t="str">
        <f t="array" ref="J934">IF(SUM(--ISNUMBER(SEARCH(S$1:AE$1,I934)))&gt;0,"",I934)</f>
        <v/>
      </c>
      <c r="K934" t="str">
        <f t="array" ref="K934">IF(SUM(--ISNUMBER(SEARCH(M$1:Q$1,J934)))=L$1,J934,"")</f>
        <v/>
      </c>
    </row>
    <row r="935" spans="1:11" ht="17.25" x14ac:dyDescent="0.25">
      <c r="A935" s="1" t="s">
        <v>933</v>
      </c>
      <c r="B935">
        <f>SUM(B934,_xlfn.IFNA(IF(MATCH(puzzle!$B$2,$A935,0),1,0),0))</f>
        <v>175</v>
      </c>
      <c r="C935" t="str">
        <f>puzzle!B938</f>
        <v/>
      </c>
      <c r="D935" t="str">
        <f t="shared" si="70"/>
        <v/>
      </c>
      <c r="E935" t="str">
        <f t="shared" si="71"/>
        <v/>
      </c>
      <c r="F935" t="str">
        <f t="shared" si="72"/>
        <v/>
      </c>
      <c r="G935" t="str">
        <f t="shared" si="73"/>
        <v/>
      </c>
      <c r="H935" t="str">
        <f t="shared" si="74"/>
        <v/>
      </c>
      <c r="I935" t="str">
        <f>IF(OR(D935=M$1,E935=N$1,F935=O$1,G935=P$1,H935=Q$1),"",C935)</f>
        <v/>
      </c>
      <c r="J935" t="str">
        <f t="array" ref="J935">IF(SUM(--ISNUMBER(SEARCH(S$1:AE$1,I935)))&gt;0,"",I935)</f>
        <v/>
      </c>
      <c r="K935" t="str">
        <f t="array" ref="K935">IF(SUM(--ISNUMBER(SEARCH(M$1:Q$1,J935)))=L$1,J935,"")</f>
        <v/>
      </c>
    </row>
    <row r="936" spans="1:11" ht="17.25" x14ac:dyDescent="0.25">
      <c r="A936" s="1" t="s">
        <v>934</v>
      </c>
      <c r="B936">
        <f>SUM(B935,_xlfn.IFNA(IF(MATCH(puzzle!$B$2,$A936,0),1,0),0))</f>
        <v>176</v>
      </c>
      <c r="C936" t="str">
        <f>puzzle!B939</f>
        <v/>
      </c>
      <c r="D936" t="str">
        <f t="shared" si="70"/>
        <v/>
      </c>
      <c r="E936" t="str">
        <f t="shared" si="71"/>
        <v/>
      </c>
      <c r="F936" t="str">
        <f t="shared" si="72"/>
        <v/>
      </c>
      <c r="G936" t="str">
        <f t="shared" si="73"/>
        <v/>
      </c>
      <c r="H936" t="str">
        <f t="shared" si="74"/>
        <v/>
      </c>
      <c r="I936" t="str">
        <f>IF(OR(D936=M$1,E936=N$1,F936=O$1,G936=P$1,H936=Q$1),"",C936)</f>
        <v/>
      </c>
      <c r="J936" t="str">
        <f t="array" ref="J936">IF(SUM(--ISNUMBER(SEARCH(S$1:AE$1,I936)))&gt;0,"",I936)</f>
        <v/>
      </c>
      <c r="K936" t="str">
        <f t="array" ref="K936">IF(SUM(--ISNUMBER(SEARCH(M$1:Q$1,J936)))=L$1,J936,"")</f>
        <v/>
      </c>
    </row>
    <row r="937" spans="1:11" ht="17.25" x14ac:dyDescent="0.25">
      <c r="A937" s="1" t="s">
        <v>935</v>
      </c>
      <c r="B937">
        <f>SUM(B936,_xlfn.IFNA(IF(MATCH(puzzle!$B$2,$A937,0),1,0),0))</f>
        <v>176</v>
      </c>
      <c r="C937" t="str">
        <f>puzzle!B940</f>
        <v/>
      </c>
      <c r="D937" t="str">
        <f t="shared" si="70"/>
        <v/>
      </c>
      <c r="E937" t="str">
        <f t="shared" si="71"/>
        <v/>
      </c>
      <c r="F937" t="str">
        <f t="shared" si="72"/>
        <v/>
      </c>
      <c r="G937" t="str">
        <f t="shared" si="73"/>
        <v/>
      </c>
      <c r="H937" t="str">
        <f t="shared" si="74"/>
        <v/>
      </c>
      <c r="I937" t="str">
        <f>IF(OR(D937=M$1,E937=N$1,F937=O$1,G937=P$1,H937=Q$1),"",C937)</f>
        <v/>
      </c>
      <c r="J937" t="str">
        <f t="array" ref="J937">IF(SUM(--ISNUMBER(SEARCH(S$1:AE$1,I937)))&gt;0,"",I937)</f>
        <v/>
      </c>
      <c r="K937" t="str">
        <f t="array" ref="K937">IF(SUM(--ISNUMBER(SEARCH(M$1:Q$1,J937)))=L$1,J937,"")</f>
        <v/>
      </c>
    </row>
    <row r="938" spans="1:11" ht="17.25" x14ac:dyDescent="0.25">
      <c r="A938" s="1" t="s">
        <v>936</v>
      </c>
      <c r="B938">
        <f>SUM(B937,_xlfn.IFNA(IF(MATCH(puzzle!$B$2,$A938,0),1,0),0))</f>
        <v>176</v>
      </c>
      <c r="C938" t="str">
        <f>puzzle!B941</f>
        <v/>
      </c>
      <c r="D938" t="str">
        <f t="shared" si="70"/>
        <v/>
      </c>
      <c r="E938" t="str">
        <f t="shared" si="71"/>
        <v/>
      </c>
      <c r="F938" t="str">
        <f t="shared" si="72"/>
        <v/>
      </c>
      <c r="G938" t="str">
        <f t="shared" si="73"/>
        <v/>
      </c>
      <c r="H938" t="str">
        <f t="shared" si="74"/>
        <v/>
      </c>
      <c r="I938" t="str">
        <f>IF(OR(D938=M$1,E938=N$1,F938=O$1,G938=P$1,H938=Q$1),"",C938)</f>
        <v/>
      </c>
      <c r="J938" t="str">
        <f t="array" ref="J938">IF(SUM(--ISNUMBER(SEARCH(S$1:AE$1,I938)))&gt;0,"",I938)</f>
        <v/>
      </c>
      <c r="K938" t="str">
        <f t="array" ref="K938">IF(SUM(--ISNUMBER(SEARCH(M$1:Q$1,J938)))=L$1,J938,"")</f>
        <v/>
      </c>
    </row>
    <row r="939" spans="1:11" ht="17.25" x14ac:dyDescent="0.25">
      <c r="A939" s="1" t="s">
        <v>937</v>
      </c>
      <c r="B939">
        <f>SUM(B938,_xlfn.IFNA(IF(MATCH(puzzle!$B$2,$A939,0),1,0),0))</f>
        <v>176</v>
      </c>
      <c r="C939" t="str">
        <f>puzzle!B942</f>
        <v/>
      </c>
      <c r="D939" t="str">
        <f t="shared" si="70"/>
        <v/>
      </c>
      <c r="E939" t="str">
        <f t="shared" si="71"/>
        <v/>
      </c>
      <c r="F939" t="str">
        <f t="shared" si="72"/>
        <v/>
      </c>
      <c r="G939" t="str">
        <f t="shared" si="73"/>
        <v/>
      </c>
      <c r="H939" t="str">
        <f t="shared" si="74"/>
        <v/>
      </c>
      <c r="I939" t="str">
        <f>IF(OR(D939=M$1,E939=N$1,F939=O$1,G939=P$1,H939=Q$1),"",C939)</f>
        <v/>
      </c>
      <c r="J939" t="str">
        <f t="array" ref="J939">IF(SUM(--ISNUMBER(SEARCH(S$1:AE$1,I939)))&gt;0,"",I939)</f>
        <v/>
      </c>
      <c r="K939" t="str">
        <f t="array" ref="K939">IF(SUM(--ISNUMBER(SEARCH(M$1:Q$1,J939)))=L$1,J939,"")</f>
        <v/>
      </c>
    </row>
    <row r="940" spans="1:11" ht="17.25" x14ac:dyDescent="0.25">
      <c r="A940" s="1" t="s">
        <v>938</v>
      </c>
      <c r="B940">
        <f>SUM(B939,_xlfn.IFNA(IF(MATCH(puzzle!$B$2,$A940,0),1,0),0))</f>
        <v>176</v>
      </c>
      <c r="C940" t="str">
        <f>puzzle!B943</f>
        <v/>
      </c>
      <c r="D940" t="str">
        <f t="shared" si="70"/>
        <v/>
      </c>
      <c r="E940" t="str">
        <f t="shared" si="71"/>
        <v/>
      </c>
      <c r="F940" t="str">
        <f t="shared" si="72"/>
        <v/>
      </c>
      <c r="G940" t="str">
        <f t="shared" si="73"/>
        <v/>
      </c>
      <c r="H940" t="str">
        <f t="shared" si="74"/>
        <v/>
      </c>
      <c r="I940" t="str">
        <f>IF(OR(D940=M$1,E940=N$1,F940=O$1,G940=P$1,H940=Q$1),"",C940)</f>
        <v/>
      </c>
      <c r="J940" t="str">
        <f t="array" ref="J940">IF(SUM(--ISNUMBER(SEARCH(S$1:AE$1,I940)))&gt;0,"",I940)</f>
        <v/>
      </c>
      <c r="K940" t="str">
        <f t="array" ref="K940">IF(SUM(--ISNUMBER(SEARCH(M$1:Q$1,J940)))=L$1,J940,"")</f>
        <v/>
      </c>
    </row>
    <row r="941" spans="1:11" ht="17.25" x14ac:dyDescent="0.25">
      <c r="A941" s="1" t="s">
        <v>939</v>
      </c>
      <c r="B941">
        <f>SUM(B940,_xlfn.IFNA(IF(MATCH(puzzle!$B$2,$A941,0),1,0),0))</f>
        <v>176</v>
      </c>
      <c r="C941" t="str">
        <f>puzzle!B944</f>
        <v/>
      </c>
      <c r="D941" t="str">
        <f t="shared" si="70"/>
        <v/>
      </c>
      <c r="E941" t="str">
        <f t="shared" si="71"/>
        <v/>
      </c>
      <c r="F941" t="str">
        <f t="shared" si="72"/>
        <v/>
      </c>
      <c r="G941" t="str">
        <f t="shared" si="73"/>
        <v/>
      </c>
      <c r="H941" t="str">
        <f t="shared" si="74"/>
        <v/>
      </c>
      <c r="I941" t="str">
        <f>IF(OR(D941=M$1,E941=N$1,F941=O$1,G941=P$1,H941=Q$1),"",C941)</f>
        <v/>
      </c>
      <c r="J941" t="str">
        <f t="array" ref="J941">IF(SUM(--ISNUMBER(SEARCH(S$1:AE$1,I941)))&gt;0,"",I941)</f>
        <v/>
      </c>
      <c r="K941" t="str">
        <f t="array" ref="K941">IF(SUM(--ISNUMBER(SEARCH(M$1:Q$1,J941)))=L$1,J941,"")</f>
        <v/>
      </c>
    </row>
    <row r="942" spans="1:11" ht="17.25" x14ac:dyDescent="0.25">
      <c r="A942" s="1" t="s">
        <v>940</v>
      </c>
      <c r="B942">
        <f>SUM(B941,_xlfn.IFNA(IF(MATCH(puzzle!$B$2,$A942,0),1,0),0))</f>
        <v>176</v>
      </c>
      <c r="C942" t="str">
        <f>puzzle!B945</f>
        <v/>
      </c>
      <c r="D942" t="str">
        <f t="shared" si="70"/>
        <v/>
      </c>
      <c r="E942" t="str">
        <f t="shared" si="71"/>
        <v/>
      </c>
      <c r="F942" t="str">
        <f t="shared" si="72"/>
        <v/>
      </c>
      <c r="G942" t="str">
        <f t="shared" si="73"/>
        <v/>
      </c>
      <c r="H942" t="str">
        <f t="shared" si="74"/>
        <v/>
      </c>
      <c r="I942" t="str">
        <f>IF(OR(D942=M$1,E942=N$1,F942=O$1,G942=P$1,H942=Q$1),"",C942)</f>
        <v/>
      </c>
      <c r="J942" t="str">
        <f t="array" ref="J942">IF(SUM(--ISNUMBER(SEARCH(S$1:AE$1,I942)))&gt;0,"",I942)</f>
        <v/>
      </c>
      <c r="K942" t="str">
        <f t="array" ref="K942">IF(SUM(--ISNUMBER(SEARCH(M$1:Q$1,J942)))=L$1,J942,"")</f>
        <v/>
      </c>
    </row>
    <row r="943" spans="1:11" ht="17.25" x14ac:dyDescent="0.25">
      <c r="A943" s="1" t="s">
        <v>941</v>
      </c>
      <c r="B943">
        <f>SUM(B942,_xlfn.IFNA(IF(MATCH(puzzle!$B$2,$A943,0),1,0),0))</f>
        <v>176</v>
      </c>
      <c r="C943" t="str">
        <f>puzzle!B946</f>
        <v/>
      </c>
      <c r="D943" t="str">
        <f t="shared" si="70"/>
        <v/>
      </c>
      <c r="E943" t="str">
        <f t="shared" si="71"/>
        <v/>
      </c>
      <c r="F943" t="str">
        <f t="shared" si="72"/>
        <v/>
      </c>
      <c r="G943" t="str">
        <f t="shared" si="73"/>
        <v/>
      </c>
      <c r="H943" t="str">
        <f t="shared" si="74"/>
        <v/>
      </c>
      <c r="I943" t="str">
        <f>IF(OR(D943=M$1,E943=N$1,F943=O$1,G943=P$1,H943=Q$1),"",C943)</f>
        <v/>
      </c>
      <c r="J943" t="str">
        <f t="array" ref="J943">IF(SUM(--ISNUMBER(SEARCH(S$1:AE$1,I943)))&gt;0,"",I943)</f>
        <v/>
      </c>
      <c r="K943" t="str">
        <f t="array" ref="K943">IF(SUM(--ISNUMBER(SEARCH(M$1:Q$1,J943)))=L$1,J943,"")</f>
        <v/>
      </c>
    </row>
    <row r="944" spans="1:11" ht="17.25" x14ac:dyDescent="0.25">
      <c r="A944" s="1" t="s">
        <v>942</v>
      </c>
      <c r="B944">
        <f>SUM(B943,_xlfn.IFNA(IF(MATCH(puzzle!$B$2,$A944,0),1,0),0))</f>
        <v>176</v>
      </c>
      <c r="C944" t="str">
        <f>puzzle!B947</f>
        <v/>
      </c>
      <c r="D944" t="str">
        <f t="shared" si="70"/>
        <v/>
      </c>
      <c r="E944" t="str">
        <f t="shared" si="71"/>
        <v/>
      </c>
      <c r="F944" t="str">
        <f t="shared" si="72"/>
        <v/>
      </c>
      <c r="G944" t="str">
        <f t="shared" si="73"/>
        <v/>
      </c>
      <c r="H944" t="str">
        <f t="shared" si="74"/>
        <v/>
      </c>
      <c r="I944" t="str">
        <f>IF(OR(D944=M$1,E944=N$1,F944=O$1,G944=P$1,H944=Q$1),"",C944)</f>
        <v/>
      </c>
      <c r="J944" t="str">
        <f t="array" ref="J944">IF(SUM(--ISNUMBER(SEARCH(S$1:AE$1,I944)))&gt;0,"",I944)</f>
        <v/>
      </c>
      <c r="K944" t="str">
        <f t="array" ref="K944">IF(SUM(--ISNUMBER(SEARCH(M$1:Q$1,J944)))=L$1,J944,"")</f>
        <v/>
      </c>
    </row>
    <row r="945" spans="1:11" ht="17.25" x14ac:dyDescent="0.25">
      <c r="A945" s="1" t="s">
        <v>943</v>
      </c>
      <c r="B945">
        <f>SUM(B944,_xlfn.IFNA(IF(MATCH(puzzle!$B$2,$A945,0),1,0),0))</f>
        <v>176</v>
      </c>
      <c r="C945" t="str">
        <f>puzzle!B948</f>
        <v/>
      </c>
      <c r="D945" t="str">
        <f t="shared" si="70"/>
        <v/>
      </c>
      <c r="E945" t="str">
        <f t="shared" si="71"/>
        <v/>
      </c>
      <c r="F945" t="str">
        <f t="shared" si="72"/>
        <v/>
      </c>
      <c r="G945" t="str">
        <f t="shared" si="73"/>
        <v/>
      </c>
      <c r="H945" t="str">
        <f t="shared" si="74"/>
        <v/>
      </c>
      <c r="I945" t="str">
        <f>IF(OR(D945=M$1,E945=N$1,F945=O$1,G945=P$1,H945=Q$1),"",C945)</f>
        <v/>
      </c>
      <c r="J945" t="str">
        <f t="array" ref="J945">IF(SUM(--ISNUMBER(SEARCH(S$1:AE$1,I945)))&gt;0,"",I945)</f>
        <v/>
      </c>
      <c r="K945" t="str">
        <f t="array" ref="K945">IF(SUM(--ISNUMBER(SEARCH(M$1:Q$1,J945)))=L$1,J945,"")</f>
        <v/>
      </c>
    </row>
    <row r="946" spans="1:11" ht="17.25" x14ac:dyDescent="0.25">
      <c r="A946" s="1" t="s">
        <v>944</v>
      </c>
      <c r="B946">
        <f>SUM(B945,_xlfn.IFNA(IF(MATCH(puzzle!$B$2,$A946,0),1,0),0))</f>
        <v>176</v>
      </c>
      <c r="C946" t="str">
        <f>puzzle!B949</f>
        <v/>
      </c>
      <c r="D946" t="str">
        <f t="shared" si="70"/>
        <v/>
      </c>
      <c r="E946" t="str">
        <f t="shared" si="71"/>
        <v/>
      </c>
      <c r="F946" t="str">
        <f t="shared" si="72"/>
        <v/>
      </c>
      <c r="G946" t="str">
        <f t="shared" si="73"/>
        <v/>
      </c>
      <c r="H946" t="str">
        <f t="shared" si="74"/>
        <v/>
      </c>
      <c r="I946" t="str">
        <f>IF(OR(D946=M$1,E946=N$1,F946=O$1,G946=P$1,H946=Q$1),"",C946)</f>
        <v/>
      </c>
      <c r="J946" t="str">
        <f t="array" ref="J946">IF(SUM(--ISNUMBER(SEARCH(S$1:AE$1,I946)))&gt;0,"",I946)</f>
        <v/>
      </c>
      <c r="K946" t="str">
        <f t="array" ref="K946">IF(SUM(--ISNUMBER(SEARCH(M$1:Q$1,J946)))=L$1,J946,"")</f>
        <v/>
      </c>
    </row>
    <row r="947" spans="1:11" ht="17.25" x14ac:dyDescent="0.25">
      <c r="A947" s="1" t="s">
        <v>945</v>
      </c>
      <c r="B947">
        <f>SUM(B946,_xlfn.IFNA(IF(MATCH(puzzle!$B$2,$A947,0),1,0),0))</f>
        <v>177</v>
      </c>
      <c r="C947" t="str">
        <f>puzzle!B950</f>
        <v/>
      </c>
      <c r="D947" t="str">
        <f t="shared" si="70"/>
        <v/>
      </c>
      <c r="E947" t="str">
        <f t="shared" si="71"/>
        <v/>
      </c>
      <c r="F947" t="str">
        <f t="shared" si="72"/>
        <v/>
      </c>
      <c r="G947" t="str">
        <f t="shared" si="73"/>
        <v/>
      </c>
      <c r="H947" t="str">
        <f t="shared" si="74"/>
        <v/>
      </c>
      <c r="I947" t="str">
        <f>IF(OR(D947=M$1,E947=N$1,F947=O$1,G947=P$1,H947=Q$1),"",C947)</f>
        <v/>
      </c>
      <c r="J947" t="str">
        <f t="array" ref="J947">IF(SUM(--ISNUMBER(SEARCH(S$1:AE$1,I947)))&gt;0,"",I947)</f>
        <v/>
      </c>
      <c r="K947" t="str">
        <f t="array" ref="K947">IF(SUM(--ISNUMBER(SEARCH(M$1:Q$1,J947)))=L$1,J947,"")</f>
        <v/>
      </c>
    </row>
    <row r="948" spans="1:11" ht="17.25" x14ac:dyDescent="0.25">
      <c r="A948" s="1" t="s">
        <v>946</v>
      </c>
      <c r="B948">
        <f>SUM(B947,_xlfn.IFNA(IF(MATCH(puzzle!$B$2,$A948,0),1,0),0))</f>
        <v>177</v>
      </c>
      <c r="C948" t="str">
        <f>puzzle!B951</f>
        <v/>
      </c>
      <c r="D948" t="str">
        <f t="shared" si="70"/>
        <v/>
      </c>
      <c r="E948" t="str">
        <f t="shared" si="71"/>
        <v/>
      </c>
      <c r="F948" t="str">
        <f t="shared" si="72"/>
        <v/>
      </c>
      <c r="G948" t="str">
        <f t="shared" si="73"/>
        <v/>
      </c>
      <c r="H948" t="str">
        <f t="shared" si="74"/>
        <v/>
      </c>
      <c r="I948" t="str">
        <f>IF(OR(D948=M$1,E948=N$1,F948=O$1,G948=P$1,H948=Q$1),"",C948)</f>
        <v/>
      </c>
      <c r="J948" t="str">
        <f t="array" ref="J948">IF(SUM(--ISNUMBER(SEARCH(S$1:AE$1,I948)))&gt;0,"",I948)</f>
        <v/>
      </c>
      <c r="K948" t="str">
        <f t="array" ref="K948">IF(SUM(--ISNUMBER(SEARCH(M$1:Q$1,J948)))=L$1,J948,"")</f>
        <v/>
      </c>
    </row>
    <row r="949" spans="1:11" ht="17.25" x14ac:dyDescent="0.25">
      <c r="A949" s="1" t="s">
        <v>947</v>
      </c>
      <c r="B949">
        <f>SUM(B948,_xlfn.IFNA(IF(MATCH(puzzle!$B$2,$A949,0),1,0),0))</f>
        <v>177</v>
      </c>
      <c r="C949" t="str">
        <f>puzzle!B952</f>
        <v/>
      </c>
      <c r="D949" t="str">
        <f t="shared" si="70"/>
        <v/>
      </c>
      <c r="E949" t="str">
        <f t="shared" si="71"/>
        <v/>
      </c>
      <c r="F949" t="str">
        <f t="shared" si="72"/>
        <v/>
      </c>
      <c r="G949" t="str">
        <f t="shared" si="73"/>
        <v/>
      </c>
      <c r="H949" t="str">
        <f t="shared" si="74"/>
        <v/>
      </c>
      <c r="I949" t="str">
        <f>IF(OR(D949=M$1,E949=N$1,F949=O$1,G949=P$1,H949=Q$1),"",C949)</f>
        <v/>
      </c>
      <c r="J949" t="str">
        <f t="array" ref="J949">IF(SUM(--ISNUMBER(SEARCH(S$1:AE$1,I949)))&gt;0,"",I949)</f>
        <v/>
      </c>
      <c r="K949" t="str">
        <f t="array" ref="K949">IF(SUM(--ISNUMBER(SEARCH(M$1:Q$1,J949)))=L$1,J949,"")</f>
        <v/>
      </c>
    </row>
    <row r="950" spans="1:11" ht="17.25" x14ac:dyDescent="0.25">
      <c r="A950" s="1" t="s">
        <v>948</v>
      </c>
      <c r="B950">
        <f>SUM(B949,_xlfn.IFNA(IF(MATCH(puzzle!$B$2,$A950,0),1,0),0))</f>
        <v>177</v>
      </c>
      <c r="C950" t="str">
        <f>puzzle!B953</f>
        <v/>
      </c>
      <c r="D950" t="str">
        <f t="shared" si="70"/>
        <v/>
      </c>
      <c r="E950" t="str">
        <f t="shared" si="71"/>
        <v/>
      </c>
      <c r="F950" t="str">
        <f t="shared" si="72"/>
        <v/>
      </c>
      <c r="G950" t="str">
        <f t="shared" si="73"/>
        <v/>
      </c>
      <c r="H950" t="str">
        <f t="shared" si="74"/>
        <v/>
      </c>
      <c r="I950" t="str">
        <f>IF(OR(D950=M$1,E950=N$1,F950=O$1,G950=P$1,H950=Q$1),"",C950)</f>
        <v/>
      </c>
      <c r="J950" t="str">
        <f t="array" ref="J950">IF(SUM(--ISNUMBER(SEARCH(S$1:AE$1,I950)))&gt;0,"",I950)</f>
        <v/>
      </c>
      <c r="K950" t="str">
        <f t="array" ref="K950">IF(SUM(--ISNUMBER(SEARCH(M$1:Q$1,J950)))=L$1,J950,"")</f>
        <v/>
      </c>
    </row>
    <row r="951" spans="1:11" ht="17.25" x14ac:dyDescent="0.25">
      <c r="A951" s="1" t="s">
        <v>949</v>
      </c>
      <c r="B951">
        <f>SUM(B950,_xlfn.IFNA(IF(MATCH(puzzle!$B$2,$A951,0),1,0),0))</f>
        <v>177</v>
      </c>
      <c r="C951" t="str">
        <f>puzzle!B954</f>
        <v/>
      </c>
      <c r="D951" t="str">
        <f t="shared" si="70"/>
        <v/>
      </c>
      <c r="E951" t="str">
        <f t="shared" si="71"/>
        <v/>
      </c>
      <c r="F951" t="str">
        <f t="shared" si="72"/>
        <v/>
      </c>
      <c r="G951" t="str">
        <f t="shared" si="73"/>
        <v/>
      </c>
      <c r="H951" t="str">
        <f t="shared" si="74"/>
        <v/>
      </c>
      <c r="I951" t="str">
        <f>IF(OR(D951=M$1,E951=N$1,F951=O$1,G951=P$1,H951=Q$1),"",C951)</f>
        <v/>
      </c>
      <c r="J951" t="str">
        <f t="array" ref="J951">IF(SUM(--ISNUMBER(SEARCH(S$1:AE$1,I951)))&gt;0,"",I951)</f>
        <v/>
      </c>
      <c r="K951" t="str">
        <f t="array" ref="K951">IF(SUM(--ISNUMBER(SEARCH(M$1:Q$1,J951)))=L$1,J951,"")</f>
        <v/>
      </c>
    </row>
    <row r="952" spans="1:11" ht="17.25" x14ac:dyDescent="0.25">
      <c r="A952" s="1" t="s">
        <v>950</v>
      </c>
      <c r="B952">
        <f>SUM(B951,_xlfn.IFNA(IF(MATCH(puzzle!$B$2,$A952,0),1,0),0))</f>
        <v>177</v>
      </c>
      <c r="C952" t="str">
        <f>puzzle!B955</f>
        <v/>
      </c>
      <c r="D952" t="str">
        <f t="shared" si="70"/>
        <v/>
      </c>
      <c r="E952" t="str">
        <f t="shared" si="71"/>
        <v/>
      </c>
      <c r="F952" t="str">
        <f t="shared" si="72"/>
        <v/>
      </c>
      <c r="G952" t="str">
        <f t="shared" si="73"/>
        <v/>
      </c>
      <c r="H952" t="str">
        <f t="shared" si="74"/>
        <v/>
      </c>
      <c r="I952" t="str">
        <f>IF(OR(D952=M$1,E952=N$1,F952=O$1,G952=P$1,H952=Q$1),"",C952)</f>
        <v/>
      </c>
      <c r="J952" t="str">
        <f t="array" ref="J952">IF(SUM(--ISNUMBER(SEARCH(S$1:AE$1,I952)))&gt;0,"",I952)</f>
        <v/>
      </c>
      <c r="K952" t="str">
        <f t="array" ref="K952">IF(SUM(--ISNUMBER(SEARCH(M$1:Q$1,J952)))=L$1,J952,"")</f>
        <v/>
      </c>
    </row>
    <row r="953" spans="1:11" ht="17.25" x14ac:dyDescent="0.25">
      <c r="A953" s="1" t="s">
        <v>951</v>
      </c>
      <c r="B953">
        <f>SUM(B952,_xlfn.IFNA(IF(MATCH(puzzle!$B$2,$A953,0),1,0),0))</f>
        <v>177</v>
      </c>
      <c r="C953" t="str">
        <f>puzzle!B956</f>
        <v/>
      </c>
      <c r="D953" t="str">
        <f t="shared" si="70"/>
        <v/>
      </c>
      <c r="E953" t="str">
        <f t="shared" si="71"/>
        <v/>
      </c>
      <c r="F953" t="str">
        <f t="shared" si="72"/>
        <v/>
      </c>
      <c r="G953" t="str">
        <f t="shared" si="73"/>
        <v/>
      </c>
      <c r="H953" t="str">
        <f t="shared" si="74"/>
        <v/>
      </c>
      <c r="I953" t="str">
        <f>IF(OR(D953=M$1,E953=N$1,F953=O$1,G953=P$1,H953=Q$1),"",C953)</f>
        <v/>
      </c>
      <c r="J953" t="str">
        <f t="array" ref="J953">IF(SUM(--ISNUMBER(SEARCH(S$1:AE$1,I953)))&gt;0,"",I953)</f>
        <v/>
      </c>
      <c r="K953" t="str">
        <f t="array" ref="K953">IF(SUM(--ISNUMBER(SEARCH(M$1:Q$1,J953)))=L$1,J953,"")</f>
        <v/>
      </c>
    </row>
    <row r="954" spans="1:11" ht="17.25" x14ac:dyDescent="0.25">
      <c r="A954" s="1" t="s">
        <v>952</v>
      </c>
      <c r="B954">
        <f>SUM(B953,_xlfn.IFNA(IF(MATCH(puzzle!$B$2,$A954,0),1,0),0))</f>
        <v>177</v>
      </c>
      <c r="C954" t="str">
        <f>puzzle!B957</f>
        <v/>
      </c>
      <c r="D954" t="str">
        <f t="shared" si="70"/>
        <v/>
      </c>
      <c r="E954" t="str">
        <f t="shared" si="71"/>
        <v/>
      </c>
      <c r="F954" t="str">
        <f t="shared" si="72"/>
        <v/>
      </c>
      <c r="G954" t="str">
        <f t="shared" si="73"/>
        <v/>
      </c>
      <c r="H954" t="str">
        <f t="shared" si="74"/>
        <v/>
      </c>
      <c r="I954" t="str">
        <f>IF(OR(D954=M$1,E954=N$1,F954=O$1,G954=P$1,H954=Q$1),"",C954)</f>
        <v/>
      </c>
      <c r="J954" t="str">
        <f t="array" ref="J954">IF(SUM(--ISNUMBER(SEARCH(S$1:AE$1,I954)))&gt;0,"",I954)</f>
        <v/>
      </c>
      <c r="K954" t="str">
        <f t="array" ref="K954">IF(SUM(--ISNUMBER(SEARCH(M$1:Q$1,J954)))=L$1,J954,"")</f>
        <v/>
      </c>
    </row>
    <row r="955" spans="1:11" ht="17.25" x14ac:dyDescent="0.25">
      <c r="A955" s="1" t="s">
        <v>953</v>
      </c>
      <c r="B955">
        <f>SUM(B954,_xlfn.IFNA(IF(MATCH(puzzle!$B$2,$A955,0),1,0),0))</f>
        <v>178</v>
      </c>
      <c r="C955" t="str">
        <f>puzzle!B958</f>
        <v/>
      </c>
      <c r="D955" t="str">
        <f t="shared" si="70"/>
        <v/>
      </c>
      <c r="E955" t="str">
        <f t="shared" si="71"/>
        <v/>
      </c>
      <c r="F955" t="str">
        <f t="shared" si="72"/>
        <v/>
      </c>
      <c r="G955" t="str">
        <f t="shared" si="73"/>
        <v/>
      </c>
      <c r="H955" t="str">
        <f t="shared" si="74"/>
        <v/>
      </c>
      <c r="I955" t="str">
        <f>IF(OR(D955=M$1,E955=N$1,F955=O$1,G955=P$1,H955=Q$1),"",C955)</f>
        <v/>
      </c>
      <c r="J955" t="str">
        <f t="array" ref="J955">IF(SUM(--ISNUMBER(SEARCH(S$1:AE$1,I955)))&gt;0,"",I955)</f>
        <v/>
      </c>
      <c r="K955" t="str">
        <f t="array" ref="K955">IF(SUM(--ISNUMBER(SEARCH(M$1:Q$1,J955)))=L$1,J955,"")</f>
        <v/>
      </c>
    </row>
    <row r="956" spans="1:11" ht="17.25" x14ac:dyDescent="0.25">
      <c r="A956" s="1" t="s">
        <v>954</v>
      </c>
      <c r="B956">
        <f>SUM(B955,_xlfn.IFNA(IF(MATCH(puzzle!$B$2,$A956,0),1,0),0))</f>
        <v>178</v>
      </c>
      <c r="C956" t="str">
        <f>puzzle!B959</f>
        <v/>
      </c>
      <c r="D956" t="str">
        <f t="shared" si="70"/>
        <v/>
      </c>
      <c r="E956" t="str">
        <f t="shared" si="71"/>
        <v/>
      </c>
      <c r="F956" t="str">
        <f t="shared" si="72"/>
        <v/>
      </c>
      <c r="G956" t="str">
        <f t="shared" si="73"/>
        <v/>
      </c>
      <c r="H956" t="str">
        <f t="shared" si="74"/>
        <v/>
      </c>
      <c r="I956" t="str">
        <f>IF(OR(D956=M$1,E956=N$1,F956=O$1,G956=P$1,H956=Q$1),"",C956)</f>
        <v/>
      </c>
      <c r="J956" t="str">
        <f t="array" ref="J956">IF(SUM(--ISNUMBER(SEARCH(S$1:AE$1,I956)))&gt;0,"",I956)</f>
        <v/>
      </c>
      <c r="K956" t="str">
        <f t="array" ref="K956">IF(SUM(--ISNUMBER(SEARCH(M$1:Q$1,J956)))=L$1,J956,"")</f>
        <v/>
      </c>
    </row>
    <row r="957" spans="1:11" ht="17.25" x14ac:dyDescent="0.25">
      <c r="A957" s="1" t="s">
        <v>955</v>
      </c>
      <c r="B957">
        <f>SUM(B956,_xlfn.IFNA(IF(MATCH(puzzle!$B$2,$A957,0),1,0),0))</f>
        <v>178</v>
      </c>
      <c r="C957" t="str">
        <f>puzzle!B960</f>
        <v/>
      </c>
      <c r="D957" t="str">
        <f t="shared" si="70"/>
        <v/>
      </c>
      <c r="E957" t="str">
        <f t="shared" si="71"/>
        <v/>
      </c>
      <c r="F957" t="str">
        <f t="shared" si="72"/>
        <v/>
      </c>
      <c r="G957" t="str">
        <f t="shared" si="73"/>
        <v/>
      </c>
      <c r="H957" t="str">
        <f t="shared" si="74"/>
        <v/>
      </c>
      <c r="I957" t="str">
        <f>IF(OR(D957=M$1,E957=N$1,F957=O$1,G957=P$1,H957=Q$1),"",C957)</f>
        <v/>
      </c>
      <c r="J957" t="str">
        <f t="array" ref="J957">IF(SUM(--ISNUMBER(SEARCH(S$1:AE$1,I957)))&gt;0,"",I957)</f>
        <v/>
      </c>
      <c r="K957" t="str">
        <f t="array" ref="K957">IF(SUM(--ISNUMBER(SEARCH(M$1:Q$1,J957)))=L$1,J957,"")</f>
        <v/>
      </c>
    </row>
    <row r="958" spans="1:11" ht="17.25" x14ac:dyDescent="0.25">
      <c r="A958" s="1" t="s">
        <v>956</v>
      </c>
      <c r="B958">
        <f>SUM(B957,_xlfn.IFNA(IF(MATCH(puzzle!$B$2,$A958,0),1,0),0))</f>
        <v>178</v>
      </c>
      <c r="C958" t="str">
        <f>puzzle!B961</f>
        <v/>
      </c>
      <c r="D958" t="str">
        <f t="shared" si="70"/>
        <v/>
      </c>
      <c r="E958" t="str">
        <f t="shared" si="71"/>
        <v/>
      </c>
      <c r="F958" t="str">
        <f t="shared" si="72"/>
        <v/>
      </c>
      <c r="G958" t="str">
        <f t="shared" si="73"/>
        <v/>
      </c>
      <c r="H958" t="str">
        <f t="shared" si="74"/>
        <v/>
      </c>
      <c r="I958" t="str">
        <f>IF(OR(D958=M$1,E958=N$1,F958=O$1,G958=P$1,H958=Q$1),"",C958)</f>
        <v/>
      </c>
      <c r="J958" t="str">
        <f t="array" ref="J958">IF(SUM(--ISNUMBER(SEARCH(S$1:AE$1,I958)))&gt;0,"",I958)</f>
        <v/>
      </c>
      <c r="K958" t="str">
        <f t="array" ref="K958">IF(SUM(--ISNUMBER(SEARCH(M$1:Q$1,J958)))=L$1,J958,"")</f>
        <v/>
      </c>
    </row>
    <row r="959" spans="1:11" ht="17.25" x14ac:dyDescent="0.25">
      <c r="A959" s="1" t="s">
        <v>957</v>
      </c>
      <c r="B959">
        <f>SUM(B958,_xlfn.IFNA(IF(MATCH(puzzle!$B$2,$A959,0),1,0),0))</f>
        <v>178</v>
      </c>
      <c r="C959" t="str">
        <f>puzzle!B962</f>
        <v/>
      </c>
      <c r="D959" t="str">
        <f t="shared" si="70"/>
        <v/>
      </c>
      <c r="E959" t="str">
        <f t="shared" si="71"/>
        <v/>
      </c>
      <c r="F959" t="str">
        <f t="shared" si="72"/>
        <v/>
      </c>
      <c r="G959" t="str">
        <f t="shared" si="73"/>
        <v/>
      </c>
      <c r="H959" t="str">
        <f t="shared" si="74"/>
        <v/>
      </c>
      <c r="I959" t="str">
        <f>IF(OR(D959=M$1,E959=N$1,F959=O$1,G959=P$1,H959=Q$1),"",C959)</f>
        <v/>
      </c>
      <c r="J959" t="str">
        <f t="array" ref="J959">IF(SUM(--ISNUMBER(SEARCH(S$1:AE$1,I959)))&gt;0,"",I959)</f>
        <v/>
      </c>
      <c r="K959" t="str">
        <f t="array" ref="K959">IF(SUM(--ISNUMBER(SEARCH(M$1:Q$1,J959)))=L$1,J959,"")</f>
        <v/>
      </c>
    </row>
    <row r="960" spans="1:11" ht="17.25" x14ac:dyDescent="0.25">
      <c r="A960" s="1" t="s">
        <v>958</v>
      </c>
      <c r="B960">
        <f>SUM(B959,_xlfn.IFNA(IF(MATCH(puzzle!$B$2,$A960,0),1,0),0))</f>
        <v>179</v>
      </c>
      <c r="C960" t="str">
        <f>puzzle!B963</f>
        <v/>
      </c>
      <c r="D960" t="str">
        <f t="shared" si="70"/>
        <v/>
      </c>
      <c r="E960" t="str">
        <f t="shared" si="71"/>
        <v/>
      </c>
      <c r="F960" t="str">
        <f t="shared" si="72"/>
        <v/>
      </c>
      <c r="G960" t="str">
        <f t="shared" si="73"/>
        <v/>
      </c>
      <c r="H960" t="str">
        <f t="shared" si="74"/>
        <v/>
      </c>
      <c r="I960" t="str">
        <f>IF(OR(D960=M$1,E960=N$1,F960=O$1,G960=P$1,H960=Q$1),"",C960)</f>
        <v/>
      </c>
      <c r="J960" t="str">
        <f t="array" ref="J960">IF(SUM(--ISNUMBER(SEARCH(S$1:AE$1,I960)))&gt;0,"",I960)</f>
        <v/>
      </c>
      <c r="K960" t="str">
        <f t="array" ref="K960">IF(SUM(--ISNUMBER(SEARCH(M$1:Q$1,J960)))=L$1,J960,"")</f>
        <v/>
      </c>
    </row>
    <row r="961" spans="1:11" ht="17.25" x14ac:dyDescent="0.25">
      <c r="A961" s="1" t="s">
        <v>959</v>
      </c>
      <c r="B961">
        <f>SUM(B960,_xlfn.IFNA(IF(MATCH(puzzle!$B$2,$A961,0),1,0),0))</f>
        <v>179</v>
      </c>
      <c r="C961" t="str">
        <f>puzzle!B964</f>
        <v/>
      </c>
      <c r="D961" t="str">
        <f t="shared" si="70"/>
        <v/>
      </c>
      <c r="E961" t="str">
        <f t="shared" si="71"/>
        <v/>
      </c>
      <c r="F961" t="str">
        <f t="shared" si="72"/>
        <v/>
      </c>
      <c r="G961" t="str">
        <f t="shared" si="73"/>
        <v/>
      </c>
      <c r="H961" t="str">
        <f t="shared" si="74"/>
        <v/>
      </c>
      <c r="I961" t="str">
        <f>IF(OR(D961=M$1,E961=N$1,F961=O$1,G961=P$1,H961=Q$1),"",C961)</f>
        <v/>
      </c>
      <c r="J961" t="str">
        <f t="array" ref="J961">IF(SUM(--ISNUMBER(SEARCH(S$1:AE$1,I961)))&gt;0,"",I961)</f>
        <v/>
      </c>
      <c r="K961" t="str">
        <f t="array" ref="K961">IF(SUM(--ISNUMBER(SEARCH(M$1:Q$1,J961)))=L$1,J961,"")</f>
        <v/>
      </c>
    </row>
    <row r="962" spans="1:11" ht="17.25" x14ac:dyDescent="0.25">
      <c r="A962" s="1" t="s">
        <v>960</v>
      </c>
      <c r="B962">
        <f>SUM(B961,_xlfn.IFNA(IF(MATCH(puzzle!$B$2,$A962,0),1,0),0))</f>
        <v>179</v>
      </c>
      <c r="C962" t="str">
        <f>puzzle!B965</f>
        <v/>
      </c>
      <c r="D962" t="str">
        <f t="shared" ref="D962:D1025" si="75">LEFT(C962,1)</f>
        <v/>
      </c>
      <c r="E962" t="str">
        <f t="shared" ref="E962:E1025" si="76">MID($C962,2,1)</f>
        <v/>
      </c>
      <c r="F962" t="str">
        <f t="shared" ref="F962:F1025" si="77">MID($C962,3,1)</f>
        <v/>
      </c>
      <c r="G962" t="str">
        <f t="shared" ref="G962:G1025" si="78">MID($C962,4,1)</f>
        <v/>
      </c>
      <c r="H962" t="str">
        <f t="shared" ref="H962:H1025" si="79">MID($C962,5,1)</f>
        <v/>
      </c>
      <c r="I962" t="str">
        <f>IF(OR(D962=M$1,E962=N$1,F962=O$1,G962=P$1,H962=Q$1),"",C962)</f>
        <v/>
      </c>
      <c r="J962" t="str">
        <f t="array" ref="J962">IF(SUM(--ISNUMBER(SEARCH(S$1:AE$1,I962)))&gt;0,"",I962)</f>
        <v/>
      </c>
      <c r="K962" t="str">
        <f t="array" ref="K962">IF(SUM(--ISNUMBER(SEARCH(M$1:Q$1,J962)))=L$1,J962,"")</f>
        <v/>
      </c>
    </row>
    <row r="963" spans="1:11" ht="17.25" x14ac:dyDescent="0.25">
      <c r="A963" s="1" t="s">
        <v>961</v>
      </c>
      <c r="B963">
        <f>SUM(B962,_xlfn.IFNA(IF(MATCH(puzzle!$B$2,$A963,0),1,0),0))</f>
        <v>179</v>
      </c>
      <c r="C963" t="str">
        <f>puzzle!B966</f>
        <v/>
      </c>
      <c r="D963" t="str">
        <f t="shared" si="75"/>
        <v/>
      </c>
      <c r="E963" t="str">
        <f t="shared" si="76"/>
        <v/>
      </c>
      <c r="F963" t="str">
        <f t="shared" si="77"/>
        <v/>
      </c>
      <c r="G963" t="str">
        <f t="shared" si="78"/>
        <v/>
      </c>
      <c r="H963" t="str">
        <f t="shared" si="79"/>
        <v/>
      </c>
      <c r="I963" t="str">
        <f>IF(OR(D963=M$1,E963=N$1,F963=O$1,G963=P$1,H963=Q$1),"",C963)</f>
        <v/>
      </c>
      <c r="J963" t="str">
        <f t="array" ref="J963">IF(SUM(--ISNUMBER(SEARCH(S$1:AE$1,I963)))&gt;0,"",I963)</f>
        <v/>
      </c>
      <c r="K963" t="str">
        <f t="array" ref="K963">IF(SUM(--ISNUMBER(SEARCH(M$1:Q$1,J963)))=L$1,J963,"")</f>
        <v/>
      </c>
    </row>
    <row r="964" spans="1:11" ht="17.25" x14ac:dyDescent="0.25">
      <c r="A964" s="1" t="s">
        <v>962</v>
      </c>
      <c r="B964">
        <f>SUM(B963,_xlfn.IFNA(IF(MATCH(puzzle!$B$2,$A964,0),1,0),0))</f>
        <v>179</v>
      </c>
      <c r="C964" t="str">
        <f>puzzle!B967</f>
        <v/>
      </c>
      <c r="D964" t="str">
        <f t="shared" si="75"/>
        <v/>
      </c>
      <c r="E964" t="str">
        <f t="shared" si="76"/>
        <v/>
      </c>
      <c r="F964" t="str">
        <f t="shared" si="77"/>
        <v/>
      </c>
      <c r="G964" t="str">
        <f t="shared" si="78"/>
        <v/>
      </c>
      <c r="H964" t="str">
        <f t="shared" si="79"/>
        <v/>
      </c>
      <c r="I964" t="str">
        <f>IF(OR(D964=M$1,E964=N$1,F964=O$1,G964=P$1,H964=Q$1),"",C964)</f>
        <v/>
      </c>
      <c r="J964" t="str">
        <f t="array" ref="J964">IF(SUM(--ISNUMBER(SEARCH(S$1:AE$1,I964)))&gt;0,"",I964)</f>
        <v/>
      </c>
      <c r="K964" t="str">
        <f t="array" ref="K964">IF(SUM(--ISNUMBER(SEARCH(M$1:Q$1,J964)))=L$1,J964,"")</f>
        <v/>
      </c>
    </row>
    <row r="965" spans="1:11" ht="17.25" x14ac:dyDescent="0.25">
      <c r="A965" s="1" t="s">
        <v>963</v>
      </c>
      <c r="B965">
        <f>SUM(B964,_xlfn.IFNA(IF(MATCH(puzzle!$B$2,$A965,0),1,0),0))</f>
        <v>179</v>
      </c>
      <c r="C965" t="str">
        <f>puzzle!B968</f>
        <v/>
      </c>
      <c r="D965" t="str">
        <f t="shared" si="75"/>
        <v/>
      </c>
      <c r="E965" t="str">
        <f t="shared" si="76"/>
        <v/>
      </c>
      <c r="F965" t="str">
        <f t="shared" si="77"/>
        <v/>
      </c>
      <c r="G965" t="str">
        <f t="shared" si="78"/>
        <v/>
      </c>
      <c r="H965" t="str">
        <f t="shared" si="79"/>
        <v/>
      </c>
      <c r="I965" t="str">
        <f>IF(OR(D965=M$1,E965=N$1,F965=O$1,G965=P$1,H965=Q$1),"",C965)</f>
        <v/>
      </c>
      <c r="J965" t="str">
        <f t="array" ref="J965">IF(SUM(--ISNUMBER(SEARCH(S$1:AE$1,I965)))&gt;0,"",I965)</f>
        <v/>
      </c>
      <c r="K965" t="str">
        <f t="array" ref="K965">IF(SUM(--ISNUMBER(SEARCH(M$1:Q$1,J965)))=L$1,J965,"")</f>
        <v/>
      </c>
    </row>
    <row r="966" spans="1:11" ht="17.25" x14ac:dyDescent="0.25">
      <c r="A966" s="1" t="s">
        <v>964</v>
      </c>
      <c r="B966">
        <f>SUM(B965,_xlfn.IFNA(IF(MATCH(puzzle!$B$2,$A966,0),1,0),0))</f>
        <v>179</v>
      </c>
      <c r="C966" t="str">
        <f>puzzle!B969</f>
        <v/>
      </c>
      <c r="D966" t="str">
        <f t="shared" si="75"/>
        <v/>
      </c>
      <c r="E966" t="str">
        <f t="shared" si="76"/>
        <v/>
      </c>
      <c r="F966" t="str">
        <f t="shared" si="77"/>
        <v/>
      </c>
      <c r="G966" t="str">
        <f t="shared" si="78"/>
        <v/>
      </c>
      <c r="H966" t="str">
        <f t="shared" si="79"/>
        <v/>
      </c>
      <c r="I966" t="str">
        <f>IF(OR(D966=M$1,E966=N$1,F966=O$1,G966=P$1,H966=Q$1),"",C966)</f>
        <v/>
      </c>
      <c r="J966" t="str">
        <f t="array" ref="J966">IF(SUM(--ISNUMBER(SEARCH(S$1:AE$1,I966)))&gt;0,"",I966)</f>
        <v/>
      </c>
      <c r="K966" t="str">
        <f t="array" ref="K966">IF(SUM(--ISNUMBER(SEARCH(M$1:Q$1,J966)))=L$1,J966,"")</f>
        <v/>
      </c>
    </row>
    <row r="967" spans="1:11" ht="17.25" x14ac:dyDescent="0.25">
      <c r="A967" s="1" t="s">
        <v>965</v>
      </c>
      <c r="B967">
        <f>SUM(B966,_xlfn.IFNA(IF(MATCH(puzzle!$B$2,$A967,0),1,0),0))</f>
        <v>179</v>
      </c>
      <c r="C967" t="str">
        <f>puzzle!B970</f>
        <v/>
      </c>
      <c r="D967" t="str">
        <f t="shared" si="75"/>
        <v/>
      </c>
      <c r="E967" t="str">
        <f t="shared" si="76"/>
        <v/>
      </c>
      <c r="F967" t="str">
        <f t="shared" si="77"/>
        <v/>
      </c>
      <c r="G967" t="str">
        <f t="shared" si="78"/>
        <v/>
      </c>
      <c r="H967" t="str">
        <f t="shared" si="79"/>
        <v/>
      </c>
      <c r="I967" t="str">
        <f>IF(OR(D967=M$1,E967=N$1,F967=O$1,G967=P$1,H967=Q$1),"",C967)</f>
        <v/>
      </c>
      <c r="J967" t="str">
        <f t="array" ref="J967">IF(SUM(--ISNUMBER(SEARCH(S$1:AE$1,I967)))&gt;0,"",I967)</f>
        <v/>
      </c>
      <c r="K967" t="str">
        <f t="array" ref="K967">IF(SUM(--ISNUMBER(SEARCH(M$1:Q$1,J967)))=L$1,J967,"")</f>
        <v/>
      </c>
    </row>
    <row r="968" spans="1:11" ht="17.25" x14ac:dyDescent="0.25">
      <c r="A968" s="1" t="s">
        <v>966</v>
      </c>
      <c r="B968">
        <f>SUM(B967,_xlfn.IFNA(IF(MATCH(puzzle!$B$2,$A968,0),1,0),0))</f>
        <v>180</v>
      </c>
      <c r="C968" t="str">
        <f>puzzle!B971</f>
        <v/>
      </c>
      <c r="D968" t="str">
        <f t="shared" si="75"/>
        <v/>
      </c>
      <c r="E968" t="str">
        <f t="shared" si="76"/>
        <v/>
      </c>
      <c r="F968" t="str">
        <f t="shared" si="77"/>
        <v/>
      </c>
      <c r="G968" t="str">
        <f t="shared" si="78"/>
        <v/>
      </c>
      <c r="H968" t="str">
        <f t="shared" si="79"/>
        <v/>
      </c>
      <c r="I968" t="str">
        <f>IF(OR(D968=M$1,E968=N$1,F968=O$1,G968=P$1,H968=Q$1),"",C968)</f>
        <v/>
      </c>
      <c r="J968" t="str">
        <f t="array" ref="J968">IF(SUM(--ISNUMBER(SEARCH(S$1:AE$1,I968)))&gt;0,"",I968)</f>
        <v/>
      </c>
      <c r="K968" t="str">
        <f t="array" ref="K968">IF(SUM(--ISNUMBER(SEARCH(M$1:Q$1,J968)))=L$1,J968,"")</f>
        <v/>
      </c>
    </row>
    <row r="969" spans="1:11" ht="17.25" x14ac:dyDescent="0.25">
      <c r="A969" s="1" t="s">
        <v>967</v>
      </c>
      <c r="B969">
        <f>SUM(B968,_xlfn.IFNA(IF(MATCH(puzzle!$B$2,$A969,0),1,0),0))</f>
        <v>180</v>
      </c>
      <c r="C969" t="str">
        <f>puzzle!B972</f>
        <v/>
      </c>
      <c r="D969" t="str">
        <f t="shared" si="75"/>
        <v/>
      </c>
      <c r="E969" t="str">
        <f t="shared" si="76"/>
        <v/>
      </c>
      <c r="F969" t="str">
        <f t="shared" si="77"/>
        <v/>
      </c>
      <c r="G969" t="str">
        <f t="shared" si="78"/>
        <v/>
      </c>
      <c r="H969" t="str">
        <f t="shared" si="79"/>
        <v/>
      </c>
      <c r="I969" t="str">
        <f>IF(OR(D969=M$1,E969=N$1,F969=O$1,G969=P$1,H969=Q$1),"",C969)</f>
        <v/>
      </c>
      <c r="J969" t="str">
        <f t="array" ref="J969">IF(SUM(--ISNUMBER(SEARCH(S$1:AE$1,I969)))&gt;0,"",I969)</f>
        <v/>
      </c>
      <c r="K969" t="str">
        <f t="array" ref="K969">IF(SUM(--ISNUMBER(SEARCH(M$1:Q$1,J969)))=L$1,J969,"")</f>
        <v/>
      </c>
    </row>
    <row r="970" spans="1:11" ht="17.25" x14ac:dyDescent="0.25">
      <c r="A970" s="1" t="s">
        <v>968</v>
      </c>
      <c r="B970">
        <f>SUM(B969,_xlfn.IFNA(IF(MATCH(puzzle!$B$2,$A970,0),1,0),0))</f>
        <v>181</v>
      </c>
      <c r="C970" t="str">
        <f>puzzle!B973</f>
        <v/>
      </c>
      <c r="D970" t="str">
        <f t="shared" si="75"/>
        <v/>
      </c>
      <c r="E970" t="str">
        <f t="shared" si="76"/>
        <v/>
      </c>
      <c r="F970" t="str">
        <f t="shared" si="77"/>
        <v/>
      </c>
      <c r="G970" t="str">
        <f t="shared" si="78"/>
        <v/>
      </c>
      <c r="H970" t="str">
        <f t="shared" si="79"/>
        <v/>
      </c>
      <c r="I970" t="str">
        <f>IF(OR(D970=M$1,E970=N$1,F970=O$1,G970=P$1,H970=Q$1),"",C970)</f>
        <v/>
      </c>
      <c r="J970" t="str">
        <f t="array" ref="J970">IF(SUM(--ISNUMBER(SEARCH(S$1:AE$1,I970)))&gt;0,"",I970)</f>
        <v/>
      </c>
      <c r="K970" t="str">
        <f t="array" ref="K970">IF(SUM(--ISNUMBER(SEARCH(M$1:Q$1,J970)))=L$1,J970,"")</f>
        <v/>
      </c>
    </row>
    <row r="971" spans="1:11" ht="17.25" x14ac:dyDescent="0.25">
      <c r="A971" s="1" t="s">
        <v>969</v>
      </c>
      <c r="B971">
        <f>SUM(B970,_xlfn.IFNA(IF(MATCH(puzzle!$B$2,$A971,0),1,0),0))</f>
        <v>181</v>
      </c>
      <c r="C971" t="str">
        <f>puzzle!B974</f>
        <v/>
      </c>
      <c r="D971" t="str">
        <f t="shared" si="75"/>
        <v/>
      </c>
      <c r="E971" t="str">
        <f t="shared" si="76"/>
        <v/>
      </c>
      <c r="F971" t="str">
        <f t="shared" si="77"/>
        <v/>
      </c>
      <c r="G971" t="str">
        <f t="shared" si="78"/>
        <v/>
      </c>
      <c r="H971" t="str">
        <f t="shared" si="79"/>
        <v/>
      </c>
      <c r="I971" t="str">
        <f>IF(OR(D971=M$1,E971=N$1,F971=O$1,G971=P$1,H971=Q$1),"",C971)</f>
        <v/>
      </c>
      <c r="J971" t="str">
        <f t="array" ref="J971">IF(SUM(--ISNUMBER(SEARCH(S$1:AE$1,I971)))&gt;0,"",I971)</f>
        <v/>
      </c>
      <c r="K971" t="str">
        <f t="array" ref="K971">IF(SUM(--ISNUMBER(SEARCH(M$1:Q$1,J971)))=L$1,J971,"")</f>
        <v/>
      </c>
    </row>
    <row r="972" spans="1:11" ht="17.25" x14ac:dyDescent="0.25">
      <c r="A972" s="1" t="s">
        <v>970</v>
      </c>
      <c r="B972">
        <f>SUM(B971,_xlfn.IFNA(IF(MATCH(puzzle!$B$2,$A972,0),1,0),0))</f>
        <v>181</v>
      </c>
      <c r="C972" t="str">
        <f>puzzle!B975</f>
        <v/>
      </c>
      <c r="D972" t="str">
        <f t="shared" si="75"/>
        <v/>
      </c>
      <c r="E972" t="str">
        <f t="shared" si="76"/>
        <v/>
      </c>
      <c r="F972" t="str">
        <f t="shared" si="77"/>
        <v/>
      </c>
      <c r="G972" t="str">
        <f t="shared" si="78"/>
        <v/>
      </c>
      <c r="H972" t="str">
        <f t="shared" si="79"/>
        <v/>
      </c>
      <c r="I972" t="str">
        <f>IF(OR(D972=M$1,E972=N$1,F972=O$1,G972=P$1,H972=Q$1),"",C972)</f>
        <v/>
      </c>
      <c r="J972" t="str">
        <f t="array" ref="J972">IF(SUM(--ISNUMBER(SEARCH(S$1:AE$1,I972)))&gt;0,"",I972)</f>
        <v/>
      </c>
      <c r="K972" t="str">
        <f t="array" ref="K972">IF(SUM(--ISNUMBER(SEARCH(M$1:Q$1,J972)))=L$1,J972,"")</f>
        <v/>
      </c>
    </row>
    <row r="973" spans="1:11" ht="17.25" x14ac:dyDescent="0.25">
      <c r="A973" s="1" t="s">
        <v>971</v>
      </c>
      <c r="B973">
        <f>SUM(B972,_xlfn.IFNA(IF(MATCH(puzzle!$B$2,$A973,0),1,0),0))</f>
        <v>181</v>
      </c>
      <c r="C973" t="str">
        <f>puzzle!B976</f>
        <v/>
      </c>
      <c r="D973" t="str">
        <f t="shared" si="75"/>
        <v/>
      </c>
      <c r="E973" t="str">
        <f t="shared" si="76"/>
        <v/>
      </c>
      <c r="F973" t="str">
        <f t="shared" si="77"/>
        <v/>
      </c>
      <c r="G973" t="str">
        <f t="shared" si="78"/>
        <v/>
      </c>
      <c r="H973" t="str">
        <f t="shared" si="79"/>
        <v/>
      </c>
      <c r="I973" t="str">
        <f>IF(OR(D973=M$1,E973=N$1,F973=O$1,G973=P$1,H973=Q$1),"",C973)</f>
        <v/>
      </c>
      <c r="J973" t="str">
        <f t="array" ref="J973">IF(SUM(--ISNUMBER(SEARCH(S$1:AE$1,I973)))&gt;0,"",I973)</f>
        <v/>
      </c>
      <c r="K973" t="str">
        <f t="array" ref="K973">IF(SUM(--ISNUMBER(SEARCH(M$1:Q$1,J973)))=L$1,J973,"")</f>
        <v/>
      </c>
    </row>
    <row r="974" spans="1:11" ht="17.25" x14ac:dyDescent="0.25">
      <c r="A974" s="1" t="s">
        <v>972</v>
      </c>
      <c r="B974">
        <f>SUM(B973,_xlfn.IFNA(IF(MATCH(puzzle!$B$2,$A974,0),1,0),0))</f>
        <v>181</v>
      </c>
      <c r="C974" t="str">
        <f>puzzle!B977</f>
        <v/>
      </c>
      <c r="D974" t="str">
        <f t="shared" si="75"/>
        <v/>
      </c>
      <c r="E974" t="str">
        <f t="shared" si="76"/>
        <v/>
      </c>
      <c r="F974" t="str">
        <f t="shared" si="77"/>
        <v/>
      </c>
      <c r="G974" t="str">
        <f t="shared" si="78"/>
        <v/>
      </c>
      <c r="H974" t="str">
        <f t="shared" si="79"/>
        <v/>
      </c>
      <c r="I974" t="str">
        <f>IF(OR(D974=M$1,E974=N$1,F974=O$1,G974=P$1,H974=Q$1),"",C974)</f>
        <v/>
      </c>
      <c r="J974" t="str">
        <f t="array" ref="J974">IF(SUM(--ISNUMBER(SEARCH(S$1:AE$1,I974)))&gt;0,"",I974)</f>
        <v/>
      </c>
      <c r="K974" t="str">
        <f t="array" ref="K974">IF(SUM(--ISNUMBER(SEARCH(M$1:Q$1,J974)))=L$1,J974,"")</f>
        <v/>
      </c>
    </row>
    <row r="975" spans="1:11" ht="17.25" x14ac:dyDescent="0.25">
      <c r="A975" s="1" t="s">
        <v>973</v>
      </c>
      <c r="B975">
        <f>SUM(B974,_xlfn.IFNA(IF(MATCH(puzzle!$B$2,$A975,0),1,0),0))</f>
        <v>182</v>
      </c>
      <c r="C975" t="str">
        <f>puzzle!B978</f>
        <v/>
      </c>
      <c r="D975" t="str">
        <f t="shared" si="75"/>
        <v/>
      </c>
      <c r="E975" t="str">
        <f t="shared" si="76"/>
        <v/>
      </c>
      <c r="F975" t="str">
        <f t="shared" si="77"/>
        <v/>
      </c>
      <c r="G975" t="str">
        <f t="shared" si="78"/>
        <v/>
      </c>
      <c r="H975" t="str">
        <f t="shared" si="79"/>
        <v/>
      </c>
      <c r="I975" t="str">
        <f>IF(OR(D975=M$1,E975=N$1,F975=O$1,G975=P$1,H975=Q$1),"",C975)</f>
        <v/>
      </c>
      <c r="J975" t="str">
        <f t="array" ref="J975">IF(SUM(--ISNUMBER(SEARCH(S$1:AE$1,I975)))&gt;0,"",I975)</f>
        <v/>
      </c>
      <c r="K975" t="str">
        <f t="array" ref="K975">IF(SUM(--ISNUMBER(SEARCH(M$1:Q$1,J975)))=L$1,J975,"")</f>
        <v/>
      </c>
    </row>
    <row r="976" spans="1:11" ht="17.25" x14ac:dyDescent="0.25">
      <c r="A976" s="1" t="s">
        <v>974</v>
      </c>
      <c r="B976">
        <f>SUM(B975,_xlfn.IFNA(IF(MATCH(puzzle!$B$2,$A976,0),1,0),0))</f>
        <v>182</v>
      </c>
      <c r="C976" t="str">
        <f>puzzle!B979</f>
        <v/>
      </c>
      <c r="D976" t="str">
        <f t="shared" si="75"/>
        <v/>
      </c>
      <c r="E976" t="str">
        <f t="shared" si="76"/>
        <v/>
      </c>
      <c r="F976" t="str">
        <f t="shared" si="77"/>
        <v/>
      </c>
      <c r="G976" t="str">
        <f t="shared" si="78"/>
        <v/>
      </c>
      <c r="H976" t="str">
        <f t="shared" si="79"/>
        <v/>
      </c>
      <c r="I976" t="str">
        <f>IF(OR(D976=M$1,E976=N$1,F976=O$1,G976=P$1,H976=Q$1),"",C976)</f>
        <v/>
      </c>
      <c r="J976" t="str">
        <f t="array" ref="J976">IF(SUM(--ISNUMBER(SEARCH(S$1:AE$1,I976)))&gt;0,"",I976)</f>
        <v/>
      </c>
      <c r="K976" t="str">
        <f t="array" ref="K976">IF(SUM(--ISNUMBER(SEARCH(M$1:Q$1,J976)))=L$1,J976,"")</f>
        <v/>
      </c>
    </row>
    <row r="977" spans="1:11" ht="17.25" x14ac:dyDescent="0.25">
      <c r="A977" s="1" t="s">
        <v>975</v>
      </c>
      <c r="B977">
        <f>SUM(B976,_xlfn.IFNA(IF(MATCH(puzzle!$B$2,$A977,0),1,0),0))</f>
        <v>182</v>
      </c>
      <c r="C977" t="str">
        <f>puzzle!B980</f>
        <v/>
      </c>
      <c r="D977" t="str">
        <f t="shared" si="75"/>
        <v/>
      </c>
      <c r="E977" t="str">
        <f t="shared" si="76"/>
        <v/>
      </c>
      <c r="F977" t="str">
        <f t="shared" si="77"/>
        <v/>
      </c>
      <c r="G977" t="str">
        <f t="shared" si="78"/>
        <v/>
      </c>
      <c r="H977" t="str">
        <f t="shared" si="79"/>
        <v/>
      </c>
      <c r="I977" t="str">
        <f>IF(OR(D977=M$1,E977=N$1,F977=O$1,G977=P$1,H977=Q$1),"",C977)</f>
        <v/>
      </c>
      <c r="J977" t="str">
        <f t="array" ref="J977">IF(SUM(--ISNUMBER(SEARCH(S$1:AE$1,I977)))&gt;0,"",I977)</f>
        <v/>
      </c>
      <c r="K977" t="str">
        <f t="array" ref="K977">IF(SUM(--ISNUMBER(SEARCH(M$1:Q$1,J977)))=L$1,J977,"")</f>
        <v/>
      </c>
    </row>
    <row r="978" spans="1:11" ht="17.25" x14ac:dyDescent="0.25">
      <c r="A978" s="1" t="s">
        <v>976</v>
      </c>
      <c r="B978">
        <f>SUM(B977,_xlfn.IFNA(IF(MATCH(puzzle!$B$2,$A978,0),1,0),0))</f>
        <v>183</v>
      </c>
      <c r="C978" t="str">
        <f>puzzle!B981</f>
        <v/>
      </c>
      <c r="D978" t="str">
        <f t="shared" si="75"/>
        <v/>
      </c>
      <c r="E978" t="str">
        <f t="shared" si="76"/>
        <v/>
      </c>
      <c r="F978" t="str">
        <f t="shared" si="77"/>
        <v/>
      </c>
      <c r="G978" t="str">
        <f t="shared" si="78"/>
        <v/>
      </c>
      <c r="H978" t="str">
        <f t="shared" si="79"/>
        <v/>
      </c>
      <c r="I978" t="str">
        <f>IF(OR(D978=M$1,E978=N$1,F978=O$1,G978=P$1,H978=Q$1),"",C978)</f>
        <v/>
      </c>
      <c r="J978" t="str">
        <f t="array" ref="J978">IF(SUM(--ISNUMBER(SEARCH(S$1:AE$1,I978)))&gt;0,"",I978)</f>
        <v/>
      </c>
      <c r="K978" t="str">
        <f t="array" ref="K978">IF(SUM(--ISNUMBER(SEARCH(M$1:Q$1,J978)))=L$1,J978,"")</f>
        <v/>
      </c>
    </row>
    <row r="979" spans="1:11" ht="17.25" x14ac:dyDescent="0.25">
      <c r="A979" s="1" t="s">
        <v>977</v>
      </c>
      <c r="B979">
        <f>SUM(B978,_xlfn.IFNA(IF(MATCH(puzzle!$B$2,$A979,0),1,0),0))</f>
        <v>183</v>
      </c>
      <c r="C979" t="str">
        <f>puzzle!B982</f>
        <v/>
      </c>
      <c r="D979" t="str">
        <f t="shared" si="75"/>
        <v/>
      </c>
      <c r="E979" t="str">
        <f t="shared" si="76"/>
        <v/>
      </c>
      <c r="F979" t="str">
        <f t="shared" si="77"/>
        <v/>
      </c>
      <c r="G979" t="str">
        <f t="shared" si="78"/>
        <v/>
      </c>
      <c r="H979" t="str">
        <f t="shared" si="79"/>
        <v/>
      </c>
      <c r="I979" t="str">
        <f>IF(OR(D979=M$1,E979=N$1,F979=O$1,G979=P$1,H979=Q$1),"",C979)</f>
        <v/>
      </c>
      <c r="J979" t="str">
        <f t="array" ref="J979">IF(SUM(--ISNUMBER(SEARCH(S$1:AE$1,I979)))&gt;0,"",I979)</f>
        <v/>
      </c>
      <c r="K979" t="str">
        <f t="array" ref="K979">IF(SUM(--ISNUMBER(SEARCH(M$1:Q$1,J979)))=L$1,J979,"")</f>
        <v/>
      </c>
    </row>
    <row r="980" spans="1:11" ht="17.25" x14ac:dyDescent="0.25">
      <c r="A980" s="1" t="s">
        <v>978</v>
      </c>
      <c r="B980">
        <f>SUM(B979,_xlfn.IFNA(IF(MATCH(puzzle!$B$2,$A980,0),1,0),0))</f>
        <v>183</v>
      </c>
      <c r="C980" t="str">
        <f>puzzle!B983</f>
        <v/>
      </c>
      <c r="D980" t="str">
        <f t="shared" si="75"/>
        <v/>
      </c>
      <c r="E980" t="str">
        <f t="shared" si="76"/>
        <v/>
      </c>
      <c r="F980" t="str">
        <f t="shared" si="77"/>
        <v/>
      </c>
      <c r="G980" t="str">
        <f t="shared" si="78"/>
        <v/>
      </c>
      <c r="H980" t="str">
        <f t="shared" si="79"/>
        <v/>
      </c>
      <c r="I980" t="str">
        <f>IF(OR(D980=M$1,E980=N$1,F980=O$1,G980=P$1,H980=Q$1),"",C980)</f>
        <v/>
      </c>
      <c r="J980" t="str">
        <f t="array" ref="J980">IF(SUM(--ISNUMBER(SEARCH(S$1:AE$1,I980)))&gt;0,"",I980)</f>
        <v/>
      </c>
      <c r="K980" t="str">
        <f t="array" ref="K980">IF(SUM(--ISNUMBER(SEARCH(M$1:Q$1,J980)))=L$1,J980,"")</f>
        <v/>
      </c>
    </row>
    <row r="981" spans="1:11" ht="17.25" x14ac:dyDescent="0.25">
      <c r="A981" s="1" t="s">
        <v>979</v>
      </c>
      <c r="B981">
        <f>SUM(B980,_xlfn.IFNA(IF(MATCH(puzzle!$B$2,$A981,0),1,0),0))</f>
        <v>183</v>
      </c>
      <c r="C981" t="str">
        <f>puzzle!B984</f>
        <v/>
      </c>
      <c r="D981" t="str">
        <f t="shared" si="75"/>
        <v/>
      </c>
      <c r="E981" t="str">
        <f t="shared" si="76"/>
        <v/>
      </c>
      <c r="F981" t="str">
        <f t="shared" si="77"/>
        <v/>
      </c>
      <c r="G981" t="str">
        <f t="shared" si="78"/>
        <v/>
      </c>
      <c r="H981" t="str">
        <f t="shared" si="79"/>
        <v/>
      </c>
      <c r="I981" t="str">
        <f>IF(OR(D981=M$1,E981=N$1,F981=O$1,G981=P$1,H981=Q$1),"",C981)</f>
        <v/>
      </c>
      <c r="J981" t="str">
        <f t="array" ref="J981">IF(SUM(--ISNUMBER(SEARCH(S$1:AE$1,I981)))&gt;0,"",I981)</f>
        <v/>
      </c>
      <c r="K981" t="str">
        <f t="array" ref="K981">IF(SUM(--ISNUMBER(SEARCH(M$1:Q$1,J981)))=L$1,J981,"")</f>
        <v/>
      </c>
    </row>
    <row r="982" spans="1:11" ht="17.25" x14ac:dyDescent="0.25">
      <c r="A982" s="1" t="s">
        <v>980</v>
      </c>
      <c r="B982">
        <f>SUM(B981,_xlfn.IFNA(IF(MATCH(puzzle!$B$2,$A982,0),1,0),0))</f>
        <v>183</v>
      </c>
      <c r="C982" t="str">
        <f>puzzle!B985</f>
        <v/>
      </c>
      <c r="D982" t="str">
        <f t="shared" si="75"/>
        <v/>
      </c>
      <c r="E982" t="str">
        <f t="shared" si="76"/>
        <v/>
      </c>
      <c r="F982" t="str">
        <f t="shared" si="77"/>
        <v/>
      </c>
      <c r="G982" t="str">
        <f t="shared" si="78"/>
        <v/>
      </c>
      <c r="H982" t="str">
        <f t="shared" si="79"/>
        <v/>
      </c>
      <c r="I982" t="str">
        <f>IF(OR(D982=M$1,E982=N$1,F982=O$1,G982=P$1,H982=Q$1),"",C982)</f>
        <v/>
      </c>
      <c r="J982" t="str">
        <f t="array" ref="J982">IF(SUM(--ISNUMBER(SEARCH(S$1:AE$1,I982)))&gt;0,"",I982)</f>
        <v/>
      </c>
      <c r="K982" t="str">
        <f t="array" ref="K982">IF(SUM(--ISNUMBER(SEARCH(M$1:Q$1,J982)))=L$1,J982,"")</f>
        <v/>
      </c>
    </row>
    <row r="983" spans="1:11" ht="17.25" x14ac:dyDescent="0.25">
      <c r="A983" s="1" t="s">
        <v>981</v>
      </c>
      <c r="B983">
        <f>SUM(B982,_xlfn.IFNA(IF(MATCH(puzzle!$B$2,$A983,0),1,0),0))</f>
        <v>183</v>
      </c>
      <c r="C983" t="str">
        <f>puzzle!B986</f>
        <v/>
      </c>
      <c r="D983" t="str">
        <f t="shared" si="75"/>
        <v/>
      </c>
      <c r="E983" t="str">
        <f t="shared" si="76"/>
        <v/>
      </c>
      <c r="F983" t="str">
        <f t="shared" si="77"/>
        <v/>
      </c>
      <c r="G983" t="str">
        <f t="shared" si="78"/>
        <v/>
      </c>
      <c r="H983" t="str">
        <f t="shared" si="79"/>
        <v/>
      </c>
      <c r="I983" t="str">
        <f>IF(OR(D983=M$1,E983=N$1,F983=O$1,G983=P$1,H983=Q$1),"",C983)</f>
        <v/>
      </c>
      <c r="J983" t="str">
        <f t="array" ref="J983">IF(SUM(--ISNUMBER(SEARCH(S$1:AE$1,I983)))&gt;0,"",I983)</f>
        <v/>
      </c>
      <c r="K983" t="str">
        <f t="array" ref="K983">IF(SUM(--ISNUMBER(SEARCH(M$1:Q$1,J983)))=L$1,J983,"")</f>
        <v/>
      </c>
    </row>
    <row r="984" spans="1:11" ht="17.25" x14ac:dyDescent="0.25">
      <c r="A984" s="1" t="s">
        <v>982</v>
      </c>
      <c r="B984">
        <f>SUM(B983,_xlfn.IFNA(IF(MATCH(puzzle!$B$2,$A984,0),1,0),0))</f>
        <v>183</v>
      </c>
      <c r="C984" t="str">
        <f>puzzle!B987</f>
        <v/>
      </c>
      <c r="D984" t="str">
        <f t="shared" si="75"/>
        <v/>
      </c>
      <c r="E984" t="str">
        <f t="shared" si="76"/>
        <v/>
      </c>
      <c r="F984" t="str">
        <f t="shared" si="77"/>
        <v/>
      </c>
      <c r="G984" t="str">
        <f t="shared" si="78"/>
        <v/>
      </c>
      <c r="H984" t="str">
        <f t="shared" si="79"/>
        <v/>
      </c>
      <c r="I984" t="str">
        <f>IF(OR(D984=M$1,E984=N$1,F984=O$1,G984=P$1,H984=Q$1),"",C984)</f>
        <v/>
      </c>
      <c r="J984" t="str">
        <f t="array" ref="J984">IF(SUM(--ISNUMBER(SEARCH(S$1:AE$1,I984)))&gt;0,"",I984)</f>
        <v/>
      </c>
      <c r="K984" t="str">
        <f t="array" ref="K984">IF(SUM(--ISNUMBER(SEARCH(M$1:Q$1,J984)))=L$1,J984,"")</f>
        <v/>
      </c>
    </row>
    <row r="985" spans="1:11" ht="17.25" x14ac:dyDescent="0.25">
      <c r="A985" s="1" t="s">
        <v>983</v>
      </c>
      <c r="B985">
        <f>SUM(B984,_xlfn.IFNA(IF(MATCH(puzzle!$B$2,$A985,0),1,0),0))</f>
        <v>183</v>
      </c>
      <c r="C985" t="str">
        <f>puzzle!B988</f>
        <v/>
      </c>
      <c r="D985" t="str">
        <f t="shared" si="75"/>
        <v/>
      </c>
      <c r="E985" t="str">
        <f t="shared" si="76"/>
        <v/>
      </c>
      <c r="F985" t="str">
        <f t="shared" si="77"/>
        <v/>
      </c>
      <c r="G985" t="str">
        <f t="shared" si="78"/>
        <v/>
      </c>
      <c r="H985" t="str">
        <f t="shared" si="79"/>
        <v/>
      </c>
      <c r="I985" t="str">
        <f>IF(OR(D985=M$1,E985=N$1,F985=O$1,G985=P$1,H985=Q$1),"",C985)</f>
        <v/>
      </c>
      <c r="J985" t="str">
        <f t="array" ref="J985">IF(SUM(--ISNUMBER(SEARCH(S$1:AE$1,I985)))&gt;0,"",I985)</f>
        <v/>
      </c>
      <c r="K985" t="str">
        <f t="array" ref="K985">IF(SUM(--ISNUMBER(SEARCH(M$1:Q$1,J985)))=L$1,J985,"")</f>
        <v/>
      </c>
    </row>
    <row r="986" spans="1:11" ht="17.25" x14ac:dyDescent="0.25">
      <c r="A986" s="1" t="s">
        <v>984</v>
      </c>
      <c r="B986">
        <f>SUM(B985,_xlfn.IFNA(IF(MATCH(puzzle!$B$2,$A986,0),1,0),0))</f>
        <v>183</v>
      </c>
      <c r="C986" t="str">
        <f>puzzle!B989</f>
        <v/>
      </c>
      <c r="D986" t="str">
        <f t="shared" si="75"/>
        <v/>
      </c>
      <c r="E986" t="str">
        <f t="shared" si="76"/>
        <v/>
      </c>
      <c r="F986" t="str">
        <f t="shared" si="77"/>
        <v/>
      </c>
      <c r="G986" t="str">
        <f t="shared" si="78"/>
        <v/>
      </c>
      <c r="H986" t="str">
        <f t="shared" si="79"/>
        <v/>
      </c>
      <c r="I986" t="str">
        <f>IF(OR(D986=M$1,E986=N$1,F986=O$1,G986=P$1,H986=Q$1),"",C986)</f>
        <v/>
      </c>
      <c r="J986" t="str">
        <f t="array" ref="J986">IF(SUM(--ISNUMBER(SEARCH(S$1:AE$1,I986)))&gt;0,"",I986)</f>
        <v/>
      </c>
      <c r="K986" t="str">
        <f t="array" ref="K986">IF(SUM(--ISNUMBER(SEARCH(M$1:Q$1,J986)))=L$1,J986,"")</f>
        <v/>
      </c>
    </row>
    <row r="987" spans="1:11" ht="17.25" x14ac:dyDescent="0.25">
      <c r="A987" s="1" t="s">
        <v>985</v>
      </c>
      <c r="B987">
        <f>SUM(B986,_xlfn.IFNA(IF(MATCH(puzzle!$B$2,$A987,0),1,0),0))</f>
        <v>183</v>
      </c>
      <c r="C987" t="str">
        <f>puzzle!B990</f>
        <v/>
      </c>
      <c r="D987" t="str">
        <f t="shared" si="75"/>
        <v/>
      </c>
      <c r="E987" t="str">
        <f t="shared" si="76"/>
        <v/>
      </c>
      <c r="F987" t="str">
        <f t="shared" si="77"/>
        <v/>
      </c>
      <c r="G987" t="str">
        <f t="shared" si="78"/>
        <v/>
      </c>
      <c r="H987" t="str">
        <f t="shared" si="79"/>
        <v/>
      </c>
      <c r="I987" t="str">
        <f>IF(OR(D987=M$1,E987=N$1,F987=O$1,G987=P$1,H987=Q$1),"",C987)</f>
        <v/>
      </c>
      <c r="J987" t="str">
        <f t="array" ref="J987">IF(SUM(--ISNUMBER(SEARCH(S$1:AE$1,I987)))&gt;0,"",I987)</f>
        <v/>
      </c>
      <c r="K987" t="str">
        <f t="array" ref="K987">IF(SUM(--ISNUMBER(SEARCH(M$1:Q$1,J987)))=L$1,J987,"")</f>
        <v/>
      </c>
    </row>
    <row r="988" spans="1:11" ht="17.25" x14ac:dyDescent="0.25">
      <c r="A988" s="1" t="s">
        <v>986</v>
      </c>
      <c r="B988">
        <f>SUM(B987,_xlfn.IFNA(IF(MATCH(puzzle!$B$2,$A988,0),1,0),0))</f>
        <v>183</v>
      </c>
      <c r="C988" t="str">
        <f>puzzle!B991</f>
        <v/>
      </c>
      <c r="D988" t="str">
        <f t="shared" si="75"/>
        <v/>
      </c>
      <c r="E988" t="str">
        <f t="shared" si="76"/>
        <v/>
      </c>
      <c r="F988" t="str">
        <f t="shared" si="77"/>
        <v/>
      </c>
      <c r="G988" t="str">
        <f t="shared" si="78"/>
        <v/>
      </c>
      <c r="H988" t="str">
        <f t="shared" si="79"/>
        <v/>
      </c>
      <c r="I988" t="str">
        <f>IF(OR(D988=M$1,E988=N$1,F988=O$1,G988=P$1,H988=Q$1),"",C988)</f>
        <v/>
      </c>
      <c r="J988" t="str">
        <f t="array" ref="J988">IF(SUM(--ISNUMBER(SEARCH(S$1:AE$1,I988)))&gt;0,"",I988)</f>
        <v/>
      </c>
      <c r="K988" t="str">
        <f t="array" ref="K988">IF(SUM(--ISNUMBER(SEARCH(M$1:Q$1,J988)))=L$1,J988,"")</f>
        <v/>
      </c>
    </row>
    <row r="989" spans="1:11" ht="17.25" x14ac:dyDescent="0.25">
      <c r="A989" s="1" t="s">
        <v>987</v>
      </c>
      <c r="B989">
        <f>SUM(B988,_xlfn.IFNA(IF(MATCH(puzzle!$B$2,$A989,0),1,0),0))</f>
        <v>184</v>
      </c>
      <c r="C989" t="str">
        <f>puzzle!B992</f>
        <v/>
      </c>
      <c r="D989" t="str">
        <f t="shared" si="75"/>
        <v/>
      </c>
      <c r="E989" t="str">
        <f t="shared" si="76"/>
        <v/>
      </c>
      <c r="F989" t="str">
        <f t="shared" si="77"/>
        <v/>
      </c>
      <c r="G989" t="str">
        <f t="shared" si="78"/>
        <v/>
      </c>
      <c r="H989" t="str">
        <f t="shared" si="79"/>
        <v/>
      </c>
      <c r="I989" t="str">
        <f>IF(OR(D989=M$1,E989=N$1,F989=O$1,G989=P$1,H989=Q$1),"",C989)</f>
        <v/>
      </c>
      <c r="J989" t="str">
        <f t="array" ref="J989">IF(SUM(--ISNUMBER(SEARCH(S$1:AE$1,I989)))&gt;0,"",I989)</f>
        <v/>
      </c>
      <c r="K989" t="str">
        <f t="array" ref="K989">IF(SUM(--ISNUMBER(SEARCH(M$1:Q$1,J989)))=L$1,J989,"")</f>
        <v/>
      </c>
    </row>
    <row r="990" spans="1:11" ht="17.25" x14ac:dyDescent="0.25">
      <c r="A990" s="1" t="s">
        <v>988</v>
      </c>
      <c r="B990">
        <f>SUM(B989,_xlfn.IFNA(IF(MATCH(puzzle!$B$2,$A990,0),1,0),0))</f>
        <v>184</v>
      </c>
      <c r="C990" t="str">
        <f>puzzle!B993</f>
        <v/>
      </c>
      <c r="D990" t="str">
        <f t="shared" si="75"/>
        <v/>
      </c>
      <c r="E990" t="str">
        <f t="shared" si="76"/>
        <v/>
      </c>
      <c r="F990" t="str">
        <f t="shared" si="77"/>
        <v/>
      </c>
      <c r="G990" t="str">
        <f t="shared" si="78"/>
        <v/>
      </c>
      <c r="H990" t="str">
        <f t="shared" si="79"/>
        <v/>
      </c>
      <c r="I990" t="str">
        <f>IF(OR(D990=M$1,E990=N$1,F990=O$1,G990=P$1,H990=Q$1),"",C990)</f>
        <v/>
      </c>
      <c r="J990" t="str">
        <f t="array" ref="J990">IF(SUM(--ISNUMBER(SEARCH(S$1:AE$1,I990)))&gt;0,"",I990)</f>
        <v/>
      </c>
      <c r="K990" t="str">
        <f t="array" ref="K990">IF(SUM(--ISNUMBER(SEARCH(M$1:Q$1,J990)))=L$1,J990,"")</f>
        <v/>
      </c>
    </row>
    <row r="991" spans="1:11" ht="17.25" x14ac:dyDescent="0.25">
      <c r="A991" s="1" t="s">
        <v>989</v>
      </c>
      <c r="B991">
        <f>SUM(B990,_xlfn.IFNA(IF(MATCH(puzzle!$B$2,$A991,0),1,0),0))</f>
        <v>185</v>
      </c>
      <c r="C991" t="str">
        <f>puzzle!B994</f>
        <v/>
      </c>
      <c r="D991" t="str">
        <f t="shared" si="75"/>
        <v/>
      </c>
      <c r="E991" t="str">
        <f t="shared" si="76"/>
        <v/>
      </c>
      <c r="F991" t="str">
        <f t="shared" si="77"/>
        <v/>
      </c>
      <c r="G991" t="str">
        <f t="shared" si="78"/>
        <v/>
      </c>
      <c r="H991" t="str">
        <f t="shared" si="79"/>
        <v/>
      </c>
      <c r="I991" t="str">
        <f>IF(OR(D991=M$1,E991=N$1,F991=O$1,G991=P$1,H991=Q$1),"",C991)</f>
        <v/>
      </c>
      <c r="J991" t="str">
        <f t="array" ref="J991">IF(SUM(--ISNUMBER(SEARCH(S$1:AE$1,I991)))&gt;0,"",I991)</f>
        <v/>
      </c>
      <c r="K991" t="str">
        <f t="array" ref="K991">IF(SUM(--ISNUMBER(SEARCH(M$1:Q$1,J991)))=L$1,J991,"")</f>
        <v/>
      </c>
    </row>
    <row r="992" spans="1:11" ht="17.25" x14ac:dyDescent="0.25">
      <c r="A992" s="1" t="s">
        <v>990</v>
      </c>
      <c r="B992">
        <f>SUM(B991,_xlfn.IFNA(IF(MATCH(puzzle!$B$2,$A992,0),1,0),0))</f>
        <v>185</v>
      </c>
      <c r="C992" t="str">
        <f>puzzle!B995</f>
        <v/>
      </c>
      <c r="D992" t="str">
        <f t="shared" si="75"/>
        <v/>
      </c>
      <c r="E992" t="str">
        <f t="shared" si="76"/>
        <v/>
      </c>
      <c r="F992" t="str">
        <f t="shared" si="77"/>
        <v/>
      </c>
      <c r="G992" t="str">
        <f t="shared" si="78"/>
        <v/>
      </c>
      <c r="H992" t="str">
        <f t="shared" si="79"/>
        <v/>
      </c>
      <c r="I992" t="str">
        <f>IF(OR(D992=M$1,E992=N$1,F992=O$1,G992=P$1,H992=Q$1),"",C992)</f>
        <v/>
      </c>
      <c r="J992" t="str">
        <f t="array" ref="J992">IF(SUM(--ISNUMBER(SEARCH(S$1:AE$1,I992)))&gt;0,"",I992)</f>
        <v/>
      </c>
      <c r="K992" t="str">
        <f t="array" ref="K992">IF(SUM(--ISNUMBER(SEARCH(M$1:Q$1,J992)))=L$1,J992,"")</f>
        <v/>
      </c>
    </row>
    <row r="993" spans="1:11" ht="17.25" x14ac:dyDescent="0.25">
      <c r="A993" s="1" t="s">
        <v>991</v>
      </c>
      <c r="B993">
        <f>SUM(B992,_xlfn.IFNA(IF(MATCH(puzzle!$B$2,$A993,0),1,0),0))</f>
        <v>185</v>
      </c>
      <c r="C993" t="str">
        <f>puzzle!B996</f>
        <v/>
      </c>
      <c r="D993" t="str">
        <f t="shared" si="75"/>
        <v/>
      </c>
      <c r="E993" t="str">
        <f t="shared" si="76"/>
        <v/>
      </c>
      <c r="F993" t="str">
        <f t="shared" si="77"/>
        <v/>
      </c>
      <c r="G993" t="str">
        <f t="shared" si="78"/>
        <v/>
      </c>
      <c r="H993" t="str">
        <f t="shared" si="79"/>
        <v/>
      </c>
      <c r="I993" t="str">
        <f>IF(OR(D993=M$1,E993=N$1,F993=O$1,G993=P$1,H993=Q$1),"",C993)</f>
        <v/>
      </c>
      <c r="J993" t="str">
        <f t="array" ref="J993">IF(SUM(--ISNUMBER(SEARCH(S$1:AE$1,I993)))&gt;0,"",I993)</f>
        <v/>
      </c>
      <c r="K993" t="str">
        <f t="array" ref="K993">IF(SUM(--ISNUMBER(SEARCH(M$1:Q$1,J993)))=L$1,J993,"")</f>
        <v/>
      </c>
    </row>
    <row r="994" spans="1:11" ht="17.25" x14ac:dyDescent="0.25">
      <c r="A994" s="1" t="s">
        <v>992</v>
      </c>
      <c r="B994">
        <f>SUM(B993,_xlfn.IFNA(IF(MATCH(puzzle!$B$2,$A994,0),1,0),0))</f>
        <v>185</v>
      </c>
      <c r="C994" t="str">
        <f>puzzle!B997</f>
        <v/>
      </c>
      <c r="D994" t="str">
        <f t="shared" si="75"/>
        <v/>
      </c>
      <c r="E994" t="str">
        <f t="shared" si="76"/>
        <v/>
      </c>
      <c r="F994" t="str">
        <f t="shared" si="77"/>
        <v/>
      </c>
      <c r="G994" t="str">
        <f t="shared" si="78"/>
        <v/>
      </c>
      <c r="H994" t="str">
        <f t="shared" si="79"/>
        <v/>
      </c>
      <c r="I994" t="str">
        <f>IF(OR(D994=M$1,E994=N$1,F994=O$1,G994=P$1,H994=Q$1),"",C994)</f>
        <v/>
      </c>
      <c r="J994" t="str">
        <f t="array" ref="J994">IF(SUM(--ISNUMBER(SEARCH(S$1:AE$1,I994)))&gt;0,"",I994)</f>
        <v/>
      </c>
      <c r="K994" t="str">
        <f t="array" ref="K994">IF(SUM(--ISNUMBER(SEARCH(M$1:Q$1,J994)))=L$1,J994,"")</f>
        <v/>
      </c>
    </row>
    <row r="995" spans="1:11" ht="17.25" x14ac:dyDescent="0.25">
      <c r="A995" s="1" t="s">
        <v>993</v>
      </c>
      <c r="B995">
        <f>SUM(B994,_xlfn.IFNA(IF(MATCH(puzzle!$B$2,$A995,0),1,0),0))</f>
        <v>186</v>
      </c>
      <c r="C995" t="str">
        <f>puzzle!B998</f>
        <v/>
      </c>
      <c r="D995" t="str">
        <f t="shared" si="75"/>
        <v/>
      </c>
      <c r="E995" t="str">
        <f t="shared" si="76"/>
        <v/>
      </c>
      <c r="F995" t="str">
        <f t="shared" si="77"/>
        <v/>
      </c>
      <c r="G995" t="str">
        <f t="shared" si="78"/>
        <v/>
      </c>
      <c r="H995" t="str">
        <f t="shared" si="79"/>
        <v/>
      </c>
      <c r="I995" t="str">
        <f>IF(OR(D995=M$1,E995=N$1,F995=O$1,G995=P$1,H995=Q$1),"",C995)</f>
        <v/>
      </c>
      <c r="J995" t="str">
        <f t="array" ref="J995">IF(SUM(--ISNUMBER(SEARCH(S$1:AE$1,I995)))&gt;0,"",I995)</f>
        <v/>
      </c>
      <c r="K995" t="str">
        <f t="array" ref="K995">IF(SUM(--ISNUMBER(SEARCH(M$1:Q$1,J995)))=L$1,J995,"")</f>
        <v/>
      </c>
    </row>
    <row r="996" spans="1:11" ht="17.25" x14ac:dyDescent="0.25">
      <c r="A996" s="1" t="s">
        <v>994</v>
      </c>
      <c r="B996">
        <f>SUM(B995,_xlfn.IFNA(IF(MATCH(puzzle!$B$2,$A996,0),1,0),0))</f>
        <v>186</v>
      </c>
      <c r="C996" t="str">
        <f>puzzle!B999</f>
        <v/>
      </c>
      <c r="D996" t="str">
        <f t="shared" si="75"/>
        <v/>
      </c>
      <c r="E996" t="str">
        <f t="shared" si="76"/>
        <v/>
      </c>
      <c r="F996" t="str">
        <f t="shared" si="77"/>
        <v/>
      </c>
      <c r="G996" t="str">
        <f t="shared" si="78"/>
        <v/>
      </c>
      <c r="H996" t="str">
        <f t="shared" si="79"/>
        <v/>
      </c>
      <c r="I996" t="str">
        <f>IF(OR(D996=M$1,E996=N$1,F996=O$1,G996=P$1,H996=Q$1),"",C996)</f>
        <v/>
      </c>
      <c r="J996" t="str">
        <f t="array" ref="J996">IF(SUM(--ISNUMBER(SEARCH(S$1:AE$1,I996)))&gt;0,"",I996)</f>
        <v/>
      </c>
      <c r="K996" t="str">
        <f t="array" ref="K996">IF(SUM(--ISNUMBER(SEARCH(M$1:Q$1,J996)))=L$1,J996,"")</f>
        <v/>
      </c>
    </row>
    <row r="997" spans="1:11" ht="17.25" x14ac:dyDescent="0.25">
      <c r="A997" s="1" t="s">
        <v>995</v>
      </c>
      <c r="B997">
        <f>SUM(B996,_xlfn.IFNA(IF(MATCH(puzzle!$B$2,$A997,0),1,0),0))</f>
        <v>186</v>
      </c>
      <c r="C997" t="str">
        <f>puzzle!B1000</f>
        <v/>
      </c>
      <c r="D997" t="str">
        <f t="shared" si="75"/>
        <v/>
      </c>
      <c r="E997" t="str">
        <f t="shared" si="76"/>
        <v/>
      </c>
      <c r="F997" t="str">
        <f t="shared" si="77"/>
        <v/>
      </c>
      <c r="G997" t="str">
        <f t="shared" si="78"/>
        <v/>
      </c>
      <c r="H997" t="str">
        <f t="shared" si="79"/>
        <v/>
      </c>
      <c r="I997" t="str">
        <f>IF(OR(D997=M$1,E997=N$1,F997=O$1,G997=P$1,H997=Q$1),"",C997)</f>
        <v/>
      </c>
      <c r="J997" t="str">
        <f t="array" ref="J997">IF(SUM(--ISNUMBER(SEARCH(S$1:AE$1,I997)))&gt;0,"",I997)</f>
        <v/>
      </c>
      <c r="K997" t="str">
        <f t="array" ref="K997">IF(SUM(--ISNUMBER(SEARCH(M$1:Q$1,J997)))=L$1,J997,"")</f>
        <v/>
      </c>
    </row>
    <row r="998" spans="1:11" ht="17.25" x14ac:dyDescent="0.25">
      <c r="A998" s="1" t="s">
        <v>996</v>
      </c>
      <c r="B998">
        <f>SUM(B997,_xlfn.IFNA(IF(MATCH(puzzle!$B$2,$A998,0),1,0),0))</f>
        <v>186</v>
      </c>
      <c r="C998" t="str">
        <f>puzzle!B1001</f>
        <v/>
      </c>
      <c r="D998" t="str">
        <f t="shared" si="75"/>
        <v/>
      </c>
      <c r="E998" t="str">
        <f t="shared" si="76"/>
        <v/>
      </c>
      <c r="F998" t="str">
        <f t="shared" si="77"/>
        <v/>
      </c>
      <c r="G998" t="str">
        <f t="shared" si="78"/>
        <v/>
      </c>
      <c r="H998" t="str">
        <f t="shared" si="79"/>
        <v/>
      </c>
      <c r="I998" t="str">
        <f>IF(OR(D998=M$1,E998=N$1,F998=O$1,G998=P$1,H998=Q$1),"",C998)</f>
        <v/>
      </c>
      <c r="J998" t="str">
        <f t="array" ref="J998">IF(SUM(--ISNUMBER(SEARCH(S$1:AE$1,I998)))&gt;0,"",I998)</f>
        <v/>
      </c>
      <c r="K998" t="str">
        <f t="array" ref="K998">IF(SUM(--ISNUMBER(SEARCH(M$1:Q$1,J998)))=L$1,J998,"")</f>
        <v/>
      </c>
    </row>
    <row r="999" spans="1:11" ht="17.25" x14ac:dyDescent="0.25">
      <c r="A999" s="1" t="s">
        <v>997</v>
      </c>
      <c r="B999">
        <f>SUM(B998,_xlfn.IFNA(IF(MATCH(puzzle!$B$2,$A999,0),1,0),0))</f>
        <v>186</v>
      </c>
      <c r="C999" t="str">
        <f>puzzle!B1002</f>
        <v/>
      </c>
      <c r="D999" t="str">
        <f t="shared" si="75"/>
        <v/>
      </c>
      <c r="E999" t="str">
        <f t="shared" si="76"/>
        <v/>
      </c>
      <c r="F999" t="str">
        <f t="shared" si="77"/>
        <v/>
      </c>
      <c r="G999" t="str">
        <f t="shared" si="78"/>
        <v/>
      </c>
      <c r="H999" t="str">
        <f t="shared" si="79"/>
        <v/>
      </c>
      <c r="I999" t="str">
        <f>IF(OR(D999=M$1,E999=N$1,F999=O$1,G999=P$1,H999=Q$1),"",C999)</f>
        <v/>
      </c>
      <c r="J999" t="str">
        <f t="array" ref="J999">IF(SUM(--ISNUMBER(SEARCH(S$1:AE$1,I999)))&gt;0,"",I999)</f>
        <v/>
      </c>
      <c r="K999" t="str">
        <f t="array" ref="K999">IF(SUM(--ISNUMBER(SEARCH(M$1:Q$1,J999)))=L$1,J999,"")</f>
        <v/>
      </c>
    </row>
    <row r="1000" spans="1:11" ht="17.25" x14ac:dyDescent="0.25">
      <c r="A1000" s="1" t="s">
        <v>998</v>
      </c>
      <c r="B1000">
        <f>SUM(B999,_xlfn.IFNA(IF(MATCH(puzzle!$B$2,$A1000,0),1,0),0))</f>
        <v>186</v>
      </c>
      <c r="C1000" t="str">
        <f>puzzle!B1003</f>
        <v/>
      </c>
      <c r="D1000" t="str">
        <f t="shared" si="75"/>
        <v/>
      </c>
      <c r="E1000" t="str">
        <f t="shared" si="76"/>
        <v/>
      </c>
      <c r="F1000" t="str">
        <f t="shared" si="77"/>
        <v/>
      </c>
      <c r="G1000" t="str">
        <f t="shared" si="78"/>
        <v/>
      </c>
      <c r="H1000" t="str">
        <f t="shared" si="79"/>
        <v/>
      </c>
      <c r="I1000" t="str">
        <f>IF(OR(D1000=M$1,E1000=N$1,F1000=O$1,G1000=P$1,H1000=Q$1),"",C1000)</f>
        <v/>
      </c>
      <c r="J1000" t="str">
        <f t="array" ref="J1000">IF(SUM(--ISNUMBER(SEARCH(S$1:AE$1,I1000)))&gt;0,"",I1000)</f>
        <v/>
      </c>
      <c r="K1000" t="str">
        <f t="array" ref="K1000">IF(SUM(--ISNUMBER(SEARCH(M$1:Q$1,J1000)))=L$1,J1000,"")</f>
        <v/>
      </c>
    </row>
    <row r="1001" spans="1:11" ht="17.25" x14ac:dyDescent="0.25">
      <c r="A1001" s="1" t="s">
        <v>999</v>
      </c>
      <c r="B1001">
        <f>SUM(B1000,_xlfn.IFNA(IF(MATCH(puzzle!$B$2,$A1001,0),1,0),0))</f>
        <v>186</v>
      </c>
      <c r="C1001" t="str">
        <f>puzzle!B1004</f>
        <v/>
      </c>
      <c r="D1001" t="str">
        <f t="shared" si="75"/>
        <v/>
      </c>
      <c r="E1001" t="str">
        <f t="shared" si="76"/>
        <v/>
      </c>
      <c r="F1001" t="str">
        <f t="shared" si="77"/>
        <v/>
      </c>
      <c r="G1001" t="str">
        <f t="shared" si="78"/>
        <v/>
      </c>
      <c r="H1001" t="str">
        <f t="shared" si="79"/>
        <v/>
      </c>
      <c r="I1001" t="str">
        <f>IF(OR(D1001=M$1,E1001=N$1,F1001=O$1,G1001=P$1,H1001=Q$1),"",C1001)</f>
        <v/>
      </c>
      <c r="J1001" t="str">
        <f t="array" ref="J1001">IF(SUM(--ISNUMBER(SEARCH(S$1:AE$1,I1001)))&gt;0,"",I1001)</f>
        <v/>
      </c>
      <c r="K1001" t="str">
        <f t="array" ref="K1001">IF(SUM(--ISNUMBER(SEARCH(M$1:Q$1,J1001)))=L$1,J1001,"")</f>
        <v/>
      </c>
    </row>
    <row r="1002" spans="1:11" ht="17.25" x14ac:dyDescent="0.25">
      <c r="A1002" s="1" t="s">
        <v>1000</v>
      </c>
      <c r="B1002">
        <f>SUM(B1001,_xlfn.IFNA(IF(MATCH(puzzle!$B$2,$A1002,0),1,0),0))</f>
        <v>186</v>
      </c>
      <c r="C1002" t="str">
        <f>puzzle!B1005</f>
        <v/>
      </c>
      <c r="D1002" t="str">
        <f t="shared" si="75"/>
        <v/>
      </c>
      <c r="E1002" t="str">
        <f t="shared" si="76"/>
        <v/>
      </c>
      <c r="F1002" t="str">
        <f t="shared" si="77"/>
        <v/>
      </c>
      <c r="G1002" t="str">
        <f t="shared" si="78"/>
        <v/>
      </c>
      <c r="H1002" t="str">
        <f t="shared" si="79"/>
        <v/>
      </c>
      <c r="I1002" t="str">
        <f>IF(OR(D1002=M$1,E1002=N$1,F1002=O$1,G1002=P$1,H1002=Q$1),"",C1002)</f>
        <v/>
      </c>
      <c r="J1002" t="str">
        <f t="array" ref="J1002">IF(SUM(--ISNUMBER(SEARCH(S$1:AE$1,I1002)))&gt;0,"",I1002)</f>
        <v/>
      </c>
      <c r="K1002" t="str">
        <f t="array" ref="K1002">IF(SUM(--ISNUMBER(SEARCH(M$1:Q$1,J1002)))=L$1,J1002,"")</f>
        <v/>
      </c>
    </row>
    <row r="1003" spans="1:11" ht="17.25" x14ac:dyDescent="0.25">
      <c r="A1003" s="1" t="s">
        <v>1001</v>
      </c>
      <c r="B1003">
        <f>SUM(B1002,_xlfn.IFNA(IF(MATCH(puzzle!$B$2,$A1003,0),1,0),0))</f>
        <v>186</v>
      </c>
      <c r="C1003" t="str">
        <f>puzzle!B1006</f>
        <v/>
      </c>
      <c r="D1003" t="str">
        <f t="shared" si="75"/>
        <v/>
      </c>
      <c r="E1003" t="str">
        <f t="shared" si="76"/>
        <v/>
      </c>
      <c r="F1003" t="str">
        <f t="shared" si="77"/>
        <v/>
      </c>
      <c r="G1003" t="str">
        <f t="shared" si="78"/>
        <v/>
      </c>
      <c r="H1003" t="str">
        <f t="shared" si="79"/>
        <v/>
      </c>
      <c r="I1003" t="str">
        <f>IF(OR(D1003=M$1,E1003=N$1,F1003=O$1,G1003=P$1,H1003=Q$1),"",C1003)</f>
        <v/>
      </c>
      <c r="J1003" t="str">
        <f t="array" ref="J1003">IF(SUM(--ISNUMBER(SEARCH(S$1:AE$1,I1003)))&gt;0,"",I1003)</f>
        <v/>
      </c>
      <c r="K1003" t="str">
        <f t="array" ref="K1003">IF(SUM(--ISNUMBER(SEARCH(M$1:Q$1,J1003)))=L$1,J1003,"")</f>
        <v/>
      </c>
    </row>
    <row r="1004" spans="1:11" ht="17.25" x14ac:dyDescent="0.25">
      <c r="A1004" s="1" t="s">
        <v>1002</v>
      </c>
      <c r="B1004">
        <f>SUM(B1003,_xlfn.IFNA(IF(MATCH(puzzle!$B$2,$A1004,0),1,0),0))</f>
        <v>186</v>
      </c>
      <c r="C1004" t="str">
        <f>puzzle!B1007</f>
        <v/>
      </c>
      <c r="D1004" t="str">
        <f t="shared" si="75"/>
        <v/>
      </c>
      <c r="E1004" t="str">
        <f t="shared" si="76"/>
        <v/>
      </c>
      <c r="F1004" t="str">
        <f t="shared" si="77"/>
        <v/>
      </c>
      <c r="G1004" t="str">
        <f t="shared" si="78"/>
        <v/>
      </c>
      <c r="H1004" t="str">
        <f t="shared" si="79"/>
        <v/>
      </c>
      <c r="I1004" t="str">
        <f>IF(OR(D1004=M$1,E1004=N$1,F1004=O$1,G1004=P$1,H1004=Q$1),"",C1004)</f>
        <v/>
      </c>
      <c r="J1004" t="str">
        <f t="array" ref="J1004">IF(SUM(--ISNUMBER(SEARCH(S$1:AE$1,I1004)))&gt;0,"",I1004)</f>
        <v/>
      </c>
      <c r="K1004" t="str">
        <f t="array" ref="K1004">IF(SUM(--ISNUMBER(SEARCH(M$1:Q$1,J1004)))=L$1,J1004,"")</f>
        <v/>
      </c>
    </row>
    <row r="1005" spans="1:11" ht="17.25" x14ac:dyDescent="0.25">
      <c r="A1005" s="1" t="s">
        <v>1003</v>
      </c>
      <c r="B1005">
        <f>SUM(B1004,_xlfn.IFNA(IF(MATCH(puzzle!$B$2,$A1005,0),1,0),0))</f>
        <v>186</v>
      </c>
      <c r="C1005" t="str">
        <f>puzzle!B1008</f>
        <v/>
      </c>
      <c r="D1005" t="str">
        <f t="shared" si="75"/>
        <v/>
      </c>
      <c r="E1005" t="str">
        <f t="shared" si="76"/>
        <v/>
      </c>
      <c r="F1005" t="str">
        <f t="shared" si="77"/>
        <v/>
      </c>
      <c r="G1005" t="str">
        <f t="shared" si="78"/>
        <v/>
      </c>
      <c r="H1005" t="str">
        <f t="shared" si="79"/>
        <v/>
      </c>
      <c r="I1005" t="str">
        <f>IF(OR(D1005=M$1,E1005=N$1,F1005=O$1,G1005=P$1,H1005=Q$1),"",C1005)</f>
        <v/>
      </c>
      <c r="J1005" t="str">
        <f t="array" ref="J1005">IF(SUM(--ISNUMBER(SEARCH(S$1:AE$1,I1005)))&gt;0,"",I1005)</f>
        <v/>
      </c>
      <c r="K1005" t="str">
        <f t="array" ref="K1005">IF(SUM(--ISNUMBER(SEARCH(M$1:Q$1,J1005)))=L$1,J1005,"")</f>
        <v/>
      </c>
    </row>
    <row r="1006" spans="1:11" ht="17.25" x14ac:dyDescent="0.25">
      <c r="A1006" s="1" t="s">
        <v>1004</v>
      </c>
      <c r="B1006">
        <f>SUM(B1005,_xlfn.IFNA(IF(MATCH(puzzle!$B$2,$A1006,0),1,0),0))</f>
        <v>186</v>
      </c>
      <c r="C1006" t="str">
        <f>puzzle!B1009</f>
        <v/>
      </c>
      <c r="D1006" t="str">
        <f t="shared" si="75"/>
        <v/>
      </c>
      <c r="E1006" t="str">
        <f t="shared" si="76"/>
        <v/>
      </c>
      <c r="F1006" t="str">
        <f t="shared" si="77"/>
        <v/>
      </c>
      <c r="G1006" t="str">
        <f t="shared" si="78"/>
        <v/>
      </c>
      <c r="H1006" t="str">
        <f t="shared" si="79"/>
        <v/>
      </c>
      <c r="I1006" t="str">
        <f>IF(OR(D1006=M$1,E1006=N$1,F1006=O$1,G1006=P$1,H1006=Q$1),"",C1006)</f>
        <v/>
      </c>
      <c r="J1006" t="str">
        <f t="array" ref="J1006">IF(SUM(--ISNUMBER(SEARCH(S$1:AE$1,I1006)))&gt;0,"",I1006)</f>
        <v/>
      </c>
      <c r="K1006" t="str">
        <f t="array" ref="K1006">IF(SUM(--ISNUMBER(SEARCH(M$1:Q$1,J1006)))=L$1,J1006,"")</f>
        <v/>
      </c>
    </row>
    <row r="1007" spans="1:11" ht="17.25" x14ac:dyDescent="0.25">
      <c r="A1007" s="1" t="s">
        <v>1005</v>
      </c>
      <c r="B1007">
        <f>SUM(B1006,_xlfn.IFNA(IF(MATCH(puzzle!$B$2,$A1007,0),1,0),0))</f>
        <v>186</v>
      </c>
      <c r="C1007" t="str">
        <f>puzzle!B1010</f>
        <v/>
      </c>
      <c r="D1007" t="str">
        <f t="shared" si="75"/>
        <v/>
      </c>
      <c r="E1007" t="str">
        <f t="shared" si="76"/>
        <v/>
      </c>
      <c r="F1007" t="str">
        <f t="shared" si="77"/>
        <v/>
      </c>
      <c r="G1007" t="str">
        <f t="shared" si="78"/>
        <v/>
      </c>
      <c r="H1007" t="str">
        <f t="shared" si="79"/>
        <v/>
      </c>
      <c r="I1007" t="str">
        <f>IF(OR(D1007=M$1,E1007=N$1,F1007=O$1,G1007=P$1,H1007=Q$1),"",C1007)</f>
        <v/>
      </c>
      <c r="J1007" t="str">
        <f t="array" ref="J1007">IF(SUM(--ISNUMBER(SEARCH(S$1:AE$1,I1007)))&gt;0,"",I1007)</f>
        <v/>
      </c>
      <c r="K1007" t="str">
        <f t="array" ref="K1007">IF(SUM(--ISNUMBER(SEARCH(M$1:Q$1,J1007)))=L$1,J1007,"")</f>
        <v/>
      </c>
    </row>
    <row r="1008" spans="1:11" ht="17.25" x14ac:dyDescent="0.25">
      <c r="A1008" s="1" t="s">
        <v>1006</v>
      </c>
      <c r="B1008">
        <f>SUM(B1007,_xlfn.IFNA(IF(MATCH(puzzle!$B$2,$A1008,0),1,0),0))</f>
        <v>186</v>
      </c>
      <c r="C1008" t="str">
        <f>puzzle!B1011</f>
        <v/>
      </c>
      <c r="D1008" t="str">
        <f t="shared" si="75"/>
        <v/>
      </c>
      <c r="E1008" t="str">
        <f t="shared" si="76"/>
        <v/>
      </c>
      <c r="F1008" t="str">
        <f t="shared" si="77"/>
        <v/>
      </c>
      <c r="G1008" t="str">
        <f t="shared" si="78"/>
        <v/>
      </c>
      <c r="H1008" t="str">
        <f t="shared" si="79"/>
        <v/>
      </c>
      <c r="I1008" t="str">
        <f>IF(OR(D1008=M$1,E1008=N$1,F1008=O$1,G1008=P$1,H1008=Q$1),"",C1008)</f>
        <v/>
      </c>
      <c r="J1008" t="str">
        <f t="array" ref="J1008">IF(SUM(--ISNUMBER(SEARCH(S$1:AE$1,I1008)))&gt;0,"",I1008)</f>
        <v/>
      </c>
      <c r="K1008" t="str">
        <f t="array" ref="K1008">IF(SUM(--ISNUMBER(SEARCH(M$1:Q$1,J1008)))=L$1,J1008,"")</f>
        <v/>
      </c>
    </row>
    <row r="1009" spans="1:11" ht="17.25" x14ac:dyDescent="0.25">
      <c r="A1009" s="1" t="s">
        <v>1007</v>
      </c>
      <c r="B1009">
        <f>SUM(B1008,_xlfn.IFNA(IF(MATCH(puzzle!$B$2,$A1009,0),1,0),0))</f>
        <v>186</v>
      </c>
      <c r="C1009" t="str">
        <f>puzzle!B1012</f>
        <v/>
      </c>
      <c r="D1009" t="str">
        <f t="shared" si="75"/>
        <v/>
      </c>
      <c r="E1009" t="str">
        <f t="shared" si="76"/>
        <v/>
      </c>
      <c r="F1009" t="str">
        <f t="shared" si="77"/>
        <v/>
      </c>
      <c r="G1009" t="str">
        <f t="shared" si="78"/>
        <v/>
      </c>
      <c r="H1009" t="str">
        <f t="shared" si="79"/>
        <v/>
      </c>
      <c r="I1009" t="str">
        <f>IF(OR(D1009=M$1,E1009=N$1,F1009=O$1,G1009=P$1,H1009=Q$1),"",C1009)</f>
        <v/>
      </c>
      <c r="J1009" t="str">
        <f t="array" ref="J1009">IF(SUM(--ISNUMBER(SEARCH(S$1:AE$1,I1009)))&gt;0,"",I1009)</f>
        <v/>
      </c>
      <c r="K1009" t="str">
        <f t="array" ref="K1009">IF(SUM(--ISNUMBER(SEARCH(M$1:Q$1,J1009)))=L$1,J1009,"")</f>
        <v/>
      </c>
    </row>
    <row r="1010" spans="1:11" ht="17.25" x14ac:dyDescent="0.25">
      <c r="A1010" s="1" t="s">
        <v>1008</v>
      </c>
      <c r="B1010">
        <f>SUM(B1009,_xlfn.IFNA(IF(MATCH(puzzle!$B$2,$A1010,0),1,0),0))</f>
        <v>186</v>
      </c>
      <c r="C1010" t="str">
        <f>puzzle!B1013</f>
        <v/>
      </c>
      <c r="D1010" t="str">
        <f t="shared" si="75"/>
        <v/>
      </c>
      <c r="E1010" t="str">
        <f t="shared" si="76"/>
        <v/>
      </c>
      <c r="F1010" t="str">
        <f t="shared" si="77"/>
        <v/>
      </c>
      <c r="G1010" t="str">
        <f t="shared" si="78"/>
        <v/>
      </c>
      <c r="H1010" t="str">
        <f t="shared" si="79"/>
        <v/>
      </c>
      <c r="I1010" t="str">
        <f>IF(OR(D1010=M$1,E1010=N$1,F1010=O$1,G1010=P$1,H1010=Q$1),"",C1010)</f>
        <v/>
      </c>
      <c r="J1010" t="str">
        <f t="array" ref="J1010">IF(SUM(--ISNUMBER(SEARCH(S$1:AE$1,I1010)))&gt;0,"",I1010)</f>
        <v/>
      </c>
      <c r="K1010" t="str">
        <f t="array" ref="K1010">IF(SUM(--ISNUMBER(SEARCH(M$1:Q$1,J1010)))=L$1,J1010,"")</f>
        <v/>
      </c>
    </row>
    <row r="1011" spans="1:11" ht="17.25" x14ac:dyDescent="0.25">
      <c r="A1011" s="1" t="s">
        <v>1009</v>
      </c>
      <c r="B1011">
        <f>SUM(B1010,_xlfn.IFNA(IF(MATCH(puzzle!$B$2,$A1011,0),1,0),0))</f>
        <v>186</v>
      </c>
      <c r="C1011" t="str">
        <f>puzzle!B1014</f>
        <v/>
      </c>
      <c r="D1011" t="str">
        <f t="shared" si="75"/>
        <v/>
      </c>
      <c r="E1011" t="str">
        <f t="shared" si="76"/>
        <v/>
      </c>
      <c r="F1011" t="str">
        <f t="shared" si="77"/>
        <v/>
      </c>
      <c r="G1011" t="str">
        <f t="shared" si="78"/>
        <v/>
      </c>
      <c r="H1011" t="str">
        <f t="shared" si="79"/>
        <v/>
      </c>
      <c r="I1011" t="str">
        <f>IF(OR(D1011=M$1,E1011=N$1,F1011=O$1,G1011=P$1,H1011=Q$1),"",C1011)</f>
        <v/>
      </c>
      <c r="J1011" t="str">
        <f t="array" ref="J1011">IF(SUM(--ISNUMBER(SEARCH(S$1:AE$1,I1011)))&gt;0,"",I1011)</f>
        <v/>
      </c>
      <c r="K1011" t="str">
        <f t="array" ref="K1011">IF(SUM(--ISNUMBER(SEARCH(M$1:Q$1,J1011)))=L$1,J1011,"")</f>
        <v/>
      </c>
    </row>
    <row r="1012" spans="1:11" ht="17.25" x14ac:dyDescent="0.25">
      <c r="A1012" s="1" t="s">
        <v>1010</v>
      </c>
      <c r="B1012">
        <f>SUM(B1011,_xlfn.IFNA(IF(MATCH(puzzle!$B$2,$A1012,0),1,0),0))</f>
        <v>186</v>
      </c>
      <c r="C1012" t="str">
        <f>puzzle!B1015</f>
        <v/>
      </c>
      <c r="D1012" t="str">
        <f t="shared" si="75"/>
        <v/>
      </c>
      <c r="E1012" t="str">
        <f t="shared" si="76"/>
        <v/>
      </c>
      <c r="F1012" t="str">
        <f t="shared" si="77"/>
        <v/>
      </c>
      <c r="G1012" t="str">
        <f t="shared" si="78"/>
        <v/>
      </c>
      <c r="H1012" t="str">
        <f t="shared" si="79"/>
        <v/>
      </c>
      <c r="I1012" t="str">
        <f>IF(OR(D1012=M$1,E1012=N$1,F1012=O$1,G1012=P$1,H1012=Q$1),"",C1012)</f>
        <v/>
      </c>
      <c r="J1012" t="str">
        <f t="array" ref="J1012">IF(SUM(--ISNUMBER(SEARCH(S$1:AE$1,I1012)))&gt;0,"",I1012)</f>
        <v/>
      </c>
      <c r="K1012" t="str">
        <f t="array" ref="K1012">IF(SUM(--ISNUMBER(SEARCH(M$1:Q$1,J1012)))=L$1,J1012,"")</f>
        <v/>
      </c>
    </row>
    <row r="1013" spans="1:11" ht="17.25" x14ac:dyDescent="0.25">
      <c r="A1013" s="1" t="s">
        <v>1011</v>
      </c>
      <c r="B1013">
        <f>SUM(B1012,_xlfn.IFNA(IF(MATCH(puzzle!$B$2,$A1013,0),1,0),0))</f>
        <v>186</v>
      </c>
      <c r="C1013" t="str">
        <f>puzzle!B1016</f>
        <v/>
      </c>
      <c r="D1013" t="str">
        <f t="shared" si="75"/>
        <v/>
      </c>
      <c r="E1013" t="str">
        <f t="shared" si="76"/>
        <v/>
      </c>
      <c r="F1013" t="str">
        <f t="shared" si="77"/>
        <v/>
      </c>
      <c r="G1013" t="str">
        <f t="shared" si="78"/>
        <v/>
      </c>
      <c r="H1013" t="str">
        <f t="shared" si="79"/>
        <v/>
      </c>
      <c r="I1013" t="str">
        <f>IF(OR(D1013=M$1,E1013=N$1,F1013=O$1,G1013=P$1,H1013=Q$1),"",C1013)</f>
        <v/>
      </c>
      <c r="J1013" t="str">
        <f t="array" ref="J1013">IF(SUM(--ISNUMBER(SEARCH(S$1:AE$1,I1013)))&gt;0,"",I1013)</f>
        <v/>
      </c>
      <c r="K1013" t="str">
        <f t="array" ref="K1013">IF(SUM(--ISNUMBER(SEARCH(M$1:Q$1,J1013)))=L$1,J1013,"")</f>
        <v/>
      </c>
    </row>
    <row r="1014" spans="1:11" ht="17.25" x14ac:dyDescent="0.25">
      <c r="A1014" s="1" t="s">
        <v>1012</v>
      </c>
      <c r="B1014">
        <f>SUM(B1013,_xlfn.IFNA(IF(MATCH(puzzle!$B$2,$A1014,0),1,0),0))</f>
        <v>186</v>
      </c>
      <c r="C1014" t="str">
        <f>puzzle!B1017</f>
        <v/>
      </c>
      <c r="D1014" t="str">
        <f t="shared" si="75"/>
        <v/>
      </c>
      <c r="E1014" t="str">
        <f t="shared" si="76"/>
        <v/>
      </c>
      <c r="F1014" t="str">
        <f t="shared" si="77"/>
        <v/>
      </c>
      <c r="G1014" t="str">
        <f t="shared" si="78"/>
        <v/>
      </c>
      <c r="H1014" t="str">
        <f t="shared" si="79"/>
        <v/>
      </c>
      <c r="I1014" t="str">
        <f>IF(OR(D1014=M$1,E1014=N$1,F1014=O$1,G1014=P$1,H1014=Q$1),"",C1014)</f>
        <v/>
      </c>
      <c r="J1014" t="str">
        <f t="array" ref="J1014">IF(SUM(--ISNUMBER(SEARCH(S$1:AE$1,I1014)))&gt;0,"",I1014)</f>
        <v/>
      </c>
      <c r="K1014" t="str">
        <f t="array" ref="K1014">IF(SUM(--ISNUMBER(SEARCH(M$1:Q$1,J1014)))=L$1,J1014,"")</f>
        <v/>
      </c>
    </row>
    <row r="1015" spans="1:11" ht="17.25" x14ac:dyDescent="0.25">
      <c r="A1015" s="1" t="s">
        <v>1013</v>
      </c>
      <c r="B1015">
        <f>SUM(B1014,_xlfn.IFNA(IF(MATCH(puzzle!$B$2,$A1015,0),1,0),0))</f>
        <v>186</v>
      </c>
      <c r="C1015" t="str">
        <f>puzzle!B1018</f>
        <v/>
      </c>
      <c r="D1015" t="str">
        <f t="shared" si="75"/>
        <v/>
      </c>
      <c r="E1015" t="str">
        <f t="shared" si="76"/>
        <v/>
      </c>
      <c r="F1015" t="str">
        <f t="shared" si="77"/>
        <v/>
      </c>
      <c r="G1015" t="str">
        <f t="shared" si="78"/>
        <v/>
      </c>
      <c r="H1015" t="str">
        <f t="shared" si="79"/>
        <v/>
      </c>
      <c r="I1015" t="str">
        <f>IF(OR(D1015=M$1,E1015=N$1,F1015=O$1,G1015=P$1,H1015=Q$1),"",C1015)</f>
        <v/>
      </c>
      <c r="J1015" t="str">
        <f t="array" ref="J1015">IF(SUM(--ISNUMBER(SEARCH(S$1:AE$1,I1015)))&gt;0,"",I1015)</f>
        <v/>
      </c>
      <c r="K1015" t="str">
        <f t="array" ref="K1015">IF(SUM(--ISNUMBER(SEARCH(M$1:Q$1,J1015)))=L$1,J1015,"")</f>
        <v/>
      </c>
    </row>
    <row r="1016" spans="1:11" ht="17.25" x14ac:dyDescent="0.25">
      <c r="A1016" s="1" t="s">
        <v>1014</v>
      </c>
      <c r="B1016">
        <f>SUM(B1015,_xlfn.IFNA(IF(MATCH(puzzle!$B$2,$A1016,0),1,0),0))</f>
        <v>186</v>
      </c>
      <c r="C1016" t="str">
        <f>puzzle!B1019</f>
        <v/>
      </c>
      <c r="D1016" t="str">
        <f t="shared" si="75"/>
        <v/>
      </c>
      <c r="E1016" t="str">
        <f t="shared" si="76"/>
        <v/>
      </c>
      <c r="F1016" t="str">
        <f t="shared" si="77"/>
        <v/>
      </c>
      <c r="G1016" t="str">
        <f t="shared" si="78"/>
        <v/>
      </c>
      <c r="H1016" t="str">
        <f t="shared" si="79"/>
        <v/>
      </c>
      <c r="I1016" t="str">
        <f>IF(OR(D1016=M$1,E1016=N$1,F1016=O$1,G1016=P$1,H1016=Q$1),"",C1016)</f>
        <v/>
      </c>
      <c r="J1016" t="str">
        <f t="array" ref="J1016">IF(SUM(--ISNUMBER(SEARCH(S$1:AE$1,I1016)))&gt;0,"",I1016)</f>
        <v/>
      </c>
      <c r="K1016" t="str">
        <f t="array" ref="K1016">IF(SUM(--ISNUMBER(SEARCH(M$1:Q$1,J1016)))=L$1,J1016,"")</f>
        <v/>
      </c>
    </row>
    <row r="1017" spans="1:11" ht="17.25" x14ac:dyDescent="0.25">
      <c r="A1017" s="1" t="s">
        <v>1015</v>
      </c>
      <c r="B1017">
        <f>SUM(B1016,_xlfn.IFNA(IF(MATCH(puzzle!$B$2,$A1017,0),1,0),0))</f>
        <v>186</v>
      </c>
      <c r="C1017" t="str">
        <f>puzzle!B1020</f>
        <v/>
      </c>
      <c r="D1017" t="str">
        <f t="shared" si="75"/>
        <v/>
      </c>
      <c r="E1017" t="str">
        <f t="shared" si="76"/>
        <v/>
      </c>
      <c r="F1017" t="str">
        <f t="shared" si="77"/>
        <v/>
      </c>
      <c r="G1017" t="str">
        <f t="shared" si="78"/>
        <v/>
      </c>
      <c r="H1017" t="str">
        <f t="shared" si="79"/>
        <v/>
      </c>
      <c r="I1017" t="str">
        <f>IF(OR(D1017=M$1,E1017=N$1,F1017=O$1,G1017=P$1,H1017=Q$1),"",C1017)</f>
        <v/>
      </c>
      <c r="J1017" t="str">
        <f t="array" ref="J1017">IF(SUM(--ISNUMBER(SEARCH(S$1:AE$1,I1017)))&gt;0,"",I1017)</f>
        <v/>
      </c>
      <c r="K1017" t="str">
        <f t="array" ref="K1017">IF(SUM(--ISNUMBER(SEARCH(M$1:Q$1,J1017)))=L$1,J1017,"")</f>
        <v/>
      </c>
    </row>
    <row r="1018" spans="1:11" ht="17.25" x14ac:dyDescent="0.25">
      <c r="A1018" s="1" t="s">
        <v>1016</v>
      </c>
      <c r="B1018">
        <f>SUM(B1017,_xlfn.IFNA(IF(MATCH(puzzle!$B$2,$A1018,0),1,0),0))</f>
        <v>186</v>
      </c>
      <c r="C1018" t="str">
        <f>puzzle!B1021</f>
        <v/>
      </c>
      <c r="D1018" t="str">
        <f t="shared" si="75"/>
        <v/>
      </c>
      <c r="E1018" t="str">
        <f t="shared" si="76"/>
        <v/>
      </c>
      <c r="F1018" t="str">
        <f t="shared" si="77"/>
        <v/>
      </c>
      <c r="G1018" t="str">
        <f t="shared" si="78"/>
        <v/>
      </c>
      <c r="H1018" t="str">
        <f t="shared" si="79"/>
        <v/>
      </c>
      <c r="I1018" t="str">
        <f>IF(OR(D1018=M$1,E1018=N$1,F1018=O$1,G1018=P$1,H1018=Q$1),"",C1018)</f>
        <v/>
      </c>
      <c r="J1018" t="str">
        <f t="array" ref="J1018">IF(SUM(--ISNUMBER(SEARCH(S$1:AE$1,I1018)))&gt;0,"",I1018)</f>
        <v/>
      </c>
      <c r="K1018" t="str">
        <f t="array" ref="K1018">IF(SUM(--ISNUMBER(SEARCH(M$1:Q$1,J1018)))=L$1,J1018,"")</f>
        <v/>
      </c>
    </row>
    <row r="1019" spans="1:11" ht="17.25" x14ac:dyDescent="0.25">
      <c r="A1019" s="1" t="s">
        <v>1017</v>
      </c>
      <c r="B1019">
        <f>SUM(B1018,_xlfn.IFNA(IF(MATCH(puzzle!$B$2,$A1019,0),1,0),0))</f>
        <v>186</v>
      </c>
      <c r="C1019" t="str">
        <f>puzzle!B1022</f>
        <v/>
      </c>
      <c r="D1019" t="str">
        <f t="shared" si="75"/>
        <v/>
      </c>
      <c r="E1019" t="str">
        <f t="shared" si="76"/>
        <v/>
      </c>
      <c r="F1019" t="str">
        <f t="shared" si="77"/>
        <v/>
      </c>
      <c r="G1019" t="str">
        <f t="shared" si="78"/>
        <v/>
      </c>
      <c r="H1019" t="str">
        <f t="shared" si="79"/>
        <v/>
      </c>
      <c r="I1019" t="str">
        <f>IF(OR(D1019=M$1,E1019=N$1,F1019=O$1,G1019=P$1,H1019=Q$1),"",C1019)</f>
        <v/>
      </c>
      <c r="J1019" t="str">
        <f t="array" ref="J1019">IF(SUM(--ISNUMBER(SEARCH(S$1:AE$1,I1019)))&gt;0,"",I1019)</f>
        <v/>
      </c>
      <c r="K1019" t="str">
        <f t="array" ref="K1019">IF(SUM(--ISNUMBER(SEARCH(M$1:Q$1,J1019)))=L$1,J1019,"")</f>
        <v/>
      </c>
    </row>
    <row r="1020" spans="1:11" ht="17.25" x14ac:dyDescent="0.25">
      <c r="A1020" s="1" t="s">
        <v>1018</v>
      </c>
      <c r="B1020">
        <f>SUM(B1019,_xlfn.IFNA(IF(MATCH(puzzle!$B$2,$A1020,0),1,0),0))</f>
        <v>186</v>
      </c>
      <c r="C1020" t="str">
        <f>puzzle!B1023</f>
        <v/>
      </c>
      <c r="D1020" t="str">
        <f t="shared" si="75"/>
        <v/>
      </c>
      <c r="E1020" t="str">
        <f t="shared" si="76"/>
        <v/>
      </c>
      <c r="F1020" t="str">
        <f t="shared" si="77"/>
        <v/>
      </c>
      <c r="G1020" t="str">
        <f t="shared" si="78"/>
        <v/>
      </c>
      <c r="H1020" t="str">
        <f t="shared" si="79"/>
        <v/>
      </c>
      <c r="I1020" t="str">
        <f>IF(OR(D1020=M$1,E1020=N$1,F1020=O$1,G1020=P$1,H1020=Q$1),"",C1020)</f>
        <v/>
      </c>
      <c r="J1020" t="str">
        <f t="array" ref="J1020">IF(SUM(--ISNUMBER(SEARCH(S$1:AE$1,I1020)))&gt;0,"",I1020)</f>
        <v/>
      </c>
      <c r="K1020" t="str">
        <f t="array" ref="K1020">IF(SUM(--ISNUMBER(SEARCH(M$1:Q$1,J1020)))=L$1,J1020,"")</f>
        <v/>
      </c>
    </row>
    <row r="1021" spans="1:11" ht="17.25" x14ac:dyDescent="0.25">
      <c r="A1021" s="1" t="s">
        <v>1019</v>
      </c>
      <c r="B1021">
        <f>SUM(B1020,_xlfn.IFNA(IF(MATCH(puzzle!$B$2,$A1021,0),1,0),0))</f>
        <v>186</v>
      </c>
      <c r="C1021" t="str">
        <f>puzzle!B1024</f>
        <v/>
      </c>
      <c r="D1021" t="str">
        <f t="shared" si="75"/>
        <v/>
      </c>
      <c r="E1021" t="str">
        <f t="shared" si="76"/>
        <v/>
      </c>
      <c r="F1021" t="str">
        <f t="shared" si="77"/>
        <v/>
      </c>
      <c r="G1021" t="str">
        <f t="shared" si="78"/>
        <v/>
      </c>
      <c r="H1021" t="str">
        <f t="shared" si="79"/>
        <v/>
      </c>
      <c r="I1021" t="str">
        <f>IF(OR(D1021=M$1,E1021=N$1,F1021=O$1,G1021=P$1,H1021=Q$1),"",C1021)</f>
        <v/>
      </c>
      <c r="J1021" t="str">
        <f t="array" ref="J1021">IF(SUM(--ISNUMBER(SEARCH(S$1:AE$1,I1021)))&gt;0,"",I1021)</f>
        <v/>
      </c>
      <c r="K1021" t="str">
        <f t="array" ref="K1021">IF(SUM(--ISNUMBER(SEARCH(M$1:Q$1,J1021)))=L$1,J1021,"")</f>
        <v/>
      </c>
    </row>
    <row r="1022" spans="1:11" ht="17.25" x14ac:dyDescent="0.25">
      <c r="A1022" s="1" t="s">
        <v>1020</v>
      </c>
      <c r="B1022">
        <f>SUM(B1021,_xlfn.IFNA(IF(MATCH(puzzle!$B$2,$A1022,0),1,0),0))</f>
        <v>186</v>
      </c>
      <c r="C1022" t="str">
        <f>puzzle!B1025</f>
        <v/>
      </c>
      <c r="D1022" t="str">
        <f t="shared" si="75"/>
        <v/>
      </c>
      <c r="E1022" t="str">
        <f t="shared" si="76"/>
        <v/>
      </c>
      <c r="F1022" t="str">
        <f t="shared" si="77"/>
        <v/>
      </c>
      <c r="G1022" t="str">
        <f t="shared" si="78"/>
        <v/>
      </c>
      <c r="H1022" t="str">
        <f t="shared" si="79"/>
        <v/>
      </c>
      <c r="I1022" t="str">
        <f>IF(OR(D1022=M$1,E1022=N$1,F1022=O$1,G1022=P$1,H1022=Q$1),"",C1022)</f>
        <v/>
      </c>
      <c r="J1022" t="str">
        <f t="array" ref="J1022">IF(SUM(--ISNUMBER(SEARCH(S$1:AE$1,I1022)))&gt;0,"",I1022)</f>
        <v/>
      </c>
      <c r="K1022" t="str">
        <f t="array" ref="K1022">IF(SUM(--ISNUMBER(SEARCH(M$1:Q$1,J1022)))=L$1,J1022,"")</f>
        <v/>
      </c>
    </row>
    <row r="1023" spans="1:11" ht="17.25" x14ac:dyDescent="0.25">
      <c r="A1023" s="1" t="s">
        <v>1021</v>
      </c>
      <c r="B1023">
        <f>SUM(B1022,_xlfn.IFNA(IF(MATCH(puzzle!$B$2,$A1023,0),1,0),0))</f>
        <v>187</v>
      </c>
      <c r="C1023" t="str">
        <f>puzzle!B1026</f>
        <v/>
      </c>
      <c r="D1023" t="str">
        <f t="shared" si="75"/>
        <v/>
      </c>
      <c r="E1023" t="str">
        <f t="shared" si="76"/>
        <v/>
      </c>
      <c r="F1023" t="str">
        <f t="shared" si="77"/>
        <v/>
      </c>
      <c r="G1023" t="str">
        <f t="shared" si="78"/>
        <v/>
      </c>
      <c r="H1023" t="str">
        <f t="shared" si="79"/>
        <v/>
      </c>
      <c r="I1023" t="str">
        <f>IF(OR(D1023=M$1,E1023=N$1,F1023=O$1,G1023=P$1,H1023=Q$1),"",C1023)</f>
        <v/>
      </c>
      <c r="J1023" t="str">
        <f t="array" ref="J1023">IF(SUM(--ISNUMBER(SEARCH(S$1:AE$1,I1023)))&gt;0,"",I1023)</f>
        <v/>
      </c>
      <c r="K1023" t="str">
        <f t="array" ref="K1023">IF(SUM(--ISNUMBER(SEARCH(M$1:Q$1,J1023)))=L$1,J1023,"")</f>
        <v/>
      </c>
    </row>
    <row r="1024" spans="1:11" ht="17.25" x14ac:dyDescent="0.25">
      <c r="A1024" s="1" t="s">
        <v>1022</v>
      </c>
      <c r="B1024">
        <f>SUM(B1023,_xlfn.IFNA(IF(MATCH(puzzle!$B$2,$A1024,0),1,0),0))</f>
        <v>188</v>
      </c>
      <c r="C1024" t="str">
        <f>puzzle!B1027</f>
        <v/>
      </c>
      <c r="D1024" t="str">
        <f t="shared" si="75"/>
        <v/>
      </c>
      <c r="E1024" t="str">
        <f t="shared" si="76"/>
        <v/>
      </c>
      <c r="F1024" t="str">
        <f t="shared" si="77"/>
        <v/>
      </c>
      <c r="G1024" t="str">
        <f t="shared" si="78"/>
        <v/>
      </c>
      <c r="H1024" t="str">
        <f t="shared" si="79"/>
        <v/>
      </c>
      <c r="I1024" t="str">
        <f>IF(OR(D1024=M$1,E1024=N$1,F1024=O$1,G1024=P$1,H1024=Q$1),"",C1024)</f>
        <v/>
      </c>
      <c r="J1024" t="str">
        <f t="array" ref="J1024">IF(SUM(--ISNUMBER(SEARCH(S$1:AE$1,I1024)))&gt;0,"",I1024)</f>
        <v/>
      </c>
      <c r="K1024" t="str">
        <f t="array" ref="K1024">IF(SUM(--ISNUMBER(SEARCH(M$1:Q$1,J1024)))=L$1,J1024,"")</f>
        <v/>
      </c>
    </row>
    <row r="1025" spans="1:11" ht="17.25" x14ac:dyDescent="0.25">
      <c r="A1025" s="1" t="s">
        <v>1023</v>
      </c>
      <c r="B1025">
        <f>SUM(B1024,_xlfn.IFNA(IF(MATCH(puzzle!$B$2,$A1025,0),1,0),0))</f>
        <v>188</v>
      </c>
      <c r="C1025" t="str">
        <f>puzzle!B1028</f>
        <v/>
      </c>
      <c r="D1025" t="str">
        <f t="shared" si="75"/>
        <v/>
      </c>
      <c r="E1025" t="str">
        <f t="shared" si="76"/>
        <v/>
      </c>
      <c r="F1025" t="str">
        <f t="shared" si="77"/>
        <v/>
      </c>
      <c r="G1025" t="str">
        <f t="shared" si="78"/>
        <v/>
      </c>
      <c r="H1025" t="str">
        <f t="shared" si="79"/>
        <v/>
      </c>
      <c r="I1025" t="str">
        <f>IF(OR(D1025=M$1,E1025=N$1,F1025=O$1,G1025=P$1,H1025=Q$1),"",C1025)</f>
        <v/>
      </c>
      <c r="J1025" t="str">
        <f t="array" ref="J1025">IF(SUM(--ISNUMBER(SEARCH(S$1:AE$1,I1025)))&gt;0,"",I1025)</f>
        <v/>
      </c>
      <c r="K1025" t="str">
        <f t="array" ref="K1025">IF(SUM(--ISNUMBER(SEARCH(M$1:Q$1,J1025)))=L$1,J1025,"")</f>
        <v/>
      </c>
    </row>
    <row r="1026" spans="1:11" ht="17.25" x14ac:dyDescent="0.25">
      <c r="A1026" s="1" t="s">
        <v>1024</v>
      </c>
      <c r="B1026">
        <f>SUM(B1025,_xlfn.IFNA(IF(MATCH(puzzle!$B$2,$A1026,0),1,0),0))</f>
        <v>188</v>
      </c>
      <c r="C1026" t="str">
        <f>puzzle!B1029</f>
        <v/>
      </c>
      <c r="D1026" t="str">
        <f t="shared" ref="D1026:D1089" si="80">LEFT(C1026,1)</f>
        <v/>
      </c>
      <c r="E1026" t="str">
        <f t="shared" ref="E1026:E1089" si="81">MID($C1026,2,1)</f>
        <v/>
      </c>
      <c r="F1026" t="str">
        <f t="shared" ref="F1026:F1089" si="82">MID($C1026,3,1)</f>
        <v/>
      </c>
      <c r="G1026" t="str">
        <f t="shared" ref="G1026:G1089" si="83">MID($C1026,4,1)</f>
        <v/>
      </c>
      <c r="H1026" t="str">
        <f t="shared" ref="H1026:H1089" si="84">MID($C1026,5,1)</f>
        <v/>
      </c>
      <c r="I1026" t="str">
        <f>IF(OR(D1026=M$1,E1026=N$1,F1026=O$1,G1026=P$1,H1026=Q$1),"",C1026)</f>
        <v/>
      </c>
      <c r="J1026" t="str">
        <f t="array" ref="J1026">IF(SUM(--ISNUMBER(SEARCH(S$1:AE$1,I1026)))&gt;0,"",I1026)</f>
        <v/>
      </c>
      <c r="K1026" t="str">
        <f t="array" ref="K1026">IF(SUM(--ISNUMBER(SEARCH(M$1:Q$1,J1026)))=L$1,J1026,"")</f>
        <v/>
      </c>
    </row>
    <row r="1027" spans="1:11" ht="17.25" x14ac:dyDescent="0.25">
      <c r="A1027" s="1" t="s">
        <v>1025</v>
      </c>
      <c r="B1027">
        <f>SUM(B1026,_xlfn.IFNA(IF(MATCH(puzzle!$B$2,$A1027,0),1,0),0))</f>
        <v>189</v>
      </c>
      <c r="C1027" t="str">
        <f>puzzle!B1030</f>
        <v/>
      </c>
      <c r="D1027" t="str">
        <f t="shared" si="80"/>
        <v/>
      </c>
      <c r="E1027" t="str">
        <f t="shared" si="81"/>
        <v/>
      </c>
      <c r="F1027" t="str">
        <f t="shared" si="82"/>
        <v/>
      </c>
      <c r="G1027" t="str">
        <f t="shared" si="83"/>
        <v/>
      </c>
      <c r="H1027" t="str">
        <f t="shared" si="84"/>
        <v/>
      </c>
      <c r="I1027" t="str">
        <f>IF(OR(D1027=M$1,E1027=N$1,F1027=O$1,G1027=P$1,H1027=Q$1),"",C1027)</f>
        <v/>
      </c>
      <c r="J1027" t="str">
        <f t="array" ref="J1027">IF(SUM(--ISNUMBER(SEARCH(S$1:AE$1,I1027)))&gt;0,"",I1027)</f>
        <v/>
      </c>
      <c r="K1027" t="str">
        <f t="array" ref="K1027">IF(SUM(--ISNUMBER(SEARCH(M$1:Q$1,J1027)))=L$1,J1027,"")</f>
        <v/>
      </c>
    </row>
    <row r="1028" spans="1:11" ht="17.25" x14ac:dyDescent="0.25">
      <c r="A1028" s="1" t="s">
        <v>1026</v>
      </c>
      <c r="B1028">
        <f>SUM(B1027,_xlfn.IFNA(IF(MATCH(puzzle!$B$2,$A1028,0),1,0),0))</f>
        <v>189</v>
      </c>
      <c r="C1028" t="str">
        <f>puzzle!B1031</f>
        <v/>
      </c>
      <c r="D1028" t="str">
        <f t="shared" si="80"/>
        <v/>
      </c>
      <c r="E1028" t="str">
        <f t="shared" si="81"/>
        <v/>
      </c>
      <c r="F1028" t="str">
        <f t="shared" si="82"/>
        <v/>
      </c>
      <c r="G1028" t="str">
        <f t="shared" si="83"/>
        <v/>
      </c>
      <c r="H1028" t="str">
        <f t="shared" si="84"/>
        <v/>
      </c>
      <c r="I1028" t="str">
        <f>IF(OR(D1028=M$1,E1028=N$1,F1028=O$1,G1028=P$1,H1028=Q$1),"",C1028)</f>
        <v/>
      </c>
      <c r="J1028" t="str">
        <f t="array" ref="J1028">IF(SUM(--ISNUMBER(SEARCH(S$1:AE$1,I1028)))&gt;0,"",I1028)</f>
        <v/>
      </c>
      <c r="K1028" t="str">
        <f t="array" ref="K1028">IF(SUM(--ISNUMBER(SEARCH(M$1:Q$1,J1028)))=L$1,J1028,"")</f>
        <v/>
      </c>
    </row>
    <row r="1029" spans="1:11" ht="17.25" x14ac:dyDescent="0.25">
      <c r="A1029" s="1" t="s">
        <v>1027</v>
      </c>
      <c r="B1029">
        <f>SUM(B1028,_xlfn.IFNA(IF(MATCH(puzzle!$B$2,$A1029,0),1,0),0))</f>
        <v>189</v>
      </c>
      <c r="C1029" t="str">
        <f>puzzle!B1032</f>
        <v/>
      </c>
      <c r="D1029" t="str">
        <f t="shared" si="80"/>
        <v/>
      </c>
      <c r="E1029" t="str">
        <f t="shared" si="81"/>
        <v/>
      </c>
      <c r="F1029" t="str">
        <f t="shared" si="82"/>
        <v/>
      </c>
      <c r="G1029" t="str">
        <f t="shared" si="83"/>
        <v/>
      </c>
      <c r="H1029" t="str">
        <f t="shared" si="84"/>
        <v/>
      </c>
      <c r="I1029" t="str">
        <f>IF(OR(D1029=M$1,E1029=N$1,F1029=O$1,G1029=P$1,H1029=Q$1),"",C1029)</f>
        <v/>
      </c>
      <c r="J1029" t="str">
        <f t="array" ref="J1029">IF(SUM(--ISNUMBER(SEARCH(S$1:AE$1,I1029)))&gt;0,"",I1029)</f>
        <v/>
      </c>
      <c r="K1029" t="str">
        <f t="array" ref="K1029">IF(SUM(--ISNUMBER(SEARCH(M$1:Q$1,J1029)))=L$1,J1029,"")</f>
        <v/>
      </c>
    </row>
    <row r="1030" spans="1:11" ht="17.25" x14ac:dyDescent="0.25">
      <c r="A1030" s="1" t="s">
        <v>1028</v>
      </c>
      <c r="B1030">
        <f>SUM(B1029,_xlfn.IFNA(IF(MATCH(puzzle!$B$2,$A1030,0),1,0),0))</f>
        <v>189</v>
      </c>
      <c r="C1030" t="str">
        <f>puzzle!B1033</f>
        <v/>
      </c>
      <c r="D1030" t="str">
        <f t="shared" si="80"/>
        <v/>
      </c>
      <c r="E1030" t="str">
        <f t="shared" si="81"/>
        <v/>
      </c>
      <c r="F1030" t="str">
        <f t="shared" si="82"/>
        <v/>
      </c>
      <c r="G1030" t="str">
        <f t="shared" si="83"/>
        <v/>
      </c>
      <c r="H1030" t="str">
        <f t="shared" si="84"/>
        <v/>
      </c>
      <c r="I1030" t="str">
        <f>IF(OR(D1030=M$1,E1030=N$1,F1030=O$1,G1030=P$1,H1030=Q$1),"",C1030)</f>
        <v/>
      </c>
      <c r="J1030" t="str">
        <f t="array" ref="J1030">IF(SUM(--ISNUMBER(SEARCH(S$1:AE$1,I1030)))&gt;0,"",I1030)</f>
        <v/>
      </c>
      <c r="K1030" t="str">
        <f t="array" ref="K1030">IF(SUM(--ISNUMBER(SEARCH(M$1:Q$1,J1030)))=L$1,J1030,"")</f>
        <v/>
      </c>
    </row>
    <row r="1031" spans="1:11" ht="17.25" x14ac:dyDescent="0.25">
      <c r="A1031" s="1" t="s">
        <v>1029</v>
      </c>
      <c r="B1031">
        <f>SUM(B1030,_xlfn.IFNA(IF(MATCH(puzzle!$B$2,$A1031,0),1,0),0))</f>
        <v>189</v>
      </c>
      <c r="C1031" t="str">
        <f>puzzle!B1034</f>
        <v/>
      </c>
      <c r="D1031" t="str">
        <f t="shared" si="80"/>
        <v/>
      </c>
      <c r="E1031" t="str">
        <f t="shared" si="81"/>
        <v/>
      </c>
      <c r="F1031" t="str">
        <f t="shared" si="82"/>
        <v/>
      </c>
      <c r="G1031" t="str">
        <f t="shared" si="83"/>
        <v/>
      </c>
      <c r="H1031" t="str">
        <f t="shared" si="84"/>
        <v/>
      </c>
      <c r="I1031" t="str">
        <f>IF(OR(D1031=M$1,E1031=N$1,F1031=O$1,G1031=P$1,H1031=Q$1),"",C1031)</f>
        <v/>
      </c>
      <c r="J1031" t="str">
        <f t="array" ref="J1031">IF(SUM(--ISNUMBER(SEARCH(S$1:AE$1,I1031)))&gt;0,"",I1031)</f>
        <v/>
      </c>
      <c r="K1031" t="str">
        <f t="array" ref="K1031">IF(SUM(--ISNUMBER(SEARCH(M$1:Q$1,J1031)))=L$1,J1031,"")</f>
        <v/>
      </c>
    </row>
    <row r="1032" spans="1:11" ht="17.25" x14ac:dyDescent="0.25">
      <c r="A1032" s="1" t="s">
        <v>1030</v>
      </c>
      <c r="B1032">
        <f>SUM(B1031,_xlfn.IFNA(IF(MATCH(puzzle!$B$2,$A1032,0),1,0),0))</f>
        <v>189</v>
      </c>
      <c r="C1032" t="str">
        <f>puzzle!B1035</f>
        <v/>
      </c>
      <c r="D1032" t="str">
        <f t="shared" si="80"/>
        <v/>
      </c>
      <c r="E1032" t="str">
        <f t="shared" si="81"/>
        <v/>
      </c>
      <c r="F1032" t="str">
        <f t="shared" si="82"/>
        <v/>
      </c>
      <c r="G1032" t="str">
        <f t="shared" si="83"/>
        <v/>
      </c>
      <c r="H1032" t="str">
        <f t="shared" si="84"/>
        <v/>
      </c>
      <c r="I1032" t="str">
        <f>IF(OR(D1032=M$1,E1032=N$1,F1032=O$1,G1032=P$1,H1032=Q$1),"",C1032)</f>
        <v/>
      </c>
      <c r="J1032" t="str">
        <f t="array" ref="J1032">IF(SUM(--ISNUMBER(SEARCH(S$1:AE$1,I1032)))&gt;0,"",I1032)</f>
        <v/>
      </c>
      <c r="K1032" t="str">
        <f t="array" ref="K1032">IF(SUM(--ISNUMBER(SEARCH(M$1:Q$1,J1032)))=L$1,J1032,"")</f>
        <v/>
      </c>
    </row>
    <row r="1033" spans="1:11" ht="17.25" x14ac:dyDescent="0.25">
      <c r="A1033" s="1" t="s">
        <v>1031</v>
      </c>
      <c r="B1033">
        <f>SUM(B1032,_xlfn.IFNA(IF(MATCH(puzzle!$B$2,$A1033,0),1,0),0))</f>
        <v>189</v>
      </c>
      <c r="C1033" t="str">
        <f>puzzle!B1036</f>
        <v/>
      </c>
      <c r="D1033" t="str">
        <f t="shared" si="80"/>
        <v/>
      </c>
      <c r="E1033" t="str">
        <f t="shared" si="81"/>
        <v/>
      </c>
      <c r="F1033" t="str">
        <f t="shared" si="82"/>
        <v/>
      </c>
      <c r="G1033" t="str">
        <f t="shared" si="83"/>
        <v/>
      </c>
      <c r="H1033" t="str">
        <f t="shared" si="84"/>
        <v/>
      </c>
      <c r="I1033" t="str">
        <f>IF(OR(D1033=M$1,E1033=N$1,F1033=O$1,G1033=P$1,H1033=Q$1),"",C1033)</f>
        <v/>
      </c>
      <c r="J1033" t="str">
        <f t="array" ref="J1033">IF(SUM(--ISNUMBER(SEARCH(S$1:AE$1,I1033)))&gt;0,"",I1033)</f>
        <v/>
      </c>
      <c r="K1033" t="str">
        <f t="array" ref="K1033">IF(SUM(--ISNUMBER(SEARCH(M$1:Q$1,J1033)))=L$1,J1033,"")</f>
        <v/>
      </c>
    </row>
    <row r="1034" spans="1:11" ht="17.25" x14ac:dyDescent="0.25">
      <c r="A1034" s="1" t="s">
        <v>1032</v>
      </c>
      <c r="B1034">
        <f>SUM(B1033,_xlfn.IFNA(IF(MATCH(puzzle!$B$2,$A1034,0),1,0),0))</f>
        <v>189</v>
      </c>
      <c r="C1034" t="str">
        <f>puzzle!B1037</f>
        <v/>
      </c>
      <c r="D1034" t="str">
        <f t="shared" si="80"/>
        <v/>
      </c>
      <c r="E1034" t="str">
        <f t="shared" si="81"/>
        <v/>
      </c>
      <c r="F1034" t="str">
        <f t="shared" si="82"/>
        <v/>
      </c>
      <c r="G1034" t="str">
        <f t="shared" si="83"/>
        <v/>
      </c>
      <c r="H1034" t="str">
        <f t="shared" si="84"/>
        <v/>
      </c>
      <c r="I1034" t="str">
        <f>IF(OR(D1034=M$1,E1034=N$1,F1034=O$1,G1034=P$1,H1034=Q$1),"",C1034)</f>
        <v/>
      </c>
      <c r="J1034" t="str">
        <f t="array" ref="J1034">IF(SUM(--ISNUMBER(SEARCH(S$1:AE$1,I1034)))&gt;0,"",I1034)</f>
        <v/>
      </c>
      <c r="K1034" t="str">
        <f t="array" ref="K1034">IF(SUM(--ISNUMBER(SEARCH(M$1:Q$1,J1034)))=L$1,J1034,"")</f>
        <v/>
      </c>
    </row>
    <row r="1035" spans="1:11" ht="17.25" x14ac:dyDescent="0.25">
      <c r="A1035" s="1" t="s">
        <v>1033</v>
      </c>
      <c r="B1035">
        <f>SUM(B1034,_xlfn.IFNA(IF(MATCH(puzzle!$B$2,$A1035,0),1,0),0))</f>
        <v>189</v>
      </c>
      <c r="C1035" t="str">
        <f>puzzle!B1038</f>
        <v/>
      </c>
      <c r="D1035" t="str">
        <f t="shared" si="80"/>
        <v/>
      </c>
      <c r="E1035" t="str">
        <f t="shared" si="81"/>
        <v/>
      </c>
      <c r="F1035" t="str">
        <f t="shared" si="82"/>
        <v/>
      </c>
      <c r="G1035" t="str">
        <f t="shared" si="83"/>
        <v/>
      </c>
      <c r="H1035" t="str">
        <f t="shared" si="84"/>
        <v/>
      </c>
      <c r="I1035" t="str">
        <f>IF(OR(D1035=M$1,E1035=N$1,F1035=O$1,G1035=P$1,H1035=Q$1),"",C1035)</f>
        <v/>
      </c>
      <c r="J1035" t="str">
        <f t="array" ref="J1035">IF(SUM(--ISNUMBER(SEARCH(S$1:AE$1,I1035)))&gt;0,"",I1035)</f>
        <v/>
      </c>
      <c r="K1035" t="str">
        <f t="array" ref="K1035">IF(SUM(--ISNUMBER(SEARCH(M$1:Q$1,J1035)))=L$1,J1035,"")</f>
        <v/>
      </c>
    </row>
    <row r="1036" spans="1:11" ht="17.25" x14ac:dyDescent="0.25">
      <c r="A1036" s="1" t="s">
        <v>1034</v>
      </c>
      <c r="B1036">
        <f>SUM(B1035,_xlfn.IFNA(IF(MATCH(puzzle!$B$2,$A1036,0),1,0),0))</f>
        <v>189</v>
      </c>
      <c r="C1036" t="str">
        <f>puzzle!B1039</f>
        <v/>
      </c>
      <c r="D1036" t="str">
        <f t="shared" si="80"/>
        <v/>
      </c>
      <c r="E1036" t="str">
        <f t="shared" si="81"/>
        <v/>
      </c>
      <c r="F1036" t="str">
        <f t="shared" si="82"/>
        <v/>
      </c>
      <c r="G1036" t="str">
        <f t="shared" si="83"/>
        <v/>
      </c>
      <c r="H1036" t="str">
        <f t="shared" si="84"/>
        <v/>
      </c>
      <c r="I1036" t="str">
        <f>IF(OR(D1036=M$1,E1036=N$1,F1036=O$1,G1036=P$1,H1036=Q$1),"",C1036)</f>
        <v/>
      </c>
      <c r="J1036" t="str">
        <f t="array" ref="J1036">IF(SUM(--ISNUMBER(SEARCH(S$1:AE$1,I1036)))&gt;0,"",I1036)</f>
        <v/>
      </c>
      <c r="K1036" t="str">
        <f t="array" ref="K1036">IF(SUM(--ISNUMBER(SEARCH(M$1:Q$1,J1036)))=L$1,J1036,"")</f>
        <v/>
      </c>
    </row>
    <row r="1037" spans="1:11" ht="17.25" x14ac:dyDescent="0.25">
      <c r="A1037" s="1" t="s">
        <v>1035</v>
      </c>
      <c r="B1037">
        <f>SUM(B1036,_xlfn.IFNA(IF(MATCH(puzzle!$B$2,$A1037,0),1,0),0))</f>
        <v>189</v>
      </c>
      <c r="C1037" t="str">
        <f>puzzle!B1040</f>
        <v/>
      </c>
      <c r="D1037" t="str">
        <f t="shared" si="80"/>
        <v/>
      </c>
      <c r="E1037" t="str">
        <f t="shared" si="81"/>
        <v/>
      </c>
      <c r="F1037" t="str">
        <f t="shared" si="82"/>
        <v/>
      </c>
      <c r="G1037" t="str">
        <f t="shared" si="83"/>
        <v/>
      </c>
      <c r="H1037" t="str">
        <f t="shared" si="84"/>
        <v/>
      </c>
      <c r="I1037" t="str">
        <f>IF(OR(D1037=M$1,E1037=N$1,F1037=O$1,G1037=P$1,H1037=Q$1),"",C1037)</f>
        <v/>
      </c>
      <c r="J1037" t="str">
        <f t="array" ref="J1037">IF(SUM(--ISNUMBER(SEARCH(S$1:AE$1,I1037)))&gt;0,"",I1037)</f>
        <v/>
      </c>
      <c r="K1037" t="str">
        <f t="array" ref="K1037">IF(SUM(--ISNUMBER(SEARCH(M$1:Q$1,J1037)))=L$1,J1037,"")</f>
        <v/>
      </c>
    </row>
    <row r="1038" spans="1:11" ht="17.25" x14ac:dyDescent="0.25">
      <c r="A1038" s="1" t="s">
        <v>1036</v>
      </c>
      <c r="B1038">
        <f>SUM(B1037,_xlfn.IFNA(IF(MATCH(puzzle!$B$2,$A1038,0),1,0),0))</f>
        <v>189</v>
      </c>
      <c r="C1038" t="str">
        <f>puzzle!B1041</f>
        <v/>
      </c>
      <c r="D1038" t="str">
        <f t="shared" si="80"/>
        <v/>
      </c>
      <c r="E1038" t="str">
        <f t="shared" si="81"/>
        <v/>
      </c>
      <c r="F1038" t="str">
        <f t="shared" si="82"/>
        <v/>
      </c>
      <c r="G1038" t="str">
        <f t="shared" si="83"/>
        <v/>
      </c>
      <c r="H1038" t="str">
        <f t="shared" si="84"/>
        <v/>
      </c>
      <c r="I1038" t="str">
        <f>IF(OR(D1038=M$1,E1038=N$1,F1038=O$1,G1038=P$1,H1038=Q$1),"",C1038)</f>
        <v/>
      </c>
      <c r="J1038" t="str">
        <f t="array" ref="J1038">IF(SUM(--ISNUMBER(SEARCH(S$1:AE$1,I1038)))&gt;0,"",I1038)</f>
        <v/>
      </c>
      <c r="K1038" t="str">
        <f t="array" ref="K1038">IF(SUM(--ISNUMBER(SEARCH(M$1:Q$1,J1038)))=L$1,J1038,"")</f>
        <v/>
      </c>
    </row>
    <row r="1039" spans="1:11" ht="17.25" x14ac:dyDescent="0.25">
      <c r="A1039" s="1" t="s">
        <v>1037</v>
      </c>
      <c r="B1039">
        <f>SUM(B1038,_xlfn.IFNA(IF(MATCH(puzzle!$B$2,$A1039,0),1,0),0))</f>
        <v>189</v>
      </c>
      <c r="C1039" t="str">
        <f>puzzle!B1042</f>
        <v/>
      </c>
      <c r="D1039" t="str">
        <f t="shared" si="80"/>
        <v/>
      </c>
      <c r="E1039" t="str">
        <f t="shared" si="81"/>
        <v/>
      </c>
      <c r="F1039" t="str">
        <f t="shared" si="82"/>
        <v/>
      </c>
      <c r="G1039" t="str">
        <f t="shared" si="83"/>
        <v/>
      </c>
      <c r="H1039" t="str">
        <f t="shared" si="84"/>
        <v/>
      </c>
      <c r="I1039" t="str">
        <f>IF(OR(D1039=M$1,E1039=N$1,F1039=O$1,G1039=P$1,H1039=Q$1),"",C1039)</f>
        <v/>
      </c>
      <c r="J1039" t="str">
        <f t="array" ref="J1039">IF(SUM(--ISNUMBER(SEARCH(S$1:AE$1,I1039)))&gt;0,"",I1039)</f>
        <v/>
      </c>
      <c r="K1039" t="str">
        <f t="array" ref="K1039">IF(SUM(--ISNUMBER(SEARCH(M$1:Q$1,J1039)))=L$1,J1039,"")</f>
        <v/>
      </c>
    </row>
    <row r="1040" spans="1:11" ht="17.25" x14ac:dyDescent="0.25">
      <c r="A1040" s="1" t="s">
        <v>1038</v>
      </c>
      <c r="B1040">
        <f>SUM(B1039,_xlfn.IFNA(IF(MATCH(puzzle!$B$2,$A1040,0),1,0),0))</f>
        <v>189</v>
      </c>
      <c r="C1040" t="str">
        <f>puzzle!B1043</f>
        <v/>
      </c>
      <c r="D1040" t="str">
        <f t="shared" si="80"/>
        <v/>
      </c>
      <c r="E1040" t="str">
        <f t="shared" si="81"/>
        <v/>
      </c>
      <c r="F1040" t="str">
        <f t="shared" si="82"/>
        <v/>
      </c>
      <c r="G1040" t="str">
        <f t="shared" si="83"/>
        <v/>
      </c>
      <c r="H1040" t="str">
        <f t="shared" si="84"/>
        <v/>
      </c>
      <c r="I1040" t="str">
        <f>IF(OR(D1040=M$1,E1040=N$1,F1040=O$1,G1040=P$1,H1040=Q$1),"",C1040)</f>
        <v/>
      </c>
      <c r="J1040" t="str">
        <f t="array" ref="J1040">IF(SUM(--ISNUMBER(SEARCH(S$1:AE$1,I1040)))&gt;0,"",I1040)</f>
        <v/>
      </c>
      <c r="K1040" t="str">
        <f t="array" ref="K1040">IF(SUM(--ISNUMBER(SEARCH(M$1:Q$1,J1040)))=L$1,J1040,"")</f>
        <v/>
      </c>
    </row>
    <row r="1041" spans="1:11" ht="17.25" x14ac:dyDescent="0.25">
      <c r="A1041" s="1" t="s">
        <v>1039</v>
      </c>
      <c r="B1041">
        <f>SUM(B1040,_xlfn.IFNA(IF(MATCH(puzzle!$B$2,$A1041,0),1,0),0))</f>
        <v>189</v>
      </c>
      <c r="C1041" t="str">
        <f>puzzle!B1044</f>
        <v/>
      </c>
      <c r="D1041" t="str">
        <f t="shared" si="80"/>
        <v/>
      </c>
      <c r="E1041" t="str">
        <f t="shared" si="81"/>
        <v/>
      </c>
      <c r="F1041" t="str">
        <f t="shared" si="82"/>
        <v/>
      </c>
      <c r="G1041" t="str">
        <f t="shared" si="83"/>
        <v/>
      </c>
      <c r="H1041" t="str">
        <f t="shared" si="84"/>
        <v/>
      </c>
      <c r="I1041" t="str">
        <f>IF(OR(D1041=M$1,E1041=N$1,F1041=O$1,G1041=P$1,H1041=Q$1),"",C1041)</f>
        <v/>
      </c>
      <c r="J1041" t="str">
        <f t="array" ref="J1041">IF(SUM(--ISNUMBER(SEARCH(S$1:AE$1,I1041)))&gt;0,"",I1041)</f>
        <v/>
      </c>
      <c r="K1041" t="str">
        <f t="array" ref="K1041">IF(SUM(--ISNUMBER(SEARCH(M$1:Q$1,J1041)))=L$1,J1041,"")</f>
        <v/>
      </c>
    </row>
    <row r="1042" spans="1:11" ht="17.25" x14ac:dyDescent="0.25">
      <c r="A1042" s="1" t="s">
        <v>1040</v>
      </c>
      <c r="B1042">
        <f>SUM(B1041,_xlfn.IFNA(IF(MATCH(puzzle!$B$2,$A1042,0),1,0),0))</f>
        <v>190</v>
      </c>
      <c r="C1042" t="str">
        <f>puzzle!B1045</f>
        <v/>
      </c>
      <c r="D1042" t="str">
        <f t="shared" si="80"/>
        <v/>
      </c>
      <c r="E1042" t="str">
        <f t="shared" si="81"/>
        <v/>
      </c>
      <c r="F1042" t="str">
        <f t="shared" si="82"/>
        <v/>
      </c>
      <c r="G1042" t="str">
        <f t="shared" si="83"/>
        <v/>
      </c>
      <c r="H1042" t="str">
        <f t="shared" si="84"/>
        <v/>
      </c>
      <c r="I1042" t="str">
        <f>IF(OR(D1042=M$1,E1042=N$1,F1042=O$1,G1042=P$1,H1042=Q$1),"",C1042)</f>
        <v/>
      </c>
      <c r="J1042" t="str">
        <f t="array" ref="J1042">IF(SUM(--ISNUMBER(SEARCH(S$1:AE$1,I1042)))&gt;0,"",I1042)</f>
        <v/>
      </c>
      <c r="K1042" t="str">
        <f t="array" ref="K1042">IF(SUM(--ISNUMBER(SEARCH(M$1:Q$1,J1042)))=L$1,J1042,"")</f>
        <v/>
      </c>
    </row>
    <row r="1043" spans="1:11" ht="17.25" x14ac:dyDescent="0.25">
      <c r="A1043" s="1" t="s">
        <v>1041</v>
      </c>
      <c r="B1043">
        <f>SUM(B1042,_xlfn.IFNA(IF(MATCH(puzzle!$B$2,$A1043,0),1,0),0))</f>
        <v>190</v>
      </c>
      <c r="C1043" t="str">
        <f>puzzle!B1046</f>
        <v/>
      </c>
      <c r="D1043" t="str">
        <f t="shared" si="80"/>
        <v/>
      </c>
      <c r="E1043" t="str">
        <f t="shared" si="81"/>
        <v/>
      </c>
      <c r="F1043" t="str">
        <f t="shared" si="82"/>
        <v/>
      </c>
      <c r="G1043" t="str">
        <f t="shared" si="83"/>
        <v/>
      </c>
      <c r="H1043" t="str">
        <f t="shared" si="84"/>
        <v/>
      </c>
      <c r="I1043" t="str">
        <f>IF(OR(D1043=M$1,E1043=N$1,F1043=O$1,G1043=P$1,H1043=Q$1),"",C1043)</f>
        <v/>
      </c>
      <c r="J1043" t="str">
        <f t="array" ref="J1043">IF(SUM(--ISNUMBER(SEARCH(S$1:AE$1,I1043)))&gt;0,"",I1043)</f>
        <v/>
      </c>
      <c r="K1043" t="str">
        <f t="array" ref="K1043">IF(SUM(--ISNUMBER(SEARCH(M$1:Q$1,J1043)))=L$1,J1043,"")</f>
        <v/>
      </c>
    </row>
    <row r="1044" spans="1:11" ht="17.25" x14ac:dyDescent="0.25">
      <c r="A1044" s="1" t="s">
        <v>1042</v>
      </c>
      <c r="B1044">
        <f>SUM(B1043,_xlfn.IFNA(IF(MATCH(puzzle!$B$2,$A1044,0),1,0),0))</f>
        <v>190</v>
      </c>
      <c r="C1044" t="str">
        <f>puzzle!B1047</f>
        <v/>
      </c>
      <c r="D1044" t="str">
        <f t="shared" si="80"/>
        <v/>
      </c>
      <c r="E1044" t="str">
        <f t="shared" si="81"/>
        <v/>
      </c>
      <c r="F1044" t="str">
        <f t="shared" si="82"/>
        <v/>
      </c>
      <c r="G1044" t="str">
        <f t="shared" si="83"/>
        <v/>
      </c>
      <c r="H1044" t="str">
        <f t="shared" si="84"/>
        <v/>
      </c>
      <c r="I1044" t="str">
        <f>IF(OR(D1044=M$1,E1044=N$1,F1044=O$1,G1044=P$1,H1044=Q$1),"",C1044)</f>
        <v/>
      </c>
      <c r="J1044" t="str">
        <f t="array" ref="J1044">IF(SUM(--ISNUMBER(SEARCH(S$1:AE$1,I1044)))&gt;0,"",I1044)</f>
        <v/>
      </c>
      <c r="K1044" t="str">
        <f t="array" ref="K1044">IF(SUM(--ISNUMBER(SEARCH(M$1:Q$1,J1044)))=L$1,J1044,"")</f>
        <v/>
      </c>
    </row>
    <row r="1045" spans="1:11" ht="17.25" x14ac:dyDescent="0.25">
      <c r="A1045" s="1" t="s">
        <v>1043</v>
      </c>
      <c r="B1045">
        <f>SUM(B1044,_xlfn.IFNA(IF(MATCH(puzzle!$B$2,$A1045,0),1,0),0))</f>
        <v>191</v>
      </c>
      <c r="C1045" t="str">
        <f>puzzle!B1048</f>
        <v/>
      </c>
      <c r="D1045" t="str">
        <f t="shared" si="80"/>
        <v/>
      </c>
      <c r="E1045" t="str">
        <f t="shared" si="81"/>
        <v/>
      </c>
      <c r="F1045" t="str">
        <f t="shared" si="82"/>
        <v/>
      </c>
      <c r="G1045" t="str">
        <f t="shared" si="83"/>
        <v/>
      </c>
      <c r="H1045" t="str">
        <f t="shared" si="84"/>
        <v/>
      </c>
      <c r="I1045" t="str">
        <f>IF(OR(D1045=M$1,E1045=N$1,F1045=O$1,G1045=P$1,H1045=Q$1),"",C1045)</f>
        <v/>
      </c>
      <c r="J1045" t="str">
        <f t="array" ref="J1045">IF(SUM(--ISNUMBER(SEARCH(S$1:AE$1,I1045)))&gt;0,"",I1045)</f>
        <v/>
      </c>
      <c r="K1045" t="str">
        <f t="array" ref="K1045">IF(SUM(--ISNUMBER(SEARCH(M$1:Q$1,J1045)))=L$1,J1045,"")</f>
        <v/>
      </c>
    </row>
    <row r="1046" spans="1:11" ht="17.25" x14ac:dyDescent="0.25">
      <c r="A1046" s="1" t="s">
        <v>1044</v>
      </c>
      <c r="B1046">
        <f>SUM(B1045,_xlfn.IFNA(IF(MATCH(puzzle!$B$2,$A1046,0),1,0),0))</f>
        <v>191</v>
      </c>
      <c r="C1046" t="str">
        <f>puzzle!B1049</f>
        <v/>
      </c>
      <c r="D1046" t="str">
        <f t="shared" si="80"/>
        <v/>
      </c>
      <c r="E1046" t="str">
        <f t="shared" si="81"/>
        <v/>
      </c>
      <c r="F1046" t="str">
        <f t="shared" si="82"/>
        <v/>
      </c>
      <c r="G1046" t="str">
        <f t="shared" si="83"/>
        <v/>
      </c>
      <c r="H1046" t="str">
        <f t="shared" si="84"/>
        <v/>
      </c>
      <c r="I1046" t="str">
        <f>IF(OR(D1046=M$1,E1046=N$1,F1046=O$1,G1046=P$1,H1046=Q$1),"",C1046)</f>
        <v/>
      </c>
      <c r="J1046" t="str">
        <f t="array" ref="J1046">IF(SUM(--ISNUMBER(SEARCH(S$1:AE$1,I1046)))&gt;0,"",I1046)</f>
        <v/>
      </c>
      <c r="K1046" t="str">
        <f t="array" ref="K1046">IF(SUM(--ISNUMBER(SEARCH(M$1:Q$1,J1046)))=L$1,J1046,"")</f>
        <v/>
      </c>
    </row>
    <row r="1047" spans="1:11" ht="17.25" x14ac:dyDescent="0.25">
      <c r="A1047" s="1" t="s">
        <v>1045</v>
      </c>
      <c r="B1047">
        <f>SUM(B1046,_xlfn.IFNA(IF(MATCH(puzzle!$B$2,$A1047,0),1,0),0))</f>
        <v>191</v>
      </c>
      <c r="C1047" t="str">
        <f>puzzle!B1050</f>
        <v/>
      </c>
      <c r="D1047" t="str">
        <f t="shared" si="80"/>
        <v/>
      </c>
      <c r="E1047" t="str">
        <f t="shared" si="81"/>
        <v/>
      </c>
      <c r="F1047" t="str">
        <f t="shared" si="82"/>
        <v/>
      </c>
      <c r="G1047" t="str">
        <f t="shared" si="83"/>
        <v/>
      </c>
      <c r="H1047" t="str">
        <f t="shared" si="84"/>
        <v/>
      </c>
      <c r="I1047" t="str">
        <f>IF(OR(D1047=M$1,E1047=N$1,F1047=O$1,G1047=P$1,H1047=Q$1),"",C1047)</f>
        <v/>
      </c>
      <c r="J1047" t="str">
        <f t="array" ref="J1047">IF(SUM(--ISNUMBER(SEARCH(S$1:AE$1,I1047)))&gt;0,"",I1047)</f>
        <v/>
      </c>
      <c r="K1047" t="str">
        <f t="array" ref="K1047">IF(SUM(--ISNUMBER(SEARCH(M$1:Q$1,J1047)))=L$1,J1047,"")</f>
        <v/>
      </c>
    </row>
    <row r="1048" spans="1:11" ht="17.25" x14ac:dyDescent="0.25">
      <c r="A1048" s="1" t="s">
        <v>1046</v>
      </c>
      <c r="B1048">
        <f>SUM(B1047,_xlfn.IFNA(IF(MATCH(puzzle!$B$2,$A1048,0),1,0),0))</f>
        <v>191</v>
      </c>
      <c r="C1048" t="str">
        <f>puzzle!B1051</f>
        <v/>
      </c>
      <c r="D1048" t="str">
        <f t="shared" si="80"/>
        <v/>
      </c>
      <c r="E1048" t="str">
        <f t="shared" si="81"/>
        <v/>
      </c>
      <c r="F1048" t="str">
        <f t="shared" si="82"/>
        <v/>
      </c>
      <c r="G1048" t="str">
        <f t="shared" si="83"/>
        <v/>
      </c>
      <c r="H1048" t="str">
        <f t="shared" si="84"/>
        <v/>
      </c>
      <c r="I1048" t="str">
        <f>IF(OR(D1048=M$1,E1048=N$1,F1048=O$1,G1048=P$1,H1048=Q$1),"",C1048)</f>
        <v/>
      </c>
      <c r="J1048" t="str">
        <f t="array" ref="J1048">IF(SUM(--ISNUMBER(SEARCH(S$1:AE$1,I1048)))&gt;0,"",I1048)</f>
        <v/>
      </c>
      <c r="K1048" t="str">
        <f t="array" ref="K1048">IF(SUM(--ISNUMBER(SEARCH(M$1:Q$1,J1048)))=L$1,J1048,"")</f>
        <v/>
      </c>
    </row>
    <row r="1049" spans="1:11" ht="17.25" x14ac:dyDescent="0.25">
      <c r="A1049" s="1" t="s">
        <v>1047</v>
      </c>
      <c r="B1049">
        <f>SUM(B1048,_xlfn.IFNA(IF(MATCH(puzzle!$B$2,$A1049,0),1,0),0))</f>
        <v>191</v>
      </c>
      <c r="C1049" t="str">
        <f>puzzle!B1052</f>
        <v/>
      </c>
      <c r="D1049" t="str">
        <f t="shared" si="80"/>
        <v/>
      </c>
      <c r="E1049" t="str">
        <f t="shared" si="81"/>
        <v/>
      </c>
      <c r="F1049" t="str">
        <f t="shared" si="82"/>
        <v/>
      </c>
      <c r="G1049" t="str">
        <f t="shared" si="83"/>
        <v/>
      </c>
      <c r="H1049" t="str">
        <f t="shared" si="84"/>
        <v/>
      </c>
      <c r="I1049" t="str">
        <f>IF(OR(D1049=M$1,E1049=N$1,F1049=O$1,G1049=P$1,H1049=Q$1),"",C1049)</f>
        <v/>
      </c>
      <c r="J1049" t="str">
        <f t="array" ref="J1049">IF(SUM(--ISNUMBER(SEARCH(S$1:AE$1,I1049)))&gt;0,"",I1049)</f>
        <v/>
      </c>
      <c r="K1049" t="str">
        <f t="array" ref="K1049">IF(SUM(--ISNUMBER(SEARCH(M$1:Q$1,J1049)))=L$1,J1049,"")</f>
        <v/>
      </c>
    </row>
    <row r="1050" spans="1:11" ht="17.25" x14ac:dyDescent="0.25">
      <c r="A1050" s="1" t="s">
        <v>1048</v>
      </c>
      <c r="B1050">
        <f>SUM(B1049,_xlfn.IFNA(IF(MATCH(puzzle!$B$2,$A1050,0),1,0),0))</f>
        <v>191</v>
      </c>
      <c r="C1050" t="str">
        <f>puzzle!B1053</f>
        <v/>
      </c>
      <c r="D1050" t="str">
        <f t="shared" si="80"/>
        <v/>
      </c>
      <c r="E1050" t="str">
        <f t="shared" si="81"/>
        <v/>
      </c>
      <c r="F1050" t="str">
        <f t="shared" si="82"/>
        <v/>
      </c>
      <c r="G1050" t="str">
        <f t="shared" si="83"/>
        <v/>
      </c>
      <c r="H1050" t="str">
        <f t="shared" si="84"/>
        <v/>
      </c>
      <c r="I1050" t="str">
        <f>IF(OR(D1050=M$1,E1050=N$1,F1050=O$1,G1050=P$1,H1050=Q$1),"",C1050)</f>
        <v/>
      </c>
      <c r="J1050" t="str">
        <f t="array" ref="J1050">IF(SUM(--ISNUMBER(SEARCH(S$1:AE$1,I1050)))&gt;0,"",I1050)</f>
        <v/>
      </c>
      <c r="K1050" t="str">
        <f t="array" ref="K1050">IF(SUM(--ISNUMBER(SEARCH(M$1:Q$1,J1050)))=L$1,J1050,"")</f>
        <v/>
      </c>
    </row>
    <row r="1051" spans="1:11" ht="17.25" x14ac:dyDescent="0.25">
      <c r="A1051" s="1" t="s">
        <v>1049</v>
      </c>
      <c r="B1051">
        <f>SUM(B1050,_xlfn.IFNA(IF(MATCH(puzzle!$B$2,$A1051,0),1,0),0))</f>
        <v>191</v>
      </c>
      <c r="C1051" t="str">
        <f>puzzle!B1054</f>
        <v/>
      </c>
      <c r="D1051" t="str">
        <f t="shared" si="80"/>
        <v/>
      </c>
      <c r="E1051" t="str">
        <f t="shared" si="81"/>
        <v/>
      </c>
      <c r="F1051" t="str">
        <f t="shared" si="82"/>
        <v/>
      </c>
      <c r="G1051" t="str">
        <f t="shared" si="83"/>
        <v/>
      </c>
      <c r="H1051" t="str">
        <f t="shared" si="84"/>
        <v/>
      </c>
      <c r="I1051" t="str">
        <f>IF(OR(D1051=M$1,E1051=N$1,F1051=O$1,G1051=P$1,H1051=Q$1),"",C1051)</f>
        <v/>
      </c>
      <c r="J1051" t="str">
        <f t="array" ref="J1051">IF(SUM(--ISNUMBER(SEARCH(S$1:AE$1,I1051)))&gt;0,"",I1051)</f>
        <v/>
      </c>
      <c r="K1051" t="str">
        <f t="array" ref="K1051">IF(SUM(--ISNUMBER(SEARCH(M$1:Q$1,J1051)))=L$1,J1051,"")</f>
        <v/>
      </c>
    </row>
    <row r="1052" spans="1:11" ht="17.25" x14ac:dyDescent="0.25">
      <c r="A1052" s="1" t="s">
        <v>1050</v>
      </c>
      <c r="B1052">
        <f>SUM(B1051,_xlfn.IFNA(IF(MATCH(puzzle!$B$2,$A1052,0),1,0),0))</f>
        <v>191</v>
      </c>
      <c r="C1052" t="str">
        <f>puzzle!B1055</f>
        <v/>
      </c>
      <c r="D1052" t="str">
        <f t="shared" si="80"/>
        <v/>
      </c>
      <c r="E1052" t="str">
        <f t="shared" si="81"/>
        <v/>
      </c>
      <c r="F1052" t="str">
        <f t="shared" si="82"/>
        <v/>
      </c>
      <c r="G1052" t="str">
        <f t="shared" si="83"/>
        <v/>
      </c>
      <c r="H1052" t="str">
        <f t="shared" si="84"/>
        <v/>
      </c>
      <c r="I1052" t="str">
        <f>IF(OR(D1052=M$1,E1052=N$1,F1052=O$1,G1052=P$1,H1052=Q$1),"",C1052)</f>
        <v/>
      </c>
      <c r="J1052" t="str">
        <f t="array" ref="J1052">IF(SUM(--ISNUMBER(SEARCH(S$1:AE$1,I1052)))&gt;0,"",I1052)</f>
        <v/>
      </c>
      <c r="K1052" t="str">
        <f t="array" ref="K1052">IF(SUM(--ISNUMBER(SEARCH(M$1:Q$1,J1052)))=L$1,J1052,"")</f>
        <v/>
      </c>
    </row>
    <row r="1053" spans="1:11" ht="17.25" x14ac:dyDescent="0.25">
      <c r="A1053" s="1" t="s">
        <v>1051</v>
      </c>
      <c r="B1053">
        <f>SUM(B1052,_xlfn.IFNA(IF(MATCH(puzzle!$B$2,$A1053,0),1,0),0))</f>
        <v>191</v>
      </c>
      <c r="C1053" t="str">
        <f>puzzle!B1056</f>
        <v/>
      </c>
      <c r="D1053" t="str">
        <f t="shared" si="80"/>
        <v/>
      </c>
      <c r="E1053" t="str">
        <f t="shared" si="81"/>
        <v/>
      </c>
      <c r="F1053" t="str">
        <f t="shared" si="82"/>
        <v/>
      </c>
      <c r="G1053" t="str">
        <f t="shared" si="83"/>
        <v/>
      </c>
      <c r="H1053" t="str">
        <f t="shared" si="84"/>
        <v/>
      </c>
      <c r="I1053" t="str">
        <f>IF(OR(D1053=M$1,E1053=N$1,F1053=O$1,G1053=P$1,H1053=Q$1),"",C1053)</f>
        <v/>
      </c>
      <c r="J1053" t="str">
        <f t="array" ref="J1053">IF(SUM(--ISNUMBER(SEARCH(S$1:AE$1,I1053)))&gt;0,"",I1053)</f>
        <v/>
      </c>
      <c r="K1053" t="str">
        <f t="array" ref="K1053">IF(SUM(--ISNUMBER(SEARCH(M$1:Q$1,J1053)))=L$1,J1053,"")</f>
        <v/>
      </c>
    </row>
    <row r="1054" spans="1:11" ht="17.25" x14ac:dyDescent="0.25">
      <c r="A1054" s="1" t="s">
        <v>1052</v>
      </c>
      <c r="B1054">
        <f>SUM(B1053,_xlfn.IFNA(IF(MATCH(puzzle!$B$2,$A1054,0),1,0),0))</f>
        <v>191</v>
      </c>
      <c r="C1054" t="str">
        <f>puzzle!B1057</f>
        <v/>
      </c>
      <c r="D1054" t="str">
        <f t="shared" si="80"/>
        <v/>
      </c>
      <c r="E1054" t="str">
        <f t="shared" si="81"/>
        <v/>
      </c>
      <c r="F1054" t="str">
        <f t="shared" si="82"/>
        <v/>
      </c>
      <c r="G1054" t="str">
        <f t="shared" si="83"/>
        <v/>
      </c>
      <c r="H1054" t="str">
        <f t="shared" si="84"/>
        <v/>
      </c>
      <c r="I1054" t="str">
        <f>IF(OR(D1054=M$1,E1054=N$1,F1054=O$1,G1054=P$1,H1054=Q$1),"",C1054)</f>
        <v/>
      </c>
      <c r="J1054" t="str">
        <f t="array" ref="J1054">IF(SUM(--ISNUMBER(SEARCH(S$1:AE$1,I1054)))&gt;0,"",I1054)</f>
        <v/>
      </c>
      <c r="K1054" t="str">
        <f t="array" ref="K1054">IF(SUM(--ISNUMBER(SEARCH(M$1:Q$1,J1054)))=L$1,J1054,"")</f>
        <v/>
      </c>
    </row>
    <row r="1055" spans="1:11" ht="17.25" x14ac:dyDescent="0.25">
      <c r="A1055" s="1" t="s">
        <v>1053</v>
      </c>
      <c r="B1055">
        <f>SUM(B1054,_xlfn.IFNA(IF(MATCH(puzzle!$B$2,$A1055,0),1,0),0))</f>
        <v>191</v>
      </c>
      <c r="C1055" t="str">
        <f>puzzle!B1058</f>
        <v/>
      </c>
      <c r="D1055" t="str">
        <f t="shared" si="80"/>
        <v/>
      </c>
      <c r="E1055" t="str">
        <f t="shared" si="81"/>
        <v/>
      </c>
      <c r="F1055" t="str">
        <f t="shared" si="82"/>
        <v/>
      </c>
      <c r="G1055" t="str">
        <f t="shared" si="83"/>
        <v/>
      </c>
      <c r="H1055" t="str">
        <f t="shared" si="84"/>
        <v/>
      </c>
      <c r="I1055" t="str">
        <f>IF(OR(D1055=M$1,E1055=N$1,F1055=O$1,G1055=P$1,H1055=Q$1),"",C1055)</f>
        <v/>
      </c>
      <c r="J1055" t="str">
        <f t="array" ref="J1055">IF(SUM(--ISNUMBER(SEARCH(S$1:AE$1,I1055)))&gt;0,"",I1055)</f>
        <v/>
      </c>
      <c r="K1055" t="str">
        <f t="array" ref="K1055">IF(SUM(--ISNUMBER(SEARCH(M$1:Q$1,J1055)))=L$1,J1055,"")</f>
        <v/>
      </c>
    </row>
    <row r="1056" spans="1:11" ht="17.25" x14ac:dyDescent="0.25">
      <c r="A1056" s="1" t="s">
        <v>1054</v>
      </c>
      <c r="B1056">
        <f>SUM(B1055,_xlfn.IFNA(IF(MATCH(puzzle!$B$2,$A1056,0),1,0),0))</f>
        <v>191</v>
      </c>
      <c r="C1056" t="str">
        <f>puzzle!B1059</f>
        <v/>
      </c>
      <c r="D1056" t="str">
        <f t="shared" si="80"/>
        <v/>
      </c>
      <c r="E1056" t="str">
        <f t="shared" si="81"/>
        <v/>
      </c>
      <c r="F1056" t="str">
        <f t="shared" si="82"/>
        <v/>
      </c>
      <c r="G1056" t="str">
        <f t="shared" si="83"/>
        <v/>
      </c>
      <c r="H1056" t="str">
        <f t="shared" si="84"/>
        <v/>
      </c>
      <c r="I1056" t="str">
        <f>IF(OR(D1056=M$1,E1056=N$1,F1056=O$1,G1056=P$1,H1056=Q$1),"",C1056)</f>
        <v/>
      </c>
      <c r="J1056" t="str">
        <f t="array" ref="J1056">IF(SUM(--ISNUMBER(SEARCH(S$1:AE$1,I1056)))&gt;0,"",I1056)</f>
        <v/>
      </c>
      <c r="K1056" t="str">
        <f t="array" ref="K1056">IF(SUM(--ISNUMBER(SEARCH(M$1:Q$1,J1056)))=L$1,J1056,"")</f>
        <v/>
      </c>
    </row>
    <row r="1057" spans="1:11" ht="17.25" x14ac:dyDescent="0.25">
      <c r="A1057" s="1" t="s">
        <v>1055</v>
      </c>
      <c r="B1057">
        <f>SUM(B1056,_xlfn.IFNA(IF(MATCH(puzzle!$B$2,$A1057,0),1,0),0))</f>
        <v>191</v>
      </c>
      <c r="C1057" t="str">
        <f>puzzle!B1060</f>
        <v/>
      </c>
      <c r="D1057" t="str">
        <f t="shared" si="80"/>
        <v/>
      </c>
      <c r="E1057" t="str">
        <f t="shared" si="81"/>
        <v/>
      </c>
      <c r="F1057" t="str">
        <f t="shared" si="82"/>
        <v/>
      </c>
      <c r="G1057" t="str">
        <f t="shared" si="83"/>
        <v/>
      </c>
      <c r="H1057" t="str">
        <f t="shared" si="84"/>
        <v/>
      </c>
      <c r="I1057" t="str">
        <f>IF(OR(D1057=M$1,E1057=N$1,F1057=O$1,G1057=P$1,H1057=Q$1),"",C1057)</f>
        <v/>
      </c>
      <c r="J1057" t="str">
        <f t="array" ref="J1057">IF(SUM(--ISNUMBER(SEARCH(S$1:AE$1,I1057)))&gt;0,"",I1057)</f>
        <v/>
      </c>
      <c r="K1057" t="str">
        <f t="array" ref="K1057">IF(SUM(--ISNUMBER(SEARCH(M$1:Q$1,J1057)))=L$1,J1057,"")</f>
        <v/>
      </c>
    </row>
    <row r="1058" spans="1:11" ht="17.25" x14ac:dyDescent="0.25">
      <c r="A1058" s="1" t="s">
        <v>1056</v>
      </c>
      <c r="B1058">
        <f>SUM(B1057,_xlfn.IFNA(IF(MATCH(puzzle!$B$2,$A1058,0),1,0),0))</f>
        <v>191</v>
      </c>
      <c r="C1058" t="str">
        <f>puzzle!B1061</f>
        <v/>
      </c>
      <c r="D1058" t="str">
        <f t="shared" si="80"/>
        <v/>
      </c>
      <c r="E1058" t="str">
        <f t="shared" si="81"/>
        <v/>
      </c>
      <c r="F1058" t="str">
        <f t="shared" si="82"/>
        <v/>
      </c>
      <c r="G1058" t="str">
        <f t="shared" si="83"/>
        <v/>
      </c>
      <c r="H1058" t="str">
        <f t="shared" si="84"/>
        <v/>
      </c>
      <c r="I1058" t="str">
        <f>IF(OR(D1058=M$1,E1058=N$1,F1058=O$1,G1058=P$1,H1058=Q$1),"",C1058)</f>
        <v/>
      </c>
      <c r="J1058" t="str">
        <f t="array" ref="J1058">IF(SUM(--ISNUMBER(SEARCH(S$1:AE$1,I1058)))&gt;0,"",I1058)</f>
        <v/>
      </c>
      <c r="K1058" t="str">
        <f t="array" ref="K1058">IF(SUM(--ISNUMBER(SEARCH(M$1:Q$1,J1058)))=L$1,J1058,"")</f>
        <v/>
      </c>
    </row>
    <row r="1059" spans="1:11" ht="17.25" x14ac:dyDescent="0.25">
      <c r="A1059" s="1" t="s">
        <v>1057</v>
      </c>
      <c r="B1059">
        <f>SUM(B1058,_xlfn.IFNA(IF(MATCH(puzzle!$B$2,$A1059,0),1,0),0))</f>
        <v>191</v>
      </c>
      <c r="C1059" t="str">
        <f>puzzle!B1062</f>
        <v/>
      </c>
      <c r="D1059" t="str">
        <f t="shared" si="80"/>
        <v/>
      </c>
      <c r="E1059" t="str">
        <f t="shared" si="81"/>
        <v/>
      </c>
      <c r="F1059" t="str">
        <f t="shared" si="82"/>
        <v/>
      </c>
      <c r="G1059" t="str">
        <f t="shared" si="83"/>
        <v/>
      </c>
      <c r="H1059" t="str">
        <f t="shared" si="84"/>
        <v/>
      </c>
      <c r="I1059" t="str">
        <f>IF(OR(D1059=M$1,E1059=N$1,F1059=O$1,G1059=P$1,H1059=Q$1),"",C1059)</f>
        <v/>
      </c>
      <c r="J1059" t="str">
        <f t="array" ref="J1059">IF(SUM(--ISNUMBER(SEARCH(S$1:AE$1,I1059)))&gt;0,"",I1059)</f>
        <v/>
      </c>
      <c r="K1059" t="str">
        <f t="array" ref="K1059">IF(SUM(--ISNUMBER(SEARCH(M$1:Q$1,J1059)))=L$1,J1059,"")</f>
        <v/>
      </c>
    </row>
    <row r="1060" spans="1:11" ht="17.25" x14ac:dyDescent="0.25">
      <c r="A1060" s="1" t="s">
        <v>1058</v>
      </c>
      <c r="B1060">
        <f>SUM(B1059,_xlfn.IFNA(IF(MATCH(puzzle!$B$2,$A1060,0),1,0),0))</f>
        <v>192</v>
      </c>
      <c r="C1060" t="str">
        <f>puzzle!B1063</f>
        <v/>
      </c>
      <c r="D1060" t="str">
        <f t="shared" si="80"/>
        <v/>
      </c>
      <c r="E1060" t="str">
        <f t="shared" si="81"/>
        <v/>
      </c>
      <c r="F1060" t="str">
        <f t="shared" si="82"/>
        <v/>
      </c>
      <c r="G1060" t="str">
        <f t="shared" si="83"/>
        <v/>
      </c>
      <c r="H1060" t="str">
        <f t="shared" si="84"/>
        <v/>
      </c>
      <c r="I1060" t="str">
        <f>IF(OR(D1060=M$1,E1060=N$1,F1060=O$1,G1060=P$1,H1060=Q$1),"",C1060)</f>
        <v/>
      </c>
      <c r="J1060" t="str">
        <f t="array" ref="J1060">IF(SUM(--ISNUMBER(SEARCH(S$1:AE$1,I1060)))&gt;0,"",I1060)</f>
        <v/>
      </c>
      <c r="K1060" t="str">
        <f t="array" ref="K1060">IF(SUM(--ISNUMBER(SEARCH(M$1:Q$1,J1060)))=L$1,J1060,"")</f>
        <v/>
      </c>
    </row>
    <row r="1061" spans="1:11" ht="17.25" x14ac:dyDescent="0.25">
      <c r="A1061" s="1" t="s">
        <v>1059</v>
      </c>
      <c r="B1061">
        <f>SUM(B1060,_xlfn.IFNA(IF(MATCH(puzzle!$B$2,$A1061,0),1,0),0))</f>
        <v>193</v>
      </c>
      <c r="C1061" t="str">
        <f>puzzle!B1064</f>
        <v/>
      </c>
      <c r="D1061" t="str">
        <f t="shared" si="80"/>
        <v/>
      </c>
      <c r="E1061" t="str">
        <f t="shared" si="81"/>
        <v/>
      </c>
      <c r="F1061" t="str">
        <f t="shared" si="82"/>
        <v/>
      </c>
      <c r="G1061" t="str">
        <f t="shared" si="83"/>
        <v/>
      </c>
      <c r="H1061" t="str">
        <f t="shared" si="84"/>
        <v/>
      </c>
      <c r="I1061" t="str">
        <f>IF(OR(D1061=M$1,E1061=N$1,F1061=O$1,G1061=P$1,H1061=Q$1),"",C1061)</f>
        <v/>
      </c>
      <c r="J1061" t="str">
        <f t="array" ref="J1061">IF(SUM(--ISNUMBER(SEARCH(S$1:AE$1,I1061)))&gt;0,"",I1061)</f>
        <v/>
      </c>
      <c r="K1061" t="str">
        <f t="array" ref="K1061">IF(SUM(--ISNUMBER(SEARCH(M$1:Q$1,J1061)))=L$1,J1061,"")</f>
        <v/>
      </c>
    </row>
    <row r="1062" spans="1:11" ht="17.25" x14ac:dyDescent="0.25">
      <c r="A1062" s="1" t="s">
        <v>1060</v>
      </c>
      <c r="B1062">
        <f>SUM(B1061,_xlfn.IFNA(IF(MATCH(puzzle!$B$2,$A1062,0),1,0),0))</f>
        <v>193</v>
      </c>
      <c r="C1062" t="str">
        <f>puzzle!B1065</f>
        <v/>
      </c>
      <c r="D1062" t="str">
        <f t="shared" si="80"/>
        <v/>
      </c>
      <c r="E1062" t="str">
        <f t="shared" si="81"/>
        <v/>
      </c>
      <c r="F1062" t="str">
        <f t="shared" si="82"/>
        <v/>
      </c>
      <c r="G1062" t="str">
        <f t="shared" si="83"/>
        <v/>
      </c>
      <c r="H1062" t="str">
        <f t="shared" si="84"/>
        <v/>
      </c>
      <c r="I1062" t="str">
        <f>IF(OR(D1062=M$1,E1062=N$1,F1062=O$1,G1062=P$1,H1062=Q$1),"",C1062)</f>
        <v/>
      </c>
      <c r="J1062" t="str">
        <f t="array" ref="J1062">IF(SUM(--ISNUMBER(SEARCH(S$1:AE$1,I1062)))&gt;0,"",I1062)</f>
        <v/>
      </c>
      <c r="K1062" t="str">
        <f t="array" ref="K1062">IF(SUM(--ISNUMBER(SEARCH(M$1:Q$1,J1062)))=L$1,J1062,"")</f>
        <v/>
      </c>
    </row>
    <row r="1063" spans="1:11" ht="17.25" x14ac:dyDescent="0.25">
      <c r="A1063" s="1" t="s">
        <v>1061</v>
      </c>
      <c r="B1063">
        <f>SUM(B1062,_xlfn.IFNA(IF(MATCH(puzzle!$B$2,$A1063,0),1,0),0))</f>
        <v>193</v>
      </c>
      <c r="C1063" t="str">
        <f>puzzle!B1066</f>
        <v/>
      </c>
      <c r="D1063" t="str">
        <f t="shared" si="80"/>
        <v/>
      </c>
      <c r="E1063" t="str">
        <f t="shared" si="81"/>
        <v/>
      </c>
      <c r="F1063" t="str">
        <f t="shared" si="82"/>
        <v/>
      </c>
      <c r="G1063" t="str">
        <f t="shared" si="83"/>
        <v/>
      </c>
      <c r="H1063" t="str">
        <f t="shared" si="84"/>
        <v/>
      </c>
      <c r="I1063" t="str">
        <f>IF(OR(D1063=M$1,E1063=N$1,F1063=O$1,G1063=P$1,H1063=Q$1),"",C1063)</f>
        <v/>
      </c>
      <c r="J1063" t="str">
        <f t="array" ref="J1063">IF(SUM(--ISNUMBER(SEARCH(S$1:AE$1,I1063)))&gt;0,"",I1063)</f>
        <v/>
      </c>
      <c r="K1063" t="str">
        <f t="array" ref="K1063">IF(SUM(--ISNUMBER(SEARCH(M$1:Q$1,J1063)))=L$1,J1063,"")</f>
        <v/>
      </c>
    </row>
    <row r="1064" spans="1:11" ht="17.25" x14ac:dyDescent="0.25">
      <c r="A1064" s="1" t="s">
        <v>1062</v>
      </c>
      <c r="B1064">
        <f>SUM(B1063,_xlfn.IFNA(IF(MATCH(puzzle!$B$2,$A1064,0),1,0),0))</f>
        <v>193</v>
      </c>
      <c r="C1064" t="str">
        <f>puzzle!B1067</f>
        <v/>
      </c>
      <c r="D1064" t="str">
        <f t="shared" si="80"/>
        <v/>
      </c>
      <c r="E1064" t="str">
        <f t="shared" si="81"/>
        <v/>
      </c>
      <c r="F1064" t="str">
        <f t="shared" si="82"/>
        <v/>
      </c>
      <c r="G1064" t="str">
        <f t="shared" si="83"/>
        <v/>
      </c>
      <c r="H1064" t="str">
        <f t="shared" si="84"/>
        <v/>
      </c>
      <c r="I1064" t="str">
        <f>IF(OR(D1064=M$1,E1064=N$1,F1064=O$1,G1064=P$1,H1064=Q$1),"",C1064)</f>
        <v/>
      </c>
      <c r="J1064" t="str">
        <f t="array" ref="J1064">IF(SUM(--ISNUMBER(SEARCH(S$1:AE$1,I1064)))&gt;0,"",I1064)</f>
        <v/>
      </c>
      <c r="K1064" t="str">
        <f t="array" ref="K1064">IF(SUM(--ISNUMBER(SEARCH(M$1:Q$1,J1064)))=L$1,J1064,"")</f>
        <v/>
      </c>
    </row>
    <row r="1065" spans="1:11" ht="17.25" x14ac:dyDescent="0.25">
      <c r="A1065" s="1" t="s">
        <v>1063</v>
      </c>
      <c r="B1065">
        <f>SUM(B1064,_xlfn.IFNA(IF(MATCH(puzzle!$B$2,$A1065,0),1,0),0))</f>
        <v>193</v>
      </c>
      <c r="C1065" t="str">
        <f>puzzle!B1068</f>
        <v/>
      </c>
      <c r="D1065" t="str">
        <f t="shared" si="80"/>
        <v/>
      </c>
      <c r="E1065" t="str">
        <f t="shared" si="81"/>
        <v/>
      </c>
      <c r="F1065" t="str">
        <f t="shared" si="82"/>
        <v/>
      </c>
      <c r="G1065" t="str">
        <f t="shared" si="83"/>
        <v/>
      </c>
      <c r="H1065" t="str">
        <f t="shared" si="84"/>
        <v/>
      </c>
      <c r="I1065" t="str">
        <f>IF(OR(D1065=M$1,E1065=N$1,F1065=O$1,G1065=P$1,H1065=Q$1),"",C1065)</f>
        <v/>
      </c>
      <c r="J1065" t="str">
        <f t="array" ref="J1065">IF(SUM(--ISNUMBER(SEARCH(S$1:AE$1,I1065)))&gt;0,"",I1065)</f>
        <v/>
      </c>
      <c r="K1065" t="str">
        <f t="array" ref="K1065">IF(SUM(--ISNUMBER(SEARCH(M$1:Q$1,J1065)))=L$1,J1065,"")</f>
        <v/>
      </c>
    </row>
    <row r="1066" spans="1:11" ht="17.25" x14ac:dyDescent="0.25">
      <c r="A1066" s="1" t="s">
        <v>1064</v>
      </c>
      <c r="B1066">
        <f>SUM(B1065,_xlfn.IFNA(IF(MATCH(puzzle!$B$2,$A1066,0),1,0),0))</f>
        <v>193</v>
      </c>
      <c r="C1066" t="str">
        <f>puzzle!B1069</f>
        <v/>
      </c>
      <c r="D1066" t="str">
        <f t="shared" si="80"/>
        <v/>
      </c>
      <c r="E1066" t="str">
        <f t="shared" si="81"/>
        <v/>
      </c>
      <c r="F1066" t="str">
        <f t="shared" si="82"/>
        <v/>
      </c>
      <c r="G1066" t="str">
        <f t="shared" si="83"/>
        <v/>
      </c>
      <c r="H1066" t="str">
        <f t="shared" si="84"/>
        <v/>
      </c>
      <c r="I1066" t="str">
        <f>IF(OR(D1066=M$1,E1066=N$1,F1066=O$1,G1066=P$1,H1066=Q$1),"",C1066)</f>
        <v/>
      </c>
      <c r="J1066" t="str">
        <f t="array" ref="J1066">IF(SUM(--ISNUMBER(SEARCH(S$1:AE$1,I1066)))&gt;0,"",I1066)</f>
        <v/>
      </c>
      <c r="K1066" t="str">
        <f t="array" ref="K1066">IF(SUM(--ISNUMBER(SEARCH(M$1:Q$1,J1066)))=L$1,J1066,"")</f>
        <v/>
      </c>
    </row>
    <row r="1067" spans="1:11" ht="17.25" x14ac:dyDescent="0.25">
      <c r="A1067" s="1" t="s">
        <v>1065</v>
      </c>
      <c r="B1067">
        <f>SUM(B1066,_xlfn.IFNA(IF(MATCH(puzzle!$B$2,$A1067,0),1,0),0))</f>
        <v>193</v>
      </c>
      <c r="C1067" t="str">
        <f>puzzle!B1070</f>
        <v/>
      </c>
      <c r="D1067" t="str">
        <f t="shared" si="80"/>
        <v/>
      </c>
      <c r="E1067" t="str">
        <f t="shared" si="81"/>
        <v/>
      </c>
      <c r="F1067" t="str">
        <f t="shared" si="82"/>
        <v/>
      </c>
      <c r="G1067" t="str">
        <f t="shared" si="83"/>
        <v/>
      </c>
      <c r="H1067" t="str">
        <f t="shared" si="84"/>
        <v/>
      </c>
      <c r="I1067" t="str">
        <f>IF(OR(D1067=M$1,E1067=N$1,F1067=O$1,G1067=P$1,H1067=Q$1),"",C1067)</f>
        <v/>
      </c>
      <c r="J1067" t="str">
        <f t="array" ref="J1067">IF(SUM(--ISNUMBER(SEARCH(S$1:AE$1,I1067)))&gt;0,"",I1067)</f>
        <v/>
      </c>
      <c r="K1067" t="str">
        <f t="array" ref="K1067">IF(SUM(--ISNUMBER(SEARCH(M$1:Q$1,J1067)))=L$1,J1067,"")</f>
        <v/>
      </c>
    </row>
    <row r="1068" spans="1:11" ht="17.25" x14ac:dyDescent="0.25">
      <c r="A1068" s="1" t="s">
        <v>1066</v>
      </c>
      <c r="B1068">
        <f>SUM(B1067,_xlfn.IFNA(IF(MATCH(puzzle!$B$2,$A1068,0),1,0),0))</f>
        <v>193</v>
      </c>
      <c r="C1068" t="str">
        <f>puzzle!B1071</f>
        <v/>
      </c>
      <c r="D1068" t="str">
        <f t="shared" si="80"/>
        <v/>
      </c>
      <c r="E1068" t="str">
        <f t="shared" si="81"/>
        <v/>
      </c>
      <c r="F1068" t="str">
        <f t="shared" si="82"/>
        <v/>
      </c>
      <c r="G1068" t="str">
        <f t="shared" si="83"/>
        <v/>
      </c>
      <c r="H1068" t="str">
        <f t="shared" si="84"/>
        <v/>
      </c>
      <c r="I1068" t="str">
        <f>IF(OR(D1068=M$1,E1068=N$1,F1068=O$1,G1068=P$1,H1068=Q$1),"",C1068)</f>
        <v/>
      </c>
      <c r="J1068" t="str">
        <f t="array" ref="J1068">IF(SUM(--ISNUMBER(SEARCH(S$1:AE$1,I1068)))&gt;0,"",I1068)</f>
        <v/>
      </c>
      <c r="K1068" t="str">
        <f t="array" ref="K1068">IF(SUM(--ISNUMBER(SEARCH(M$1:Q$1,J1068)))=L$1,J1068,"")</f>
        <v/>
      </c>
    </row>
    <row r="1069" spans="1:11" ht="17.25" x14ac:dyDescent="0.25">
      <c r="A1069" s="1" t="s">
        <v>1067</v>
      </c>
      <c r="B1069">
        <f>SUM(B1068,_xlfn.IFNA(IF(MATCH(puzzle!$B$2,$A1069,0),1,0),0))</f>
        <v>193</v>
      </c>
      <c r="C1069" t="str">
        <f>puzzle!B1072</f>
        <v/>
      </c>
      <c r="D1069" t="str">
        <f t="shared" si="80"/>
        <v/>
      </c>
      <c r="E1069" t="str">
        <f t="shared" si="81"/>
        <v/>
      </c>
      <c r="F1069" t="str">
        <f t="shared" si="82"/>
        <v/>
      </c>
      <c r="G1069" t="str">
        <f t="shared" si="83"/>
        <v/>
      </c>
      <c r="H1069" t="str">
        <f t="shared" si="84"/>
        <v/>
      </c>
      <c r="I1069" t="str">
        <f>IF(OR(D1069=M$1,E1069=N$1,F1069=O$1,G1069=P$1,H1069=Q$1),"",C1069)</f>
        <v/>
      </c>
      <c r="J1069" t="str">
        <f t="array" ref="J1069">IF(SUM(--ISNUMBER(SEARCH(S$1:AE$1,I1069)))&gt;0,"",I1069)</f>
        <v/>
      </c>
      <c r="K1069" t="str">
        <f t="array" ref="K1069">IF(SUM(--ISNUMBER(SEARCH(M$1:Q$1,J1069)))=L$1,J1069,"")</f>
        <v/>
      </c>
    </row>
    <row r="1070" spans="1:11" ht="17.25" x14ac:dyDescent="0.25">
      <c r="A1070" s="1" t="s">
        <v>1068</v>
      </c>
      <c r="B1070">
        <f>SUM(B1069,_xlfn.IFNA(IF(MATCH(puzzle!$B$2,$A1070,0),1,0),0))</f>
        <v>193</v>
      </c>
      <c r="C1070" t="str">
        <f>puzzle!B1073</f>
        <v/>
      </c>
      <c r="D1070" t="str">
        <f t="shared" si="80"/>
        <v/>
      </c>
      <c r="E1070" t="str">
        <f t="shared" si="81"/>
        <v/>
      </c>
      <c r="F1070" t="str">
        <f t="shared" si="82"/>
        <v/>
      </c>
      <c r="G1070" t="str">
        <f t="shared" si="83"/>
        <v/>
      </c>
      <c r="H1070" t="str">
        <f t="shared" si="84"/>
        <v/>
      </c>
      <c r="I1070" t="str">
        <f>IF(OR(D1070=M$1,E1070=N$1,F1070=O$1,G1070=P$1,H1070=Q$1),"",C1070)</f>
        <v/>
      </c>
      <c r="J1070" t="str">
        <f t="array" ref="J1070">IF(SUM(--ISNUMBER(SEARCH(S$1:AE$1,I1070)))&gt;0,"",I1070)</f>
        <v/>
      </c>
      <c r="K1070" t="str">
        <f t="array" ref="K1070">IF(SUM(--ISNUMBER(SEARCH(M$1:Q$1,J1070)))=L$1,J1070,"")</f>
        <v/>
      </c>
    </row>
    <row r="1071" spans="1:11" ht="17.25" x14ac:dyDescent="0.25">
      <c r="A1071" s="1" t="s">
        <v>1069</v>
      </c>
      <c r="B1071">
        <f>SUM(B1070,_xlfn.IFNA(IF(MATCH(puzzle!$B$2,$A1071,0),1,0),0))</f>
        <v>193</v>
      </c>
      <c r="C1071" t="str">
        <f>puzzle!B1074</f>
        <v/>
      </c>
      <c r="D1071" t="str">
        <f t="shared" si="80"/>
        <v/>
      </c>
      <c r="E1071" t="str">
        <f t="shared" si="81"/>
        <v/>
      </c>
      <c r="F1071" t="str">
        <f t="shared" si="82"/>
        <v/>
      </c>
      <c r="G1071" t="str">
        <f t="shared" si="83"/>
        <v/>
      </c>
      <c r="H1071" t="str">
        <f t="shared" si="84"/>
        <v/>
      </c>
      <c r="I1071" t="str">
        <f>IF(OR(D1071=M$1,E1071=N$1,F1071=O$1,G1071=P$1,H1071=Q$1),"",C1071)</f>
        <v/>
      </c>
      <c r="J1071" t="str">
        <f t="array" ref="J1071">IF(SUM(--ISNUMBER(SEARCH(S$1:AE$1,I1071)))&gt;0,"",I1071)</f>
        <v/>
      </c>
      <c r="K1071" t="str">
        <f t="array" ref="K1071">IF(SUM(--ISNUMBER(SEARCH(M$1:Q$1,J1071)))=L$1,J1071,"")</f>
        <v/>
      </c>
    </row>
    <row r="1072" spans="1:11" ht="17.25" x14ac:dyDescent="0.25">
      <c r="A1072" s="1" t="s">
        <v>1070</v>
      </c>
      <c r="B1072">
        <f>SUM(B1071,_xlfn.IFNA(IF(MATCH(puzzle!$B$2,$A1072,0),1,0),0))</f>
        <v>193</v>
      </c>
      <c r="C1072" t="str">
        <f>puzzle!B1075</f>
        <v/>
      </c>
      <c r="D1072" t="str">
        <f t="shared" si="80"/>
        <v/>
      </c>
      <c r="E1072" t="str">
        <f t="shared" si="81"/>
        <v/>
      </c>
      <c r="F1072" t="str">
        <f t="shared" si="82"/>
        <v/>
      </c>
      <c r="G1072" t="str">
        <f t="shared" si="83"/>
        <v/>
      </c>
      <c r="H1072" t="str">
        <f t="shared" si="84"/>
        <v/>
      </c>
      <c r="I1072" t="str">
        <f>IF(OR(D1072=M$1,E1072=N$1,F1072=O$1,G1072=P$1,H1072=Q$1),"",C1072)</f>
        <v/>
      </c>
      <c r="J1072" t="str">
        <f t="array" ref="J1072">IF(SUM(--ISNUMBER(SEARCH(S$1:AE$1,I1072)))&gt;0,"",I1072)</f>
        <v/>
      </c>
      <c r="K1072" t="str">
        <f t="array" ref="K1072">IF(SUM(--ISNUMBER(SEARCH(M$1:Q$1,J1072)))=L$1,J1072,"")</f>
        <v/>
      </c>
    </row>
    <row r="1073" spans="1:11" ht="17.25" x14ac:dyDescent="0.25">
      <c r="A1073" s="1" t="s">
        <v>1071</v>
      </c>
      <c r="B1073">
        <f>SUM(B1072,_xlfn.IFNA(IF(MATCH(puzzle!$B$2,$A1073,0),1,0),0))</f>
        <v>193</v>
      </c>
      <c r="C1073" t="str">
        <f>puzzle!B1076</f>
        <v/>
      </c>
      <c r="D1073" t="str">
        <f t="shared" si="80"/>
        <v/>
      </c>
      <c r="E1073" t="str">
        <f t="shared" si="81"/>
        <v/>
      </c>
      <c r="F1073" t="str">
        <f t="shared" si="82"/>
        <v/>
      </c>
      <c r="G1073" t="str">
        <f t="shared" si="83"/>
        <v/>
      </c>
      <c r="H1073" t="str">
        <f t="shared" si="84"/>
        <v/>
      </c>
      <c r="I1073" t="str">
        <f>IF(OR(D1073=M$1,E1073=N$1,F1073=O$1,G1073=P$1,H1073=Q$1),"",C1073)</f>
        <v/>
      </c>
      <c r="J1073" t="str">
        <f t="array" ref="J1073">IF(SUM(--ISNUMBER(SEARCH(S$1:AE$1,I1073)))&gt;0,"",I1073)</f>
        <v/>
      </c>
      <c r="K1073" t="str">
        <f t="array" ref="K1073">IF(SUM(--ISNUMBER(SEARCH(M$1:Q$1,J1073)))=L$1,J1073,"")</f>
        <v/>
      </c>
    </row>
    <row r="1074" spans="1:11" ht="17.25" x14ac:dyDescent="0.25">
      <c r="A1074" s="1" t="s">
        <v>1072</v>
      </c>
      <c r="B1074">
        <f>SUM(B1073,_xlfn.IFNA(IF(MATCH(puzzle!$B$2,$A1074,0),1,0),0))</f>
        <v>193</v>
      </c>
      <c r="C1074" t="str">
        <f>puzzle!B1077</f>
        <v/>
      </c>
      <c r="D1074" t="str">
        <f t="shared" si="80"/>
        <v/>
      </c>
      <c r="E1074" t="str">
        <f t="shared" si="81"/>
        <v/>
      </c>
      <c r="F1074" t="str">
        <f t="shared" si="82"/>
        <v/>
      </c>
      <c r="G1074" t="str">
        <f t="shared" si="83"/>
        <v/>
      </c>
      <c r="H1074" t="str">
        <f t="shared" si="84"/>
        <v/>
      </c>
      <c r="I1074" t="str">
        <f>IF(OR(D1074=M$1,E1074=N$1,F1074=O$1,G1074=P$1,H1074=Q$1),"",C1074)</f>
        <v/>
      </c>
      <c r="J1074" t="str">
        <f t="array" ref="J1074">IF(SUM(--ISNUMBER(SEARCH(S$1:AE$1,I1074)))&gt;0,"",I1074)</f>
        <v/>
      </c>
      <c r="K1074" t="str">
        <f t="array" ref="K1074">IF(SUM(--ISNUMBER(SEARCH(M$1:Q$1,J1074)))=L$1,J1074,"")</f>
        <v/>
      </c>
    </row>
    <row r="1075" spans="1:11" ht="17.25" x14ac:dyDescent="0.25">
      <c r="A1075" s="1" t="s">
        <v>1073</v>
      </c>
      <c r="B1075">
        <f>SUM(B1074,_xlfn.IFNA(IF(MATCH(puzzle!$B$2,$A1075,0),1,0),0))</f>
        <v>193</v>
      </c>
      <c r="C1075" t="str">
        <f>puzzle!B1078</f>
        <v/>
      </c>
      <c r="D1075" t="str">
        <f t="shared" si="80"/>
        <v/>
      </c>
      <c r="E1075" t="str">
        <f t="shared" si="81"/>
        <v/>
      </c>
      <c r="F1075" t="str">
        <f t="shared" si="82"/>
        <v/>
      </c>
      <c r="G1075" t="str">
        <f t="shared" si="83"/>
        <v/>
      </c>
      <c r="H1075" t="str">
        <f t="shared" si="84"/>
        <v/>
      </c>
      <c r="I1075" t="str">
        <f>IF(OR(D1075=M$1,E1075=N$1,F1075=O$1,G1075=P$1,H1075=Q$1),"",C1075)</f>
        <v/>
      </c>
      <c r="J1075" t="str">
        <f t="array" ref="J1075">IF(SUM(--ISNUMBER(SEARCH(S$1:AE$1,I1075)))&gt;0,"",I1075)</f>
        <v/>
      </c>
      <c r="K1075" t="str">
        <f t="array" ref="K1075">IF(SUM(--ISNUMBER(SEARCH(M$1:Q$1,J1075)))=L$1,J1075,"")</f>
        <v/>
      </c>
    </row>
    <row r="1076" spans="1:11" ht="17.25" x14ac:dyDescent="0.25">
      <c r="A1076" s="1" t="s">
        <v>1074</v>
      </c>
      <c r="B1076">
        <f>SUM(B1075,_xlfn.IFNA(IF(MATCH(puzzle!$B$2,$A1076,0),1,0),0))</f>
        <v>193</v>
      </c>
      <c r="C1076" t="str">
        <f>puzzle!B1079</f>
        <v/>
      </c>
      <c r="D1076" t="str">
        <f t="shared" si="80"/>
        <v/>
      </c>
      <c r="E1076" t="str">
        <f t="shared" si="81"/>
        <v/>
      </c>
      <c r="F1076" t="str">
        <f t="shared" si="82"/>
        <v/>
      </c>
      <c r="G1076" t="str">
        <f t="shared" si="83"/>
        <v/>
      </c>
      <c r="H1076" t="str">
        <f t="shared" si="84"/>
        <v/>
      </c>
      <c r="I1076" t="str">
        <f>IF(OR(D1076=M$1,E1076=N$1,F1076=O$1,G1076=P$1,H1076=Q$1),"",C1076)</f>
        <v/>
      </c>
      <c r="J1076" t="str">
        <f t="array" ref="J1076">IF(SUM(--ISNUMBER(SEARCH(S$1:AE$1,I1076)))&gt;0,"",I1076)</f>
        <v/>
      </c>
      <c r="K1076" t="str">
        <f t="array" ref="K1076">IF(SUM(--ISNUMBER(SEARCH(M$1:Q$1,J1076)))=L$1,J1076,"")</f>
        <v/>
      </c>
    </row>
    <row r="1077" spans="1:11" ht="17.25" x14ac:dyDescent="0.25">
      <c r="A1077" s="1" t="s">
        <v>1075</v>
      </c>
      <c r="B1077">
        <f>SUM(B1076,_xlfn.IFNA(IF(MATCH(puzzle!$B$2,$A1077,0),1,0),0))</f>
        <v>194</v>
      </c>
      <c r="C1077" t="str">
        <f>puzzle!B1080</f>
        <v/>
      </c>
      <c r="D1077" t="str">
        <f t="shared" si="80"/>
        <v/>
      </c>
      <c r="E1077" t="str">
        <f t="shared" si="81"/>
        <v/>
      </c>
      <c r="F1077" t="str">
        <f t="shared" si="82"/>
        <v/>
      </c>
      <c r="G1077" t="str">
        <f t="shared" si="83"/>
        <v/>
      </c>
      <c r="H1077" t="str">
        <f t="shared" si="84"/>
        <v/>
      </c>
      <c r="I1077" t="str">
        <f>IF(OR(D1077=M$1,E1077=N$1,F1077=O$1,G1077=P$1,H1077=Q$1),"",C1077)</f>
        <v/>
      </c>
      <c r="J1077" t="str">
        <f t="array" ref="J1077">IF(SUM(--ISNUMBER(SEARCH(S$1:AE$1,I1077)))&gt;0,"",I1077)</f>
        <v/>
      </c>
      <c r="K1077" t="str">
        <f t="array" ref="K1077">IF(SUM(--ISNUMBER(SEARCH(M$1:Q$1,J1077)))=L$1,J1077,"")</f>
        <v/>
      </c>
    </row>
    <row r="1078" spans="1:11" ht="17.25" x14ac:dyDescent="0.25">
      <c r="A1078" s="1" t="s">
        <v>1076</v>
      </c>
      <c r="B1078">
        <f>SUM(B1077,_xlfn.IFNA(IF(MATCH(puzzle!$B$2,$A1078,0),1,0),0))</f>
        <v>194</v>
      </c>
      <c r="C1078" t="str">
        <f>puzzle!B1081</f>
        <v/>
      </c>
      <c r="D1078" t="str">
        <f t="shared" si="80"/>
        <v/>
      </c>
      <c r="E1078" t="str">
        <f t="shared" si="81"/>
        <v/>
      </c>
      <c r="F1078" t="str">
        <f t="shared" si="82"/>
        <v/>
      </c>
      <c r="G1078" t="str">
        <f t="shared" si="83"/>
        <v/>
      </c>
      <c r="H1078" t="str">
        <f t="shared" si="84"/>
        <v/>
      </c>
      <c r="I1078" t="str">
        <f>IF(OR(D1078=M$1,E1078=N$1,F1078=O$1,G1078=P$1,H1078=Q$1),"",C1078)</f>
        <v/>
      </c>
      <c r="J1078" t="str">
        <f t="array" ref="J1078">IF(SUM(--ISNUMBER(SEARCH(S$1:AE$1,I1078)))&gt;0,"",I1078)</f>
        <v/>
      </c>
      <c r="K1078" t="str">
        <f t="array" ref="K1078">IF(SUM(--ISNUMBER(SEARCH(M$1:Q$1,J1078)))=L$1,J1078,"")</f>
        <v/>
      </c>
    </row>
    <row r="1079" spans="1:11" ht="17.25" x14ac:dyDescent="0.25">
      <c r="A1079" s="1" t="s">
        <v>1077</v>
      </c>
      <c r="B1079">
        <f>SUM(B1078,_xlfn.IFNA(IF(MATCH(puzzle!$B$2,$A1079,0),1,0),0))</f>
        <v>194</v>
      </c>
      <c r="C1079" t="str">
        <f>puzzle!B1082</f>
        <v/>
      </c>
      <c r="D1079" t="str">
        <f t="shared" si="80"/>
        <v/>
      </c>
      <c r="E1079" t="str">
        <f t="shared" si="81"/>
        <v/>
      </c>
      <c r="F1079" t="str">
        <f t="shared" si="82"/>
        <v/>
      </c>
      <c r="G1079" t="str">
        <f t="shared" si="83"/>
        <v/>
      </c>
      <c r="H1079" t="str">
        <f t="shared" si="84"/>
        <v/>
      </c>
      <c r="I1079" t="str">
        <f>IF(OR(D1079=M$1,E1079=N$1,F1079=O$1,G1079=P$1,H1079=Q$1),"",C1079)</f>
        <v/>
      </c>
      <c r="J1079" t="str">
        <f t="array" ref="J1079">IF(SUM(--ISNUMBER(SEARCH(S$1:AE$1,I1079)))&gt;0,"",I1079)</f>
        <v/>
      </c>
      <c r="K1079" t="str">
        <f t="array" ref="K1079">IF(SUM(--ISNUMBER(SEARCH(M$1:Q$1,J1079)))=L$1,J1079,"")</f>
        <v/>
      </c>
    </row>
    <row r="1080" spans="1:11" ht="17.25" x14ac:dyDescent="0.25">
      <c r="A1080" s="1" t="s">
        <v>1078</v>
      </c>
      <c r="B1080">
        <f>SUM(B1079,_xlfn.IFNA(IF(MATCH(puzzle!$B$2,$A1080,0),1,0),0))</f>
        <v>194</v>
      </c>
      <c r="C1080" t="str">
        <f>puzzle!B1083</f>
        <v/>
      </c>
      <c r="D1080" t="str">
        <f t="shared" si="80"/>
        <v/>
      </c>
      <c r="E1080" t="str">
        <f t="shared" si="81"/>
        <v/>
      </c>
      <c r="F1080" t="str">
        <f t="shared" si="82"/>
        <v/>
      </c>
      <c r="G1080" t="str">
        <f t="shared" si="83"/>
        <v/>
      </c>
      <c r="H1080" t="str">
        <f t="shared" si="84"/>
        <v/>
      </c>
      <c r="I1080" t="str">
        <f>IF(OR(D1080=M$1,E1080=N$1,F1080=O$1,G1080=P$1,H1080=Q$1),"",C1080)</f>
        <v/>
      </c>
      <c r="J1080" t="str">
        <f t="array" ref="J1080">IF(SUM(--ISNUMBER(SEARCH(S$1:AE$1,I1080)))&gt;0,"",I1080)</f>
        <v/>
      </c>
      <c r="K1080" t="str">
        <f t="array" ref="K1080">IF(SUM(--ISNUMBER(SEARCH(M$1:Q$1,J1080)))=L$1,J1080,"")</f>
        <v/>
      </c>
    </row>
    <row r="1081" spans="1:11" ht="17.25" x14ac:dyDescent="0.25">
      <c r="A1081" s="1" t="s">
        <v>1079</v>
      </c>
      <c r="B1081">
        <f>SUM(B1080,_xlfn.IFNA(IF(MATCH(puzzle!$B$2,$A1081,0),1,0),0))</f>
        <v>194</v>
      </c>
      <c r="C1081" t="str">
        <f>puzzle!B1084</f>
        <v/>
      </c>
      <c r="D1081" t="str">
        <f t="shared" si="80"/>
        <v/>
      </c>
      <c r="E1081" t="str">
        <f t="shared" si="81"/>
        <v/>
      </c>
      <c r="F1081" t="str">
        <f t="shared" si="82"/>
        <v/>
      </c>
      <c r="G1081" t="str">
        <f t="shared" si="83"/>
        <v/>
      </c>
      <c r="H1081" t="str">
        <f t="shared" si="84"/>
        <v/>
      </c>
      <c r="I1081" t="str">
        <f>IF(OR(D1081=M$1,E1081=N$1,F1081=O$1,G1081=P$1,H1081=Q$1),"",C1081)</f>
        <v/>
      </c>
      <c r="J1081" t="str">
        <f t="array" ref="J1081">IF(SUM(--ISNUMBER(SEARCH(S$1:AE$1,I1081)))&gt;0,"",I1081)</f>
        <v/>
      </c>
      <c r="K1081" t="str">
        <f t="array" ref="K1081">IF(SUM(--ISNUMBER(SEARCH(M$1:Q$1,J1081)))=L$1,J1081,"")</f>
        <v/>
      </c>
    </row>
    <row r="1082" spans="1:11" ht="17.25" x14ac:dyDescent="0.25">
      <c r="A1082" s="1" t="s">
        <v>1080</v>
      </c>
      <c r="B1082">
        <f>SUM(B1081,_xlfn.IFNA(IF(MATCH(puzzle!$B$2,$A1082,0),1,0),0))</f>
        <v>195</v>
      </c>
      <c r="C1082" t="str">
        <f>puzzle!B1085</f>
        <v/>
      </c>
      <c r="D1082" t="str">
        <f t="shared" si="80"/>
        <v/>
      </c>
      <c r="E1082" t="str">
        <f t="shared" si="81"/>
        <v/>
      </c>
      <c r="F1082" t="str">
        <f t="shared" si="82"/>
        <v/>
      </c>
      <c r="G1082" t="str">
        <f t="shared" si="83"/>
        <v/>
      </c>
      <c r="H1082" t="str">
        <f t="shared" si="84"/>
        <v/>
      </c>
      <c r="I1082" t="str">
        <f>IF(OR(D1082=M$1,E1082=N$1,F1082=O$1,G1082=P$1,H1082=Q$1),"",C1082)</f>
        <v/>
      </c>
      <c r="J1082" t="str">
        <f t="array" ref="J1082">IF(SUM(--ISNUMBER(SEARCH(S$1:AE$1,I1082)))&gt;0,"",I1082)</f>
        <v/>
      </c>
      <c r="K1082" t="str">
        <f t="array" ref="K1082">IF(SUM(--ISNUMBER(SEARCH(M$1:Q$1,J1082)))=L$1,J1082,"")</f>
        <v/>
      </c>
    </row>
    <row r="1083" spans="1:11" ht="17.25" x14ac:dyDescent="0.25">
      <c r="A1083" s="1" t="s">
        <v>1081</v>
      </c>
      <c r="B1083">
        <f>SUM(B1082,_xlfn.IFNA(IF(MATCH(puzzle!$B$2,$A1083,0),1,0),0))</f>
        <v>195</v>
      </c>
      <c r="C1083" t="str">
        <f>puzzle!B1086</f>
        <v/>
      </c>
      <c r="D1083" t="str">
        <f t="shared" si="80"/>
        <v/>
      </c>
      <c r="E1083" t="str">
        <f t="shared" si="81"/>
        <v/>
      </c>
      <c r="F1083" t="str">
        <f t="shared" si="82"/>
        <v/>
      </c>
      <c r="G1083" t="str">
        <f t="shared" si="83"/>
        <v/>
      </c>
      <c r="H1083" t="str">
        <f t="shared" si="84"/>
        <v/>
      </c>
      <c r="I1083" t="str">
        <f>IF(OR(D1083=M$1,E1083=N$1,F1083=O$1,G1083=P$1,H1083=Q$1),"",C1083)</f>
        <v/>
      </c>
      <c r="J1083" t="str">
        <f t="array" ref="J1083">IF(SUM(--ISNUMBER(SEARCH(S$1:AE$1,I1083)))&gt;0,"",I1083)</f>
        <v/>
      </c>
      <c r="K1083" t="str">
        <f t="array" ref="K1083">IF(SUM(--ISNUMBER(SEARCH(M$1:Q$1,J1083)))=L$1,J1083,"")</f>
        <v/>
      </c>
    </row>
    <row r="1084" spans="1:11" ht="17.25" x14ac:dyDescent="0.25">
      <c r="A1084" s="1" t="s">
        <v>1082</v>
      </c>
      <c r="B1084">
        <f>SUM(B1083,_xlfn.IFNA(IF(MATCH(puzzle!$B$2,$A1084,0),1,0),0))</f>
        <v>195</v>
      </c>
      <c r="C1084" t="str">
        <f>puzzle!B1087</f>
        <v/>
      </c>
      <c r="D1084" t="str">
        <f t="shared" si="80"/>
        <v/>
      </c>
      <c r="E1084" t="str">
        <f t="shared" si="81"/>
        <v/>
      </c>
      <c r="F1084" t="str">
        <f t="shared" si="82"/>
        <v/>
      </c>
      <c r="G1084" t="str">
        <f t="shared" si="83"/>
        <v/>
      </c>
      <c r="H1084" t="str">
        <f t="shared" si="84"/>
        <v/>
      </c>
      <c r="I1084" t="str">
        <f>IF(OR(D1084=M$1,E1084=N$1,F1084=O$1,G1084=P$1,H1084=Q$1),"",C1084)</f>
        <v/>
      </c>
      <c r="J1084" t="str">
        <f t="array" ref="J1084">IF(SUM(--ISNUMBER(SEARCH(S$1:AE$1,I1084)))&gt;0,"",I1084)</f>
        <v/>
      </c>
      <c r="K1084" t="str">
        <f t="array" ref="K1084">IF(SUM(--ISNUMBER(SEARCH(M$1:Q$1,J1084)))=L$1,J1084,"")</f>
        <v/>
      </c>
    </row>
    <row r="1085" spans="1:11" ht="17.25" x14ac:dyDescent="0.25">
      <c r="A1085" s="1" t="s">
        <v>1083</v>
      </c>
      <c r="B1085">
        <f>SUM(B1084,_xlfn.IFNA(IF(MATCH(puzzle!$B$2,$A1085,0),1,0),0))</f>
        <v>195</v>
      </c>
      <c r="C1085" t="str">
        <f>puzzle!B1088</f>
        <v/>
      </c>
      <c r="D1085" t="str">
        <f t="shared" si="80"/>
        <v/>
      </c>
      <c r="E1085" t="str">
        <f t="shared" si="81"/>
        <v/>
      </c>
      <c r="F1085" t="str">
        <f t="shared" si="82"/>
        <v/>
      </c>
      <c r="G1085" t="str">
        <f t="shared" si="83"/>
        <v/>
      </c>
      <c r="H1085" t="str">
        <f t="shared" si="84"/>
        <v/>
      </c>
      <c r="I1085" t="str">
        <f>IF(OR(D1085=M$1,E1085=N$1,F1085=O$1,G1085=P$1,H1085=Q$1),"",C1085)</f>
        <v/>
      </c>
      <c r="J1085" t="str">
        <f t="array" ref="J1085">IF(SUM(--ISNUMBER(SEARCH(S$1:AE$1,I1085)))&gt;0,"",I1085)</f>
        <v/>
      </c>
      <c r="K1085" t="str">
        <f t="array" ref="K1085">IF(SUM(--ISNUMBER(SEARCH(M$1:Q$1,J1085)))=L$1,J1085,"")</f>
        <v/>
      </c>
    </row>
    <row r="1086" spans="1:11" ht="17.25" x14ac:dyDescent="0.25">
      <c r="A1086" s="1" t="s">
        <v>1084</v>
      </c>
      <c r="B1086">
        <f>SUM(B1085,_xlfn.IFNA(IF(MATCH(puzzle!$B$2,$A1086,0),1,0),0))</f>
        <v>195</v>
      </c>
      <c r="C1086" t="str">
        <f>puzzle!B1089</f>
        <v/>
      </c>
      <c r="D1086" t="str">
        <f t="shared" si="80"/>
        <v/>
      </c>
      <c r="E1086" t="str">
        <f t="shared" si="81"/>
        <v/>
      </c>
      <c r="F1086" t="str">
        <f t="shared" si="82"/>
        <v/>
      </c>
      <c r="G1086" t="str">
        <f t="shared" si="83"/>
        <v/>
      </c>
      <c r="H1086" t="str">
        <f t="shared" si="84"/>
        <v/>
      </c>
      <c r="I1086" t="str">
        <f>IF(OR(D1086=M$1,E1086=N$1,F1086=O$1,G1086=P$1,H1086=Q$1),"",C1086)</f>
        <v/>
      </c>
      <c r="J1086" t="str">
        <f t="array" ref="J1086">IF(SUM(--ISNUMBER(SEARCH(S$1:AE$1,I1086)))&gt;0,"",I1086)</f>
        <v/>
      </c>
      <c r="K1086" t="str">
        <f t="array" ref="K1086">IF(SUM(--ISNUMBER(SEARCH(M$1:Q$1,J1086)))=L$1,J1086,"")</f>
        <v/>
      </c>
    </row>
    <row r="1087" spans="1:11" ht="17.25" x14ac:dyDescent="0.25">
      <c r="A1087" s="1" t="s">
        <v>1085</v>
      </c>
      <c r="B1087">
        <f>SUM(B1086,_xlfn.IFNA(IF(MATCH(puzzle!$B$2,$A1087,0),1,0),0))</f>
        <v>195</v>
      </c>
      <c r="C1087" t="str">
        <f>puzzle!B1090</f>
        <v/>
      </c>
      <c r="D1087" t="str">
        <f t="shared" si="80"/>
        <v/>
      </c>
      <c r="E1087" t="str">
        <f t="shared" si="81"/>
        <v/>
      </c>
      <c r="F1087" t="str">
        <f t="shared" si="82"/>
        <v/>
      </c>
      <c r="G1087" t="str">
        <f t="shared" si="83"/>
        <v/>
      </c>
      <c r="H1087" t="str">
        <f t="shared" si="84"/>
        <v/>
      </c>
      <c r="I1087" t="str">
        <f>IF(OR(D1087=M$1,E1087=N$1,F1087=O$1,G1087=P$1,H1087=Q$1),"",C1087)</f>
        <v/>
      </c>
      <c r="J1087" t="str">
        <f t="array" ref="J1087">IF(SUM(--ISNUMBER(SEARCH(S$1:AE$1,I1087)))&gt;0,"",I1087)</f>
        <v/>
      </c>
      <c r="K1087" t="str">
        <f t="array" ref="K1087">IF(SUM(--ISNUMBER(SEARCH(M$1:Q$1,J1087)))=L$1,J1087,"")</f>
        <v/>
      </c>
    </row>
    <row r="1088" spans="1:11" ht="17.25" x14ac:dyDescent="0.25">
      <c r="A1088" s="1" t="s">
        <v>1086</v>
      </c>
      <c r="B1088">
        <f>SUM(B1087,_xlfn.IFNA(IF(MATCH(puzzle!$B$2,$A1088,0),1,0),0))</f>
        <v>195</v>
      </c>
      <c r="C1088" t="str">
        <f>puzzle!B1091</f>
        <v/>
      </c>
      <c r="D1088" t="str">
        <f t="shared" si="80"/>
        <v/>
      </c>
      <c r="E1088" t="str">
        <f t="shared" si="81"/>
        <v/>
      </c>
      <c r="F1088" t="str">
        <f t="shared" si="82"/>
        <v/>
      </c>
      <c r="G1088" t="str">
        <f t="shared" si="83"/>
        <v/>
      </c>
      <c r="H1088" t="str">
        <f t="shared" si="84"/>
        <v/>
      </c>
      <c r="I1088" t="str">
        <f>IF(OR(D1088=M$1,E1088=N$1,F1088=O$1,G1088=P$1,H1088=Q$1),"",C1088)</f>
        <v/>
      </c>
      <c r="J1088" t="str">
        <f t="array" ref="J1088">IF(SUM(--ISNUMBER(SEARCH(S$1:AE$1,I1088)))&gt;0,"",I1088)</f>
        <v/>
      </c>
      <c r="K1088" t="str">
        <f t="array" ref="K1088">IF(SUM(--ISNUMBER(SEARCH(M$1:Q$1,J1088)))=L$1,J1088,"")</f>
        <v/>
      </c>
    </row>
    <row r="1089" spans="1:11" ht="17.25" x14ac:dyDescent="0.25">
      <c r="A1089" s="1" t="s">
        <v>1087</v>
      </c>
      <c r="B1089">
        <f>SUM(B1088,_xlfn.IFNA(IF(MATCH(puzzle!$B$2,$A1089,0),1,0),0))</f>
        <v>195</v>
      </c>
      <c r="C1089" t="str">
        <f>puzzle!B1092</f>
        <v/>
      </c>
      <c r="D1089" t="str">
        <f t="shared" si="80"/>
        <v/>
      </c>
      <c r="E1089" t="str">
        <f t="shared" si="81"/>
        <v/>
      </c>
      <c r="F1089" t="str">
        <f t="shared" si="82"/>
        <v/>
      </c>
      <c r="G1089" t="str">
        <f t="shared" si="83"/>
        <v/>
      </c>
      <c r="H1089" t="str">
        <f t="shared" si="84"/>
        <v/>
      </c>
      <c r="I1089" t="str">
        <f>IF(OR(D1089=M$1,E1089=N$1,F1089=O$1,G1089=P$1,H1089=Q$1),"",C1089)</f>
        <v/>
      </c>
      <c r="J1089" t="str">
        <f t="array" ref="J1089">IF(SUM(--ISNUMBER(SEARCH(S$1:AE$1,I1089)))&gt;0,"",I1089)</f>
        <v/>
      </c>
      <c r="K1089" t="str">
        <f t="array" ref="K1089">IF(SUM(--ISNUMBER(SEARCH(M$1:Q$1,J1089)))=L$1,J1089,"")</f>
        <v/>
      </c>
    </row>
    <row r="1090" spans="1:11" ht="17.25" x14ac:dyDescent="0.25">
      <c r="A1090" s="1" t="s">
        <v>1088</v>
      </c>
      <c r="B1090">
        <f>SUM(B1089,_xlfn.IFNA(IF(MATCH(puzzle!$B$2,$A1090,0),1,0),0))</f>
        <v>195</v>
      </c>
      <c r="C1090" t="str">
        <f>puzzle!B1093</f>
        <v/>
      </c>
      <c r="D1090" t="str">
        <f t="shared" ref="D1090:D1153" si="85">LEFT(C1090,1)</f>
        <v/>
      </c>
      <c r="E1090" t="str">
        <f t="shared" ref="E1090:E1153" si="86">MID($C1090,2,1)</f>
        <v/>
      </c>
      <c r="F1090" t="str">
        <f t="shared" ref="F1090:F1153" si="87">MID($C1090,3,1)</f>
        <v/>
      </c>
      <c r="G1090" t="str">
        <f t="shared" ref="G1090:G1153" si="88">MID($C1090,4,1)</f>
        <v/>
      </c>
      <c r="H1090" t="str">
        <f t="shared" ref="H1090:H1153" si="89">MID($C1090,5,1)</f>
        <v/>
      </c>
      <c r="I1090" t="str">
        <f>IF(OR(D1090=M$1,E1090=N$1,F1090=O$1,G1090=P$1,H1090=Q$1),"",C1090)</f>
        <v/>
      </c>
      <c r="J1090" t="str">
        <f t="array" ref="J1090">IF(SUM(--ISNUMBER(SEARCH(S$1:AE$1,I1090)))&gt;0,"",I1090)</f>
        <v/>
      </c>
      <c r="K1090" t="str">
        <f t="array" ref="K1090">IF(SUM(--ISNUMBER(SEARCH(M$1:Q$1,J1090)))=L$1,J1090,"")</f>
        <v/>
      </c>
    </row>
    <row r="1091" spans="1:11" ht="17.25" x14ac:dyDescent="0.25">
      <c r="A1091" s="1" t="s">
        <v>1089</v>
      </c>
      <c r="B1091">
        <f>SUM(B1090,_xlfn.IFNA(IF(MATCH(puzzle!$B$2,$A1091,0),1,0),0))</f>
        <v>196</v>
      </c>
      <c r="C1091" t="str">
        <f>puzzle!B1094</f>
        <v/>
      </c>
      <c r="D1091" t="str">
        <f t="shared" si="85"/>
        <v/>
      </c>
      <c r="E1091" t="str">
        <f t="shared" si="86"/>
        <v/>
      </c>
      <c r="F1091" t="str">
        <f t="shared" si="87"/>
        <v/>
      </c>
      <c r="G1091" t="str">
        <f t="shared" si="88"/>
        <v/>
      </c>
      <c r="H1091" t="str">
        <f t="shared" si="89"/>
        <v/>
      </c>
      <c r="I1091" t="str">
        <f>IF(OR(D1091=M$1,E1091=N$1,F1091=O$1,G1091=P$1,H1091=Q$1),"",C1091)</f>
        <v/>
      </c>
      <c r="J1091" t="str">
        <f t="array" ref="J1091">IF(SUM(--ISNUMBER(SEARCH(S$1:AE$1,I1091)))&gt;0,"",I1091)</f>
        <v/>
      </c>
      <c r="K1091" t="str">
        <f t="array" ref="K1091">IF(SUM(--ISNUMBER(SEARCH(M$1:Q$1,J1091)))=L$1,J1091,"")</f>
        <v/>
      </c>
    </row>
    <row r="1092" spans="1:11" ht="17.25" x14ac:dyDescent="0.25">
      <c r="A1092" s="1" t="s">
        <v>1090</v>
      </c>
      <c r="B1092">
        <f>SUM(B1091,_xlfn.IFNA(IF(MATCH(puzzle!$B$2,$A1092,0),1,0),0))</f>
        <v>196</v>
      </c>
      <c r="C1092" t="str">
        <f>puzzle!B1095</f>
        <v/>
      </c>
      <c r="D1092" t="str">
        <f t="shared" si="85"/>
        <v/>
      </c>
      <c r="E1092" t="str">
        <f t="shared" si="86"/>
        <v/>
      </c>
      <c r="F1092" t="str">
        <f t="shared" si="87"/>
        <v/>
      </c>
      <c r="G1092" t="str">
        <f t="shared" si="88"/>
        <v/>
      </c>
      <c r="H1092" t="str">
        <f t="shared" si="89"/>
        <v/>
      </c>
      <c r="I1092" t="str">
        <f>IF(OR(D1092=M$1,E1092=N$1,F1092=O$1,G1092=P$1,H1092=Q$1),"",C1092)</f>
        <v/>
      </c>
      <c r="J1092" t="str">
        <f t="array" ref="J1092">IF(SUM(--ISNUMBER(SEARCH(S$1:AE$1,I1092)))&gt;0,"",I1092)</f>
        <v/>
      </c>
      <c r="K1092" t="str">
        <f t="array" ref="K1092">IF(SUM(--ISNUMBER(SEARCH(M$1:Q$1,J1092)))=L$1,J1092,"")</f>
        <v/>
      </c>
    </row>
    <row r="1093" spans="1:11" ht="17.25" x14ac:dyDescent="0.25">
      <c r="A1093" s="1" t="s">
        <v>1091</v>
      </c>
      <c r="B1093">
        <f>SUM(B1092,_xlfn.IFNA(IF(MATCH(puzzle!$B$2,$A1093,0),1,0),0))</f>
        <v>197</v>
      </c>
      <c r="C1093" t="str">
        <f>puzzle!B1096</f>
        <v/>
      </c>
      <c r="D1093" t="str">
        <f t="shared" si="85"/>
        <v/>
      </c>
      <c r="E1093" t="str">
        <f t="shared" si="86"/>
        <v/>
      </c>
      <c r="F1093" t="str">
        <f t="shared" si="87"/>
        <v/>
      </c>
      <c r="G1093" t="str">
        <f t="shared" si="88"/>
        <v/>
      </c>
      <c r="H1093" t="str">
        <f t="shared" si="89"/>
        <v/>
      </c>
      <c r="I1093" t="str">
        <f>IF(OR(D1093=M$1,E1093=N$1,F1093=O$1,G1093=P$1,H1093=Q$1),"",C1093)</f>
        <v/>
      </c>
      <c r="J1093" t="str">
        <f t="array" ref="J1093">IF(SUM(--ISNUMBER(SEARCH(S$1:AE$1,I1093)))&gt;0,"",I1093)</f>
        <v/>
      </c>
      <c r="K1093" t="str">
        <f t="array" ref="K1093">IF(SUM(--ISNUMBER(SEARCH(M$1:Q$1,J1093)))=L$1,J1093,"")</f>
        <v/>
      </c>
    </row>
    <row r="1094" spans="1:11" ht="17.25" x14ac:dyDescent="0.25">
      <c r="A1094" s="1" t="s">
        <v>1092</v>
      </c>
      <c r="B1094">
        <f>SUM(B1093,_xlfn.IFNA(IF(MATCH(puzzle!$B$2,$A1094,0),1,0),0))</f>
        <v>197</v>
      </c>
      <c r="C1094" t="str">
        <f>puzzle!B1097</f>
        <v/>
      </c>
      <c r="D1094" t="str">
        <f t="shared" si="85"/>
        <v/>
      </c>
      <c r="E1094" t="str">
        <f t="shared" si="86"/>
        <v/>
      </c>
      <c r="F1094" t="str">
        <f t="shared" si="87"/>
        <v/>
      </c>
      <c r="G1094" t="str">
        <f t="shared" si="88"/>
        <v/>
      </c>
      <c r="H1094" t="str">
        <f t="shared" si="89"/>
        <v/>
      </c>
      <c r="I1094" t="str">
        <f>IF(OR(D1094=M$1,E1094=N$1,F1094=O$1,G1094=P$1,H1094=Q$1),"",C1094)</f>
        <v/>
      </c>
      <c r="J1094" t="str">
        <f t="array" ref="J1094">IF(SUM(--ISNUMBER(SEARCH(S$1:AE$1,I1094)))&gt;0,"",I1094)</f>
        <v/>
      </c>
      <c r="K1094" t="str">
        <f t="array" ref="K1094">IF(SUM(--ISNUMBER(SEARCH(M$1:Q$1,J1094)))=L$1,J1094,"")</f>
        <v/>
      </c>
    </row>
    <row r="1095" spans="1:11" ht="17.25" x14ac:dyDescent="0.25">
      <c r="A1095" s="1" t="s">
        <v>1093</v>
      </c>
      <c r="B1095">
        <f>SUM(B1094,_xlfn.IFNA(IF(MATCH(puzzle!$B$2,$A1095,0),1,0),0))</f>
        <v>197</v>
      </c>
      <c r="C1095" t="str">
        <f>puzzle!B1098</f>
        <v/>
      </c>
      <c r="D1095" t="str">
        <f t="shared" si="85"/>
        <v/>
      </c>
      <c r="E1095" t="str">
        <f t="shared" si="86"/>
        <v/>
      </c>
      <c r="F1095" t="str">
        <f t="shared" si="87"/>
        <v/>
      </c>
      <c r="G1095" t="str">
        <f t="shared" si="88"/>
        <v/>
      </c>
      <c r="H1095" t="str">
        <f t="shared" si="89"/>
        <v/>
      </c>
      <c r="I1095" t="str">
        <f>IF(OR(D1095=M$1,E1095=N$1,F1095=O$1,G1095=P$1,H1095=Q$1),"",C1095)</f>
        <v/>
      </c>
      <c r="J1095" t="str">
        <f t="array" ref="J1095">IF(SUM(--ISNUMBER(SEARCH(S$1:AE$1,I1095)))&gt;0,"",I1095)</f>
        <v/>
      </c>
      <c r="K1095" t="str">
        <f t="array" ref="K1095">IF(SUM(--ISNUMBER(SEARCH(M$1:Q$1,J1095)))=L$1,J1095,"")</f>
        <v/>
      </c>
    </row>
    <row r="1096" spans="1:11" ht="17.25" x14ac:dyDescent="0.25">
      <c r="A1096" s="1" t="s">
        <v>1094</v>
      </c>
      <c r="B1096">
        <f>SUM(B1095,_xlfn.IFNA(IF(MATCH(puzzle!$B$2,$A1096,0),1,0),0))</f>
        <v>198</v>
      </c>
      <c r="C1096" t="str">
        <f>puzzle!B1099</f>
        <v/>
      </c>
      <c r="D1096" t="str">
        <f t="shared" si="85"/>
        <v/>
      </c>
      <c r="E1096" t="str">
        <f t="shared" si="86"/>
        <v/>
      </c>
      <c r="F1096" t="str">
        <f t="shared" si="87"/>
        <v/>
      </c>
      <c r="G1096" t="str">
        <f t="shared" si="88"/>
        <v/>
      </c>
      <c r="H1096" t="str">
        <f t="shared" si="89"/>
        <v/>
      </c>
      <c r="I1096" t="str">
        <f>IF(OR(D1096=M$1,E1096=N$1,F1096=O$1,G1096=P$1,H1096=Q$1),"",C1096)</f>
        <v/>
      </c>
      <c r="J1096" t="str">
        <f t="array" ref="J1096">IF(SUM(--ISNUMBER(SEARCH(S$1:AE$1,I1096)))&gt;0,"",I1096)</f>
        <v/>
      </c>
      <c r="K1096" t="str">
        <f t="array" ref="K1096">IF(SUM(--ISNUMBER(SEARCH(M$1:Q$1,J1096)))=L$1,J1096,"")</f>
        <v/>
      </c>
    </row>
    <row r="1097" spans="1:11" ht="17.25" x14ac:dyDescent="0.25">
      <c r="A1097" s="1" t="s">
        <v>1095</v>
      </c>
      <c r="B1097">
        <f>SUM(B1096,_xlfn.IFNA(IF(MATCH(puzzle!$B$2,$A1097,0),1,0),0))</f>
        <v>199</v>
      </c>
      <c r="C1097" t="str">
        <f>puzzle!B1100</f>
        <v/>
      </c>
      <c r="D1097" t="str">
        <f t="shared" si="85"/>
        <v/>
      </c>
      <c r="E1097" t="str">
        <f t="shared" si="86"/>
        <v/>
      </c>
      <c r="F1097" t="str">
        <f t="shared" si="87"/>
        <v/>
      </c>
      <c r="G1097" t="str">
        <f t="shared" si="88"/>
        <v/>
      </c>
      <c r="H1097" t="str">
        <f t="shared" si="89"/>
        <v/>
      </c>
      <c r="I1097" t="str">
        <f>IF(OR(D1097=M$1,E1097=N$1,F1097=O$1,G1097=P$1,H1097=Q$1),"",C1097)</f>
        <v/>
      </c>
      <c r="J1097" t="str">
        <f t="array" ref="J1097">IF(SUM(--ISNUMBER(SEARCH(S$1:AE$1,I1097)))&gt;0,"",I1097)</f>
        <v/>
      </c>
      <c r="K1097" t="str">
        <f t="array" ref="K1097">IF(SUM(--ISNUMBER(SEARCH(M$1:Q$1,J1097)))=L$1,J1097,"")</f>
        <v/>
      </c>
    </row>
    <row r="1098" spans="1:11" ht="17.25" x14ac:dyDescent="0.25">
      <c r="A1098" s="1" t="s">
        <v>1096</v>
      </c>
      <c r="B1098">
        <f>SUM(B1097,_xlfn.IFNA(IF(MATCH(puzzle!$B$2,$A1098,0),1,0),0))</f>
        <v>199</v>
      </c>
      <c r="C1098" t="str">
        <f>puzzle!B1101</f>
        <v/>
      </c>
      <c r="D1098" t="str">
        <f t="shared" si="85"/>
        <v/>
      </c>
      <c r="E1098" t="str">
        <f t="shared" si="86"/>
        <v/>
      </c>
      <c r="F1098" t="str">
        <f t="shared" si="87"/>
        <v/>
      </c>
      <c r="G1098" t="str">
        <f t="shared" si="88"/>
        <v/>
      </c>
      <c r="H1098" t="str">
        <f t="shared" si="89"/>
        <v/>
      </c>
      <c r="I1098" t="str">
        <f>IF(OR(D1098=M$1,E1098=N$1,F1098=O$1,G1098=P$1,H1098=Q$1),"",C1098)</f>
        <v/>
      </c>
      <c r="J1098" t="str">
        <f t="array" ref="J1098">IF(SUM(--ISNUMBER(SEARCH(S$1:AE$1,I1098)))&gt;0,"",I1098)</f>
        <v/>
      </c>
      <c r="K1098" t="str">
        <f t="array" ref="K1098">IF(SUM(--ISNUMBER(SEARCH(M$1:Q$1,J1098)))=L$1,J1098,"")</f>
        <v/>
      </c>
    </row>
    <row r="1099" spans="1:11" ht="17.25" x14ac:dyDescent="0.25">
      <c r="A1099" s="1" t="s">
        <v>1097</v>
      </c>
      <c r="B1099">
        <f>SUM(B1098,_xlfn.IFNA(IF(MATCH(puzzle!$B$2,$A1099,0),1,0),0))</f>
        <v>199</v>
      </c>
      <c r="C1099" t="str">
        <f>puzzle!B1102</f>
        <v/>
      </c>
      <c r="D1099" t="str">
        <f t="shared" si="85"/>
        <v/>
      </c>
      <c r="E1099" t="str">
        <f t="shared" si="86"/>
        <v/>
      </c>
      <c r="F1099" t="str">
        <f t="shared" si="87"/>
        <v/>
      </c>
      <c r="G1099" t="str">
        <f t="shared" si="88"/>
        <v/>
      </c>
      <c r="H1099" t="str">
        <f t="shared" si="89"/>
        <v/>
      </c>
      <c r="I1099" t="str">
        <f>IF(OR(D1099=M$1,E1099=N$1,F1099=O$1,G1099=P$1,H1099=Q$1),"",C1099)</f>
        <v/>
      </c>
      <c r="J1099" t="str">
        <f t="array" ref="J1099">IF(SUM(--ISNUMBER(SEARCH(S$1:AE$1,I1099)))&gt;0,"",I1099)</f>
        <v/>
      </c>
      <c r="K1099" t="str">
        <f t="array" ref="K1099">IF(SUM(--ISNUMBER(SEARCH(M$1:Q$1,J1099)))=L$1,J1099,"")</f>
        <v/>
      </c>
    </row>
    <row r="1100" spans="1:11" ht="17.25" x14ac:dyDescent="0.25">
      <c r="A1100" s="1" t="s">
        <v>1098</v>
      </c>
      <c r="B1100">
        <f>SUM(B1099,_xlfn.IFNA(IF(MATCH(puzzle!$B$2,$A1100,0),1,0),0))</f>
        <v>199</v>
      </c>
      <c r="C1100" t="str">
        <f>puzzle!B1103</f>
        <v/>
      </c>
      <c r="D1100" t="str">
        <f t="shared" si="85"/>
        <v/>
      </c>
      <c r="E1100" t="str">
        <f t="shared" si="86"/>
        <v/>
      </c>
      <c r="F1100" t="str">
        <f t="shared" si="87"/>
        <v/>
      </c>
      <c r="G1100" t="str">
        <f t="shared" si="88"/>
        <v/>
      </c>
      <c r="H1100" t="str">
        <f t="shared" si="89"/>
        <v/>
      </c>
      <c r="I1100" t="str">
        <f>IF(OR(D1100=M$1,E1100=N$1,F1100=O$1,G1100=P$1,H1100=Q$1),"",C1100)</f>
        <v/>
      </c>
      <c r="J1100" t="str">
        <f t="array" ref="J1100">IF(SUM(--ISNUMBER(SEARCH(S$1:AE$1,I1100)))&gt;0,"",I1100)</f>
        <v/>
      </c>
      <c r="K1100" t="str">
        <f t="array" ref="K1100">IF(SUM(--ISNUMBER(SEARCH(M$1:Q$1,J1100)))=L$1,J1100,"")</f>
        <v/>
      </c>
    </row>
    <row r="1101" spans="1:11" ht="17.25" x14ac:dyDescent="0.25">
      <c r="A1101" s="1" t="s">
        <v>1099</v>
      </c>
      <c r="B1101">
        <f>SUM(B1100,_xlfn.IFNA(IF(MATCH(puzzle!$B$2,$A1101,0),1,0),0))</f>
        <v>199</v>
      </c>
      <c r="C1101" t="str">
        <f>puzzle!B1104</f>
        <v/>
      </c>
      <c r="D1101" t="str">
        <f t="shared" si="85"/>
        <v/>
      </c>
      <c r="E1101" t="str">
        <f t="shared" si="86"/>
        <v/>
      </c>
      <c r="F1101" t="str">
        <f t="shared" si="87"/>
        <v/>
      </c>
      <c r="G1101" t="str">
        <f t="shared" si="88"/>
        <v/>
      </c>
      <c r="H1101" t="str">
        <f t="shared" si="89"/>
        <v/>
      </c>
      <c r="I1101" t="str">
        <f>IF(OR(D1101=M$1,E1101=N$1,F1101=O$1,G1101=P$1,H1101=Q$1),"",C1101)</f>
        <v/>
      </c>
      <c r="J1101" t="str">
        <f t="array" ref="J1101">IF(SUM(--ISNUMBER(SEARCH(S$1:AE$1,I1101)))&gt;0,"",I1101)</f>
        <v/>
      </c>
      <c r="K1101" t="str">
        <f t="array" ref="K1101">IF(SUM(--ISNUMBER(SEARCH(M$1:Q$1,J1101)))=L$1,J1101,"")</f>
        <v/>
      </c>
    </row>
    <row r="1102" spans="1:11" ht="17.25" x14ac:dyDescent="0.25">
      <c r="A1102" s="1" t="s">
        <v>1100</v>
      </c>
      <c r="B1102">
        <f>SUM(B1101,_xlfn.IFNA(IF(MATCH(puzzle!$B$2,$A1102,0),1,0),0))</f>
        <v>200</v>
      </c>
      <c r="C1102" t="str">
        <f>puzzle!B1105</f>
        <v/>
      </c>
      <c r="D1102" t="str">
        <f t="shared" si="85"/>
        <v/>
      </c>
      <c r="E1102" t="str">
        <f t="shared" si="86"/>
        <v/>
      </c>
      <c r="F1102" t="str">
        <f t="shared" si="87"/>
        <v/>
      </c>
      <c r="G1102" t="str">
        <f t="shared" si="88"/>
        <v/>
      </c>
      <c r="H1102" t="str">
        <f t="shared" si="89"/>
        <v/>
      </c>
      <c r="I1102" t="str">
        <f>IF(OR(D1102=M$1,E1102=N$1,F1102=O$1,G1102=P$1,H1102=Q$1),"",C1102)</f>
        <v/>
      </c>
      <c r="J1102" t="str">
        <f t="array" ref="J1102">IF(SUM(--ISNUMBER(SEARCH(S$1:AE$1,I1102)))&gt;0,"",I1102)</f>
        <v/>
      </c>
      <c r="K1102" t="str">
        <f t="array" ref="K1102">IF(SUM(--ISNUMBER(SEARCH(M$1:Q$1,J1102)))=L$1,J1102,"")</f>
        <v/>
      </c>
    </row>
    <row r="1103" spans="1:11" ht="17.25" x14ac:dyDescent="0.25">
      <c r="A1103" s="1" t="s">
        <v>1101</v>
      </c>
      <c r="B1103">
        <f>SUM(B1102,_xlfn.IFNA(IF(MATCH(puzzle!$B$2,$A1103,0),1,0),0))</f>
        <v>201</v>
      </c>
      <c r="C1103" t="str">
        <f>puzzle!B1106</f>
        <v/>
      </c>
      <c r="D1103" t="str">
        <f t="shared" si="85"/>
        <v/>
      </c>
      <c r="E1103" t="str">
        <f t="shared" si="86"/>
        <v/>
      </c>
      <c r="F1103" t="str">
        <f t="shared" si="87"/>
        <v/>
      </c>
      <c r="G1103" t="str">
        <f t="shared" si="88"/>
        <v/>
      </c>
      <c r="H1103" t="str">
        <f t="shared" si="89"/>
        <v/>
      </c>
      <c r="I1103" t="str">
        <f>IF(OR(D1103=M$1,E1103=N$1,F1103=O$1,G1103=P$1,H1103=Q$1),"",C1103)</f>
        <v/>
      </c>
      <c r="J1103" t="str">
        <f t="array" ref="J1103">IF(SUM(--ISNUMBER(SEARCH(S$1:AE$1,I1103)))&gt;0,"",I1103)</f>
        <v/>
      </c>
      <c r="K1103" t="str">
        <f t="array" ref="K1103">IF(SUM(--ISNUMBER(SEARCH(M$1:Q$1,J1103)))=L$1,J1103,"")</f>
        <v/>
      </c>
    </row>
    <row r="1104" spans="1:11" ht="17.25" x14ac:dyDescent="0.25">
      <c r="A1104" s="1" t="s">
        <v>1102</v>
      </c>
      <c r="B1104">
        <f>SUM(B1103,_xlfn.IFNA(IF(MATCH(puzzle!$B$2,$A1104,0),1,0),0))</f>
        <v>201</v>
      </c>
      <c r="C1104" t="str">
        <f>puzzle!B1107</f>
        <v/>
      </c>
      <c r="D1104" t="str">
        <f t="shared" si="85"/>
        <v/>
      </c>
      <c r="E1104" t="str">
        <f t="shared" si="86"/>
        <v/>
      </c>
      <c r="F1104" t="str">
        <f t="shared" si="87"/>
        <v/>
      </c>
      <c r="G1104" t="str">
        <f t="shared" si="88"/>
        <v/>
      </c>
      <c r="H1104" t="str">
        <f t="shared" si="89"/>
        <v/>
      </c>
      <c r="I1104" t="str">
        <f>IF(OR(D1104=M$1,E1104=N$1,F1104=O$1,G1104=P$1,H1104=Q$1),"",C1104)</f>
        <v/>
      </c>
      <c r="J1104" t="str">
        <f t="array" ref="J1104">IF(SUM(--ISNUMBER(SEARCH(S$1:AE$1,I1104)))&gt;0,"",I1104)</f>
        <v/>
      </c>
      <c r="K1104" t="str">
        <f t="array" ref="K1104">IF(SUM(--ISNUMBER(SEARCH(M$1:Q$1,J1104)))=L$1,J1104,"")</f>
        <v/>
      </c>
    </row>
    <row r="1105" spans="1:11" ht="17.25" x14ac:dyDescent="0.25">
      <c r="A1105" s="1" t="s">
        <v>1103</v>
      </c>
      <c r="B1105">
        <f>SUM(B1104,_xlfn.IFNA(IF(MATCH(puzzle!$B$2,$A1105,0),1,0),0))</f>
        <v>201</v>
      </c>
      <c r="C1105" t="str">
        <f>puzzle!B1108</f>
        <v/>
      </c>
      <c r="D1105" t="str">
        <f t="shared" si="85"/>
        <v/>
      </c>
      <c r="E1105" t="str">
        <f t="shared" si="86"/>
        <v/>
      </c>
      <c r="F1105" t="str">
        <f t="shared" si="87"/>
        <v/>
      </c>
      <c r="G1105" t="str">
        <f t="shared" si="88"/>
        <v/>
      </c>
      <c r="H1105" t="str">
        <f t="shared" si="89"/>
        <v/>
      </c>
      <c r="I1105" t="str">
        <f>IF(OR(D1105=M$1,E1105=N$1,F1105=O$1,G1105=P$1,H1105=Q$1),"",C1105)</f>
        <v/>
      </c>
      <c r="J1105" t="str">
        <f t="array" ref="J1105">IF(SUM(--ISNUMBER(SEARCH(S$1:AE$1,I1105)))&gt;0,"",I1105)</f>
        <v/>
      </c>
      <c r="K1105" t="str">
        <f t="array" ref="K1105">IF(SUM(--ISNUMBER(SEARCH(M$1:Q$1,J1105)))=L$1,J1105,"")</f>
        <v/>
      </c>
    </row>
    <row r="1106" spans="1:11" ht="17.25" x14ac:dyDescent="0.25">
      <c r="A1106" s="1" t="s">
        <v>1104</v>
      </c>
      <c r="B1106">
        <f>SUM(B1105,_xlfn.IFNA(IF(MATCH(puzzle!$B$2,$A1106,0),1,0),0))</f>
        <v>201</v>
      </c>
      <c r="C1106" t="str">
        <f>puzzle!B1109</f>
        <v/>
      </c>
      <c r="D1106" t="str">
        <f t="shared" si="85"/>
        <v/>
      </c>
      <c r="E1106" t="str">
        <f t="shared" si="86"/>
        <v/>
      </c>
      <c r="F1106" t="str">
        <f t="shared" si="87"/>
        <v/>
      </c>
      <c r="G1106" t="str">
        <f t="shared" si="88"/>
        <v/>
      </c>
      <c r="H1106" t="str">
        <f t="shared" si="89"/>
        <v/>
      </c>
      <c r="I1106" t="str">
        <f>IF(OR(D1106=M$1,E1106=N$1,F1106=O$1,G1106=P$1,H1106=Q$1),"",C1106)</f>
        <v/>
      </c>
      <c r="J1106" t="str">
        <f t="array" ref="J1106">IF(SUM(--ISNUMBER(SEARCH(S$1:AE$1,I1106)))&gt;0,"",I1106)</f>
        <v/>
      </c>
      <c r="K1106" t="str">
        <f t="array" ref="K1106">IF(SUM(--ISNUMBER(SEARCH(M$1:Q$1,J1106)))=L$1,J1106,"")</f>
        <v/>
      </c>
    </row>
    <row r="1107" spans="1:11" ht="17.25" x14ac:dyDescent="0.25">
      <c r="A1107" s="1" t="s">
        <v>1105</v>
      </c>
      <c r="B1107">
        <f>SUM(B1106,_xlfn.IFNA(IF(MATCH(puzzle!$B$2,$A1107,0),1,0),0))</f>
        <v>201</v>
      </c>
      <c r="C1107" t="str">
        <f>puzzle!B1110</f>
        <v/>
      </c>
      <c r="D1107" t="str">
        <f t="shared" si="85"/>
        <v/>
      </c>
      <c r="E1107" t="str">
        <f t="shared" si="86"/>
        <v/>
      </c>
      <c r="F1107" t="str">
        <f t="shared" si="87"/>
        <v/>
      </c>
      <c r="G1107" t="str">
        <f t="shared" si="88"/>
        <v/>
      </c>
      <c r="H1107" t="str">
        <f t="shared" si="89"/>
        <v/>
      </c>
      <c r="I1107" t="str">
        <f>IF(OR(D1107=M$1,E1107=N$1,F1107=O$1,G1107=P$1,H1107=Q$1),"",C1107)</f>
        <v/>
      </c>
      <c r="J1107" t="str">
        <f t="array" ref="J1107">IF(SUM(--ISNUMBER(SEARCH(S$1:AE$1,I1107)))&gt;0,"",I1107)</f>
        <v/>
      </c>
      <c r="K1107" t="str">
        <f t="array" ref="K1107">IF(SUM(--ISNUMBER(SEARCH(M$1:Q$1,J1107)))=L$1,J1107,"")</f>
        <v/>
      </c>
    </row>
    <row r="1108" spans="1:11" ht="17.25" x14ac:dyDescent="0.25">
      <c r="A1108" s="1" t="s">
        <v>1106</v>
      </c>
      <c r="B1108">
        <f>SUM(B1107,_xlfn.IFNA(IF(MATCH(puzzle!$B$2,$A1108,0),1,0),0))</f>
        <v>201</v>
      </c>
      <c r="C1108" t="str">
        <f>puzzle!B1111</f>
        <v/>
      </c>
      <c r="D1108" t="str">
        <f t="shared" si="85"/>
        <v/>
      </c>
      <c r="E1108" t="str">
        <f t="shared" si="86"/>
        <v/>
      </c>
      <c r="F1108" t="str">
        <f t="shared" si="87"/>
        <v/>
      </c>
      <c r="G1108" t="str">
        <f t="shared" si="88"/>
        <v/>
      </c>
      <c r="H1108" t="str">
        <f t="shared" si="89"/>
        <v/>
      </c>
      <c r="I1108" t="str">
        <f>IF(OR(D1108=M$1,E1108=N$1,F1108=O$1,G1108=P$1,H1108=Q$1),"",C1108)</f>
        <v/>
      </c>
      <c r="J1108" t="str">
        <f t="array" ref="J1108">IF(SUM(--ISNUMBER(SEARCH(S$1:AE$1,I1108)))&gt;0,"",I1108)</f>
        <v/>
      </c>
      <c r="K1108" t="str">
        <f t="array" ref="K1108">IF(SUM(--ISNUMBER(SEARCH(M$1:Q$1,J1108)))=L$1,J1108,"")</f>
        <v/>
      </c>
    </row>
    <row r="1109" spans="1:11" ht="17.25" x14ac:dyDescent="0.25">
      <c r="A1109" s="1" t="s">
        <v>1107</v>
      </c>
      <c r="B1109">
        <f>SUM(B1108,_xlfn.IFNA(IF(MATCH(puzzle!$B$2,$A1109,0),1,0),0))</f>
        <v>201</v>
      </c>
      <c r="C1109" t="str">
        <f>puzzle!B1112</f>
        <v/>
      </c>
      <c r="D1109" t="str">
        <f t="shared" si="85"/>
        <v/>
      </c>
      <c r="E1109" t="str">
        <f t="shared" si="86"/>
        <v/>
      </c>
      <c r="F1109" t="str">
        <f t="shared" si="87"/>
        <v/>
      </c>
      <c r="G1109" t="str">
        <f t="shared" si="88"/>
        <v/>
      </c>
      <c r="H1109" t="str">
        <f t="shared" si="89"/>
        <v/>
      </c>
      <c r="I1109" t="str">
        <f>IF(OR(D1109=M$1,E1109=N$1,F1109=O$1,G1109=P$1,H1109=Q$1),"",C1109)</f>
        <v/>
      </c>
      <c r="J1109" t="str">
        <f t="array" ref="J1109">IF(SUM(--ISNUMBER(SEARCH(S$1:AE$1,I1109)))&gt;0,"",I1109)</f>
        <v/>
      </c>
      <c r="K1109" t="str">
        <f t="array" ref="K1109">IF(SUM(--ISNUMBER(SEARCH(M$1:Q$1,J1109)))=L$1,J1109,"")</f>
        <v/>
      </c>
    </row>
    <row r="1110" spans="1:11" ht="17.25" x14ac:dyDescent="0.25">
      <c r="A1110" s="1" t="s">
        <v>1108</v>
      </c>
      <c r="B1110">
        <f>SUM(B1109,_xlfn.IFNA(IF(MATCH(puzzle!$B$2,$A1110,0),1,0),0))</f>
        <v>201</v>
      </c>
      <c r="C1110" t="str">
        <f>puzzle!B1113</f>
        <v/>
      </c>
      <c r="D1110" t="str">
        <f t="shared" si="85"/>
        <v/>
      </c>
      <c r="E1110" t="str">
        <f t="shared" si="86"/>
        <v/>
      </c>
      <c r="F1110" t="str">
        <f t="shared" si="87"/>
        <v/>
      </c>
      <c r="G1110" t="str">
        <f t="shared" si="88"/>
        <v/>
      </c>
      <c r="H1110" t="str">
        <f t="shared" si="89"/>
        <v/>
      </c>
      <c r="I1110" t="str">
        <f>IF(OR(D1110=M$1,E1110=N$1,F1110=O$1,G1110=P$1,H1110=Q$1),"",C1110)</f>
        <v/>
      </c>
      <c r="J1110" t="str">
        <f t="array" ref="J1110">IF(SUM(--ISNUMBER(SEARCH(S$1:AE$1,I1110)))&gt;0,"",I1110)</f>
        <v/>
      </c>
      <c r="K1110" t="str">
        <f t="array" ref="K1110">IF(SUM(--ISNUMBER(SEARCH(M$1:Q$1,J1110)))=L$1,J1110,"")</f>
        <v/>
      </c>
    </row>
    <row r="1111" spans="1:11" ht="17.25" x14ac:dyDescent="0.25">
      <c r="A1111" s="1" t="s">
        <v>1109</v>
      </c>
      <c r="B1111">
        <f>SUM(B1110,_xlfn.IFNA(IF(MATCH(puzzle!$B$2,$A1111,0),1,0),0))</f>
        <v>201</v>
      </c>
      <c r="C1111" t="str">
        <f>puzzle!B1114</f>
        <v/>
      </c>
      <c r="D1111" t="str">
        <f t="shared" si="85"/>
        <v/>
      </c>
      <c r="E1111" t="str">
        <f t="shared" si="86"/>
        <v/>
      </c>
      <c r="F1111" t="str">
        <f t="shared" si="87"/>
        <v/>
      </c>
      <c r="G1111" t="str">
        <f t="shared" si="88"/>
        <v/>
      </c>
      <c r="H1111" t="str">
        <f t="shared" si="89"/>
        <v/>
      </c>
      <c r="I1111" t="str">
        <f>IF(OR(D1111=M$1,E1111=N$1,F1111=O$1,G1111=P$1,H1111=Q$1),"",C1111)</f>
        <v/>
      </c>
      <c r="J1111" t="str">
        <f t="array" ref="J1111">IF(SUM(--ISNUMBER(SEARCH(S$1:AE$1,I1111)))&gt;0,"",I1111)</f>
        <v/>
      </c>
      <c r="K1111" t="str">
        <f t="array" ref="K1111">IF(SUM(--ISNUMBER(SEARCH(M$1:Q$1,J1111)))=L$1,J1111,"")</f>
        <v/>
      </c>
    </row>
    <row r="1112" spans="1:11" ht="17.25" x14ac:dyDescent="0.25">
      <c r="A1112" s="1" t="s">
        <v>1110</v>
      </c>
      <c r="B1112">
        <f>SUM(B1111,_xlfn.IFNA(IF(MATCH(puzzle!$B$2,$A1112,0),1,0),0))</f>
        <v>202</v>
      </c>
      <c r="C1112" t="str">
        <f>puzzle!B1115</f>
        <v/>
      </c>
      <c r="D1112" t="str">
        <f t="shared" si="85"/>
        <v/>
      </c>
      <c r="E1112" t="str">
        <f t="shared" si="86"/>
        <v/>
      </c>
      <c r="F1112" t="str">
        <f t="shared" si="87"/>
        <v/>
      </c>
      <c r="G1112" t="str">
        <f t="shared" si="88"/>
        <v/>
      </c>
      <c r="H1112" t="str">
        <f t="shared" si="89"/>
        <v/>
      </c>
      <c r="I1112" t="str">
        <f>IF(OR(D1112=M$1,E1112=N$1,F1112=O$1,G1112=P$1,H1112=Q$1),"",C1112)</f>
        <v/>
      </c>
      <c r="J1112" t="str">
        <f t="array" ref="J1112">IF(SUM(--ISNUMBER(SEARCH(S$1:AE$1,I1112)))&gt;0,"",I1112)</f>
        <v/>
      </c>
      <c r="K1112" t="str">
        <f t="array" ref="K1112">IF(SUM(--ISNUMBER(SEARCH(M$1:Q$1,J1112)))=L$1,J1112,"")</f>
        <v/>
      </c>
    </row>
    <row r="1113" spans="1:11" ht="17.25" x14ac:dyDescent="0.25">
      <c r="A1113" s="1" t="s">
        <v>1111</v>
      </c>
      <c r="B1113">
        <f>SUM(B1112,_xlfn.IFNA(IF(MATCH(puzzle!$B$2,$A1113,0),1,0),0))</f>
        <v>202</v>
      </c>
      <c r="C1113" t="str">
        <f>puzzle!B1116</f>
        <v/>
      </c>
      <c r="D1113" t="str">
        <f t="shared" si="85"/>
        <v/>
      </c>
      <c r="E1113" t="str">
        <f t="shared" si="86"/>
        <v/>
      </c>
      <c r="F1113" t="str">
        <f t="shared" si="87"/>
        <v/>
      </c>
      <c r="G1113" t="str">
        <f t="shared" si="88"/>
        <v/>
      </c>
      <c r="H1113" t="str">
        <f t="shared" si="89"/>
        <v/>
      </c>
      <c r="I1113" t="str">
        <f>IF(OR(D1113=M$1,E1113=N$1,F1113=O$1,G1113=P$1,H1113=Q$1),"",C1113)</f>
        <v/>
      </c>
      <c r="J1113" t="str">
        <f t="array" ref="J1113">IF(SUM(--ISNUMBER(SEARCH(S$1:AE$1,I1113)))&gt;0,"",I1113)</f>
        <v/>
      </c>
      <c r="K1113" t="str">
        <f t="array" ref="K1113">IF(SUM(--ISNUMBER(SEARCH(M$1:Q$1,J1113)))=L$1,J1113,"")</f>
        <v/>
      </c>
    </row>
    <row r="1114" spans="1:11" ht="17.25" x14ac:dyDescent="0.25">
      <c r="A1114" s="1" t="s">
        <v>1112</v>
      </c>
      <c r="B1114">
        <f>SUM(B1113,_xlfn.IFNA(IF(MATCH(puzzle!$B$2,$A1114,0),1,0),0))</f>
        <v>202</v>
      </c>
      <c r="C1114" t="str">
        <f>puzzle!B1117</f>
        <v/>
      </c>
      <c r="D1114" t="str">
        <f t="shared" si="85"/>
        <v/>
      </c>
      <c r="E1114" t="str">
        <f t="shared" si="86"/>
        <v/>
      </c>
      <c r="F1114" t="str">
        <f t="shared" si="87"/>
        <v/>
      </c>
      <c r="G1114" t="str">
        <f t="shared" si="88"/>
        <v/>
      </c>
      <c r="H1114" t="str">
        <f t="shared" si="89"/>
        <v/>
      </c>
      <c r="I1114" t="str">
        <f>IF(OR(D1114=M$1,E1114=N$1,F1114=O$1,G1114=P$1,H1114=Q$1),"",C1114)</f>
        <v/>
      </c>
      <c r="J1114" t="str">
        <f t="array" ref="J1114">IF(SUM(--ISNUMBER(SEARCH(S$1:AE$1,I1114)))&gt;0,"",I1114)</f>
        <v/>
      </c>
      <c r="K1114" t="str">
        <f t="array" ref="K1114">IF(SUM(--ISNUMBER(SEARCH(M$1:Q$1,J1114)))=L$1,J1114,"")</f>
        <v/>
      </c>
    </row>
    <row r="1115" spans="1:11" ht="17.25" x14ac:dyDescent="0.25">
      <c r="A1115" s="1" t="s">
        <v>1113</v>
      </c>
      <c r="B1115">
        <f>SUM(B1114,_xlfn.IFNA(IF(MATCH(puzzle!$B$2,$A1115,0),1,0),0))</f>
        <v>203</v>
      </c>
      <c r="C1115" t="str">
        <f>puzzle!B1118</f>
        <v/>
      </c>
      <c r="D1115" t="str">
        <f t="shared" si="85"/>
        <v/>
      </c>
      <c r="E1115" t="str">
        <f t="shared" si="86"/>
        <v/>
      </c>
      <c r="F1115" t="str">
        <f t="shared" si="87"/>
        <v/>
      </c>
      <c r="G1115" t="str">
        <f t="shared" si="88"/>
        <v/>
      </c>
      <c r="H1115" t="str">
        <f t="shared" si="89"/>
        <v/>
      </c>
      <c r="I1115" t="str">
        <f>IF(OR(D1115=M$1,E1115=N$1,F1115=O$1,G1115=P$1,H1115=Q$1),"",C1115)</f>
        <v/>
      </c>
      <c r="J1115" t="str">
        <f t="array" ref="J1115">IF(SUM(--ISNUMBER(SEARCH(S$1:AE$1,I1115)))&gt;0,"",I1115)</f>
        <v/>
      </c>
      <c r="K1115" t="str">
        <f t="array" ref="K1115">IF(SUM(--ISNUMBER(SEARCH(M$1:Q$1,J1115)))=L$1,J1115,"")</f>
        <v/>
      </c>
    </row>
    <row r="1116" spans="1:11" ht="17.25" x14ac:dyDescent="0.25">
      <c r="A1116" s="1" t="s">
        <v>1114</v>
      </c>
      <c r="B1116">
        <f>SUM(B1115,_xlfn.IFNA(IF(MATCH(puzzle!$B$2,$A1116,0),1,0),0))</f>
        <v>204</v>
      </c>
      <c r="C1116" t="str">
        <f>puzzle!B1119</f>
        <v/>
      </c>
      <c r="D1116" t="str">
        <f t="shared" si="85"/>
        <v/>
      </c>
      <c r="E1116" t="str">
        <f t="shared" si="86"/>
        <v/>
      </c>
      <c r="F1116" t="str">
        <f t="shared" si="87"/>
        <v/>
      </c>
      <c r="G1116" t="str">
        <f t="shared" si="88"/>
        <v/>
      </c>
      <c r="H1116" t="str">
        <f t="shared" si="89"/>
        <v/>
      </c>
      <c r="I1116" t="str">
        <f>IF(OR(D1116=M$1,E1116=N$1,F1116=O$1,G1116=P$1,H1116=Q$1),"",C1116)</f>
        <v/>
      </c>
      <c r="J1116" t="str">
        <f t="array" ref="J1116">IF(SUM(--ISNUMBER(SEARCH(S$1:AE$1,I1116)))&gt;0,"",I1116)</f>
        <v/>
      </c>
      <c r="K1116" t="str">
        <f t="array" ref="K1116">IF(SUM(--ISNUMBER(SEARCH(M$1:Q$1,J1116)))=L$1,J1116,"")</f>
        <v/>
      </c>
    </row>
    <row r="1117" spans="1:11" ht="17.25" x14ac:dyDescent="0.25">
      <c r="A1117" s="1" t="s">
        <v>1115</v>
      </c>
      <c r="B1117">
        <f>SUM(B1116,_xlfn.IFNA(IF(MATCH(puzzle!$B$2,$A1117,0),1,0),0))</f>
        <v>204</v>
      </c>
      <c r="C1117" t="str">
        <f>puzzle!B1120</f>
        <v/>
      </c>
      <c r="D1117" t="str">
        <f t="shared" si="85"/>
        <v/>
      </c>
      <c r="E1117" t="str">
        <f t="shared" si="86"/>
        <v/>
      </c>
      <c r="F1117" t="str">
        <f t="shared" si="87"/>
        <v/>
      </c>
      <c r="G1117" t="str">
        <f t="shared" si="88"/>
        <v/>
      </c>
      <c r="H1117" t="str">
        <f t="shared" si="89"/>
        <v/>
      </c>
      <c r="I1117" t="str">
        <f>IF(OR(D1117=M$1,E1117=N$1,F1117=O$1,G1117=P$1,H1117=Q$1),"",C1117)</f>
        <v/>
      </c>
      <c r="J1117" t="str">
        <f t="array" ref="J1117">IF(SUM(--ISNUMBER(SEARCH(S$1:AE$1,I1117)))&gt;0,"",I1117)</f>
        <v/>
      </c>
      <c r="K1117" t="str">
        <f t="array" ref="K1117">IF(SUM(--ISNUMBER(SEARCH(M$1:Q$1,J1117)))=L$1,J1117,"")</f>
        <v/>
      </c>
    </row>
    <row r="1118" spans="1:11" ht="17.25" x14ac:dyDescent="0.25">
      <c r="A1118" s="1" t="s">
        <v>1116</v>
      </c>
      <c r="B1118">
        <f>SUM(B1117,_xlfn.IFNA(IF(MATCH(puzzle!$B$2,$A1118,0),1,0),0))</f>
        <v>204</v>
      </c>
      <c r="C1118" t="str">
        <f>puzzle!B1121</f>
        <v/>
      </c>
      <c r="D1118" t="str">
        <f t="shared" si="85"/>
        <v/>
      </c>
      <c r="E1118" t="str">
        <f t="shared" si="86"/>
        <v/>
      </c>
      <c r="F1118" t="str">
        <f t="shared" si="87"/>
        <v/>
      </c>
      <c r="G1118" t="str">
        <f t="shared" si="88"/>
        <v/>
      </c>
      <c r="H1118" t="str">
        <f t="shared" si="89"/>
        <v/>
      </c>
      <c r="I1118" t="str">
        <f>IF(OR(D1118=M$1,E1118=N$1,F1118=O$1,G1118=P$1,H1118=Q$1),"",C1118)</f>
        <v/>
      </c>
      <c r="J1118" t="str">
        <f t="array" ref="J1118">IF(SUM(--ISNUMBER(SEARCH(S$1:AE$1,I1118)))&gt;0,"",I1118)</f>
        <v/>
      </c>
      <c r="K1118" t="str">
        <f t="array" ref="K1118">IF(SUM(--ISNUMBER(SEARCH(M$1:Q$1,J1118)))=L$1,J1118,"")</f>
        <v/>
      </c>
    </row>
    <row r="1119" spans="1:11" ht="17.25" x14ac:dyDescent="0.25">
      <c r="A1119" s="1" t="s">
        <v>1117</v>
      </c>
      <c r="B1119">
        <f>SUM(B1118,_xlfn.IFNA(IF(MATCH(puzzle!$B$2,$A1119,0),1,0),0))</f>
        <v>204</v>
      </c>
      <c r="C1119" t="str">
        <f>puzzle!B1122</f>
        <v/>
      </c>
      <c r="D1119" t="str">
        <f t="shared" si="85"/>
        <v/>
      </c>
      <c r="E1119" t="str">
        <f t="shared" si="86"/>
        <v/>
      </c>
      <c r="F1119" t="str">
        <f t="shared" si="87"/>
        <v/>
      </c>
      <c r="G1119" t="str">
        <f t="shared" si="88"/>
        <v/>
      </c>
      <c r="H1119" t="str">
        <f t="shared" si="89"/>
        <v/>
      </c>
      <c r="I1119" t="str">
        <f>IF(OR(D1119=M$1,E1119=N$1,F1119=O$1,G1119=P$1,H1119=Q$1),"",C1119)</f>
        <v/>
      </c>
      <c r="J1119" t="str">
        <f t="array" ref="J1119">IF(SUM(--ISNUMBER(SEARCH(S$1:AE$1,I1119)))&gt;0,"",I1119)</f>
        <v/>
      </c>
      <c r="K1119" t="str">
        <f t="array" ref="K1119">IF(SUM(--ISNUMBER(SEARCH(M$1:Q$1,J1119)))=L$1,J1119,"")</f>
        <v/>
      </c>
    </row>
    <row r="1120" spans="1:11" ht="17.25" x14ac:dyDescent="0.25">
      <c r="A1120" s="1" t="s">
        <v>1118</v>
      </c>
      <c r="B1120">
        <f>SUM(B1119,_xlfn.IFNA(IF(MATCH(puzzle!$B$2,$A1120,0),1,0),0))</f>
        <v>204</v>
      </c>
      <c r="C1120" t="str">
        <f>puzzle!B1123</f>
        <v/>
      </c>
      <c r="D1120" t="str">
        <f t="shared" si="85"/>
        <v/>
      </c>
      <c r="E1120" t="str">
        <f t="shared" si="86"/>
        <v/>
      </c>
      <c r="F1120" t="str">
        <f t="shared" si="87"/>
        <v/>
      </c>
      <c r="G1120" t="str">
        <f t="shared" si="88"/>
        <v/>
      </c>
      <c r="H1120" t="str">
        <f t="shared" si="89"/>
        <v/>
      </c>
      <c r="I1120" t="str">
        <f>IF(OR(D1120=M$1,E1120=N$1,F1120=O$1,G1120=P$1,H1120=Q$1),"",C1120)</f>
        <v/>
      </c>
      <c r="J1120" t="str">
        <f t="array" ref="J1120">IF(SUM(--ISNUMBER(SEARCH(S$1:AE$1,I1120)))&gt;0,"",I1120)</f>
        <v/>
      </c>
      <c r="K1120" t="str">
        <f t="array" ref="K1120">IF(SUM(--ISNUMBER(SEARCH(M$1:Q$1,J1120)))=L$1,J1120,"")</f>
        <v/>
      </c>
    </row>
    <row r="1121" spans="1:11" ht="17.25" x14ac:dyDescent="0.25">
      <c r="A1121" s="1" t="s">
        <v>1119</v>
      </c>
      <c r="B1121">
        <f>SUM(B1120,_xlfn.IFNA(IF(MATCH(puzzle!$B$2,$A1121,0),1,0),0))</f>
        <v>204</v>
      </c>
      <c r="C1121" t="str">
        <f>puzzle!B1124</f>
        <v/>
      </c>
      <c r="D1121" t="str">
        <f t="shared" si="85"/>
        <v/>
      </c>
      <c r="E1121" t="str">
        <f t="shared" si="86"/>
        <v/>
      </c>
      <c r="F1121" t="str">
        <f t="shared" si="87"/>
        <v/>
      </c>
      <c r="G1121" t="str">
        <f t="shared" si="88"/>
        <v/>
      </c>
      <c r="H1121" t="str">
        <f t="shared" si="89"/>
        <v/>
      </c>
      <c r="I1121" t="str">
        <f>IF(OR(D1121=M$1,E1121=N$1,F1121=O$1,G1121=P$1,H1121=Q$1),"",C1121)</f>
        <v/>
      </c>
      <c r="J1121" t="str">
        <f t="array" ref="J1121">IF(SUM(--ISNUMBER(SEARCH(S$1:AE$1,I1121)))&gt;0,"",I1121)</f>
        <v/>
      </c>
      <c r="K1121" t="str">
        <f t="array" ref="K1121">IF(SUM(--ISNUMBER(SEARCH(M$1:Q$1,J1121)))=L$1,J1121,"")</f>
        <v/>
      </c>
    </row>
    <row r="1122" spans="1:11" ht="17.25" x14ac:dyDescent="0.25">
      <c r="A1122" s="1" t="s">
        <v>1120</v>
      </c>
      <c r="B1122">
        <f>SUM(B1121,_xlfn.IFNA(IF(MATCH(puzzle!$B$2,$A1122,0),1,0),0))</f>
        <v>204</v>
      </c>
      <c r="C1122" t="str">
        <f>puzzle!B1125</f>
        <v/>
      </c>
      <c r="D1122" t="str">
        <f t="shared" si="85"/>
        <v/>
      </c>
      <c r="E1122" t="str">
        <f t="shared" si="86"/>
        <v/>
      </c>
      <c r="F1122" t="str">
        <f t="shared" si="87"/>
        <v/>
      </c>
      <c r="G1122" t="str">
        <f t="shared" si="88"/>
        <v/>
      </c>
      <c r="H1122" t="str">
        <f t="shared" si="89"/>
        <v/>
      </c>
      <c r="I1122" t="str">
        <f>IF(OR(D1122=M$1,E1122=N$1,F1122=O$1,G1122=P$1,H1122=Q$1),"",C1122)</f>
        <v/>
      </c>
      <c r="J1122" t="str">
        <f t="array" ref="J1122">IF(SUM(--ISNUMBER(SEARCH(S$1:AE$1,I1122)))&gt;0,"",I1122)</f>
        <v/>
      </c>
      <c r="K1122" t="str">
        <f t="array" ref="K1122">IF(SUM(--ISNUMBER(SEARCH(M$1:Q$1,J1122)))=L$1,J1122,"")</f>
        <v/>
      </c>
    </row>
    <row r="1123" spans="1:11" ht="17.25" x14ac:dyDescent="0.25">
      <c r="A1123" s="1" t="s">
        <v>1121</v>
      </c>
      <c r="B1123">
        <f>SUM(B1122,_xlfn.IFNA(IF(MATCH(puzzle!$B$2,$A1123,0),1,0),0))</f>
        <v>204</v>
      </c>
      <c r="C1123" t="str">
        <f>puzzle!B1126</f>
        <v/>
      </c>
      <c r="D1123" t="str">
        <f t="shared" si="85"/>
        <v/>
      </c>
      <c r="E1123" t="str">
        <f t="shared" si="86"/>
        <v/>
      </c>
      <c r="F1123" t="str">
        <f t="shared" si="87"/>
        <v/>
      </c>
      <c r="G1123" t="str">
        <f t="shared" si="88"/>
        <v/>
      </c>
      <c r="H1123" t="str">
        <f t="shared" si="89"/>
        <v/>
      </c>
      <c r="I1123" t="str">
        <f>IF(OR(D1123=M$1,E1123=N$1,F1123=O$1,G1123=P$1,H1123=Q$1),"",C1123)</f>
        <v/>
      </c>
      <c r="J1123" t="str">
        <f t="array" ref="J1123">IF(SUM(--ISNUMBER(SEARCH(S$1:AE$1,I1123)))&gt;0,"",I1123)</f>
        <v/>
      </c>
      <c r="K1123" t="str">
        <f t="array" ref="K1123">IF(SUM(--ISNUMBER(SEARCH(M$1:Q$1,J1123)))=L$1,J1123,"")</f>
        <v/>
      </c>
    </row>
    <row r="1124" spans="1:11" ht="17.25" x14ac:dyDescent="0.25">
      <c r="A1124" s="1" t="s">
        <v>1122</v>
      </c>
      <c r="B1124">
        <f>SUM(B1123,_xlfn.IFNA(IF(MATCH(puzzle!$B$2,$A1124,0),1,0),0))</f>
        <v>204</v>
      </c>
      <c r="C1124" t="str">
        <f>puzzle!B1127</f>
        <v/>
      </c>
      <c r="D1124" t="str">
        <f t="shared" si="85"/>
        <v/>
      </c>
      <c r="E1124" t="str">
        <f t="shared" si="86"/>
        <v/>
      </c>
      <c r="F1124" t="str">
        <f t="shared" si="87"/>
        <v/>
      </c>
      <c r="G1124" t="str">
        <f t="shared" si="88"/>
        <v/>
      </c>
      <c r="H1124" t="str">
        <f t="shared" si="89"/>
        <v/>
      </c>
      <c r="I1124" t="str">
        <f>IF(OR(D1124=M$1,E1124=N$1,F1124=O$1,G1124=P$1,H1124=Q$1),"",C1124)</f>
        <v/>
      </c>
      <c r="J1124" t="str">
        <f t="array" ref="J1124">IF(SUM(--ISNUMBER(SEARCH(S$1:AE$1,I1124)))&gt;0,"",I1124)</f>
        <v/>
      </c>
      <c r="K1124" t="str">
        <f t="array" ref="K1124">IF(SUM(--ISNUMBER(SEARCH(M$1:Q$1,J1124)))=L$1,J1124,"")</f>
        <v/>
      </c>
    </row>
    <row r="1125" spans="1:11" ht="17.25" x14ac:dyDescent="0.25">
      <c r="A1125" s="1" t="s">
        <v>1123</v>
      </c>
      <c r="B1125">
        <f>SUM(B1124,_xlfn.IFNA(IF(MATCH(puzzle!$B$2,$A1125,0),1,0),0))</f>
        <v>204</v>
      </c>
      <c r="C1125" t="str">
        <f>puzzle!B1128</f>
        <v/>
      </c>
      <c r="D1125" t="str">
        <f t="shared" si="85"/>
        <v/>
      </c>
      <c r="E1125" t="str">
        <f t="shared" si="86"/>
        <v/>
      </c>
      <c r="F1125" t="str">
        <f t="shared" si="87"/>
        <v/>
      </c>
      <c r="G1125" t="str">
        <f t="shared" si="88"/>
        <v/>
      </c>
      <c r="H1125" t="str">
        <f t="shared" si="89"/>
        <v/>
      </c>
      <c r="I1125" t="str">
        <f>IF(OR(D1125=M$1,E1125=N$1,F1125=O$1,G1125=P$1,H1125=Q$1),"",C1125)</f>
        <v/>
      </c>
      <c r="J1125" t="str">
        <f t="array" ref="J1125">IF(SUM(--ISNUMBER(SEARCH(S$1:AE$1,I1125)))&gt;0,"",I1125)</f>
        <v/>
      </c>
      <c r="K1125" t="str">
        <f t="array" ref="K1125">IF(SUM(--ISNUMBER(SEARCH(M$1:Q$1,J1125)))=L$1,J1125,"")</f>
        <v/>
      </c>
    </row>
    <row r="1126" spans="1:11" ht="17.25" x14ac:dyDescent="0.25">
      <c r="A1126" s="1" t="s">
        <v>1124</v>
      </c>
      <c r="B1126">
        <f>SUM(B1125,_xlfn.IFNA(IF(MATCH(puzzle!$B$2,$A1126,0),1,0),0))</f>
        <v>204</v>
      </c>
      <c r="C1126" t="str">
        <f>puzzle!B1129</f>
        <v/>
      </c>
      <c r="D1126" t="str">
        <f t="shared" si="85"/>
        <v/>
      </c>
      <c r="E1126" t="str">
        <f t="shared" si="86"/>
        <v/>
      </c>
      <c r="F1126" t="str">
        <f t="shared" si="87"/>
        <v/>
      </c>
      <c r="G1126" t="str">
        <f t="shared" si="88"/>
        <v/>
      </c>
      <c r="H1126" t="str">
        <f t="shared" si="89"/>
        <v/>
      </c>
      <c r="I1126" t="str">
        <f>IF(OR(D1126=M$1,E1126=N$1,F1126=O$1,G1126=P$1,H1126=Q$1),"",C1126)</f>
        <v/>
      </c>
      <c r="J1126" t="str">
        <f t="array" ref="J1126">IF(SUM(--ISNUMBER(SEARCH(S$1:AE$1,I1126)))&gt;0,"",I1126)</f>
        <v/>
      </c>
      <c r="K1126" t="str">
        <f t="array" ref="K1126">IF(SUM(--ISNUMBER(SEARCH(M$1:Q$1,J1126)))=L$1,J1126,"")</f>
        <v/>
      </c>
    </row>
    <row r="1127" spans="1:11" ht="17.25" x14ac:dyDescent="0.25">
      <c r="A1127" s="1" t="s">
        <v>1125</v>
      </c>
      <c r="B1127">
        <f>SUM(B1126,_xlfn.IFNA(IF(MATCH(puzzle!$B$2,$A1127,0),1,0),0))</f>
        <v>204</v>
      </c>
      <c r="C1127" t="str">
        <f>puzzle!B1130</f>
        <v/>
      </c>
      <c r="D1127" t="str">
        <f t="shared" si="85"/>
        <v/>
      </c>
      <c r="E1127" t="str">
        <f t="shared" si="86"/>
        <v/>
      </c>
      <c r="F1127" t="str">
        <f t="shared" si="87"/>
        <v/>
      </c>
      <c r="G1127" t="str">
        <f t="shared" si="88"/>
        <v/>
      </c>
      <c r="H1127" t="str">
        <f t="shared" si="89"/>
        <v/>
      </c>
      <c r="I1127" t="str">
        <f>IF(OR(D1127=M$1,E1127=N$1,F1127=O$1,G1127=P$1,H1127=Q$1),"",C1127)</f>
        <v/>
      </c>
      <c r="J1127" t="str">
        <f t="array" ref="J1127">IF(SUM(--ISNUMBER(SEARCH(S$1:AE$1,I1127)))&gt;0,"",I1127)</f>
        <v/>
      </c>
      <c r="K1127" t="str">
        <f t="array" ref="K1127">IF(SUM(--ISNUMBER(SEARCH(M$1:Q$1,J1127)))=L$1,J1127,"")</f>
        <v/>
      </c>
    </row>
    <row r="1128" spans="1:11" ht="17.25" x14ac:dyDescent="0.25">
      <c r="A1128" s="1" t="s">
        <v>1126</v>
      </c>
      <c r="B1128">
        <f>SUM(B1127,_xlfn.IFNA(IF(MATCH(puzzle!$B$2,$A1128,0),1,0),0))</f>
        <v>205</v>
      </c>
      <c r="C1128" t="str">
        <f>puzzle!B1131</f>
        <v/>
      </c>
      <c r="D1128" t="str">
        <f t="shared" si="85"/>
        <v/>
      </c>
      <c r="E1128" t="str">
        <f t="shared" si="86"/>
        <v/>
      </c>
      <c r="F1128" t="str">
        <f t="shared" si="87"/>
        <v/>
      </c>
      <c r="G1128" t="str">
        <f t="shared" si="88"/>
        <v/>
      </c>
      <c r="H1128" t="str">
        <f t="shared" si="89"/>
        <v/>
      </c>
      <c r="I1128" t="str">
        <f>IF(OR(D1128=M$1,E1128=N$1,F1128=O$1,G1128=P$1,H1128=Q$1),"",C1128)</f>
        <v/>
      </c>
      <c r="J1128" t="str">
        <f t="array" ref="J1128">IF(SUM(--ISNUMBER(SEARCH(S$1:AE$1,I1128)))&gt;0,"",I1128)</f>
        <v/>
      </c>
      <c r="K1128" t="str">
        <f t="array" ref="K1128">IF(SUM(--ISNUMBER(SEARCH(M$1:Q$1,J1128)))=L$1,J1128,"")</f>
        <v/>
      </c>
    </row>
    <row r="1129" spans="1:11" ht="17.25" x14ac:dyDescent="0.25">
      <c r="A1129" s="1" t="s">
        <v>1127</v>
      </c>
      <c r="B1129">
        <f>SUM(B1128,_xlfn.IFNA(IF(MATCH(puzzle!$B$2,$A1129,0),1,0),0))</f>
        <v>205</v>
      </c>
      <c r="C1129" t="str">
        <f>puzzle!B1132</f>
        <v/>
      </c>
      <c r="D1129" t="str">
        <f t="shared" si="85"/>
        <v/>
      </c>
      <c r="E1129" t="str">
        <f t="shared" si="86"/>
        <v/>
      </c>
      <c r="F1129" t="str">
        <f t="shared" si="87"/>
        <v/>
      </c>
      <c r="G1129" t="str">
        <f t="shared" si="88"/>
        <v/>
      </c>
      <c r="H1129" t="str">
        <f t="shared" si="89"/>
        <v/>
      </c>
      <c r="I1129" t="str">
        <f>IF(OR(D1129=M$1,E1129=N$1,F1129=O$1,G1129=P$1,H1129=Q$1),"",C1129)</f>
        <v/>
      </c>
      <c r="J1129" t="str">
        <f t="array" ref="J1129">IF(SUM(--ISNUMBER(SEARCH(S$1:AE$1,I1129)))&gt;0,"",I1129)</f>
        <v/>
      </c>
      <c r="K1129" t="str">
        <f t="array" ref="K1129">IF(SUM(--ISNUMBER(SEARCH(M$1:Q$1,J1129)))=L$1,J1129,"")</f>
        <v/>
      </c>
    </row>
    <row r="1130" spans="1:11" ht="17.25" x14ac:dyDescent="0.25">
      <c r="A1130" s="1" t="s">
        <v>1128</v>
      </c>
      <c r="B1130">
        <f>SUM(B1129,_xlfn.IFNA(IF(MATCH(puzzle!$B$2,$A1130,0),1,0),0))</f>
        <v>205</v>
      </c>
      <c r="C1130" t="str">
        <f>puzzle!B1133</f>
        <v/>
      </c>
      <c r="D1130" t="str">
        <f t="shared" si="85"/>
        <v/>
      </c>
      <c r="E1130" t="str">
        <f t="shared" si="86"/>
        <v/>
      </c>
      <c r="F1130" t="str">
        <f t="shared" si="87"/>
        <v/>
      </c>
      <c r="G1130" t="str">
        <f t="shared" si="88"/>
        <v/>
      </c>
      <c r="H1130" t="str">
        <f t="shared" si="89"/>
        <v/>
      </c>
      <c r="I1130" t="str">
        <f>IF(OR(D1130=M$1,E1130=N$1,F1130=O$1,G1130=P$1,H1130=Q$1),"",C1130)</f>
        <v/>
      </c>
      <c r="J1130" t="str">
        <f t="array" ref="J1130">IF(SUM(--ISNUMBER(SEARCH(S$1:AE$1,I1130)))&gt;0,"",I1130)</f>
        <v/>
      </c>
      <c r="K1130" t="str">
        <f t="array" ref="K1130">IF(SUM(--ISNUMBER(SEARCH(M$1:Q$1,J1130)))=L$1,J1130,"")</f>
        <v/>
      </c>
    </row>
    <row r="1131" spans="1:11" ht="17.25" x14ac:dyDescent="0.25">
      <c r="A1131" s="1" t="s">
        <v>1129</v>
      </c>
      <c r="B1131">
        <f>SUM(B1130,_xlfn.IFNA(IF(MATCH(puzzle!$B$2,$A1131,0),1,0),0))</f>
        <v>205</v>
      </c>
      <c r="C1131" t="str">
        <f>puzzle!B1134</f>
        <v/>
      </c>
      <c r="D1131" t="str">
        <f t="shared" si="85"/>
        <v/>
      </c>
      <c r="E1131" t="str">
        <f t="shared" si="86"/>
        <v/>
      </c>
      <c r="F1131" t="str">
        <f t="shared" si="87"/>
        <v/>
      </c>
      <c r="G1131" t="str">
        <f t="shared" si="88"/>
        <v/>
      </c>
      <c r="H1131" t="str">
        <f t="shared" si="89"/>
        <v/>
      </c>
      <c r="I1131" t="str">
        <f>IF(OR(D1131=M$1,E1131=N$1,F1131=O$1,G1131=P$1,H1131=Q$1),"",C1131)</f>
        <v/>
      </c>
      <c r="J1131" t="str">
        <f t="array" ref="J1131">IF(SUM(--ISNUMBER(SEARCH(S$1:AE$1,I1131)))&gt;0,"",I1131)</f>
        <v/>
      </c>
      <c r="K1131" t="str">
        <f t="array" ref="K1131">IF(SUM(--ISNUMBER(SEARCH(M$1:Q$1,J1131)))=L$1,J1131,"")</f>
        <v/>
      </c>
    </row>
    <row r="1132" spans="1:11" ht="17.25" x14ac:dyDescent="0.25">
      <c r="A1132" s="1" t="s">
        <v>1130</v>
      </c>
      <c r="B1132">
        <f>SUM(B1131,_xlfn.IFNA(IF(MATCH(puzzle!$B$2,$A1132,0),1,0),0))</f>
        <v>205</v>
      </c>
      <c r="C1132" t="str">
        <f>puzzle!B1135</f>
        <v/>
      </c>
      <c r="D1132" t="str">
        <f t="shared" si="85"/>
        <v/>
      </c>
      <c r="E1132" t="str">
        <f t="shared" si="86"/>
        <v/>
      </c>
      <c r="F1132" t="str">
        <f t="shared" si="87"/>
        <v/>
      </c>
      <c r="G1132" t="str">
        <f t="shared" si="88"/>
        <v/>
      </c>
      <c r="H1132" t="str">
        <f t="shared" si="89"/>
        <v/>
      </c>
      <c r="I1132" t="str">
        <f>IF(OR(D1132=M$1,E1132=N$1,F1132=O$1,G1132=P$1,H1132=Q$1),"",C1132)</f>
        <v/>
      </c>
      <c r="J1132" t="str">
        <f t="array" ref="J1132">IF(SUM(--ISNUMBER(SEARCH(S$1:AE$1,I1132)))&gt;0,"",I1132)</f>
        <v/>
      </c>
      <c r="K1132" t="str">
        <f t="array" ref="K1132">IF(SUM(--ISNUMBER(SEARCH(M$1:Q$1,J1132)))=L$1,J1132,"")</f>
        <v/>
      </c>
    </row>
    <row r="1133" spans="1:11" ht="17.25" x14ac:dyDescent="0.25">
      <c r="A1133" s="1" t="s">
        <v>1131</v>
      </c>
      <c r="B1133">
        <f>SUM(B1132,_xlfn.IFNA(IF(MATCH(puzzle!$B$2,$A1133,0),1,0),0))</f>
        <v>205</v>
      </c>
      <c r="C1133" t="str">
        <f>puzzle!B1136</f>
        <v/>
      </c>
      <c r="D1133" t="str">
        <f t="shared" si="85"/>
        <v/>
      </c>
      <c r="E1133" t="str">
        <f t="shared" si="86"/>
        <v/>
      </c>
      <c r="F1133" t="str">
        <f t="shared" si="87"/>
        <v/>
      </c>
      <c r="G1133" t="str">
        <f t="shared" si="88"/>
        <v/>
      </c>
      <c r="H1133" t="str">
        <f t="shared" si="89"/>
        <v/>
      </c>
      <c r="I1133" t="str">
        <f>IF(OR(D1133=M$1,E1133=N$1,F1133=O$1,G1133=P$1,H1133=Q$1),"",C1133)</f>
        <v/>
      </c>
      <c r="J1133" t="str">
        <f t="array" ref="J1133">IF(SUM(--ISNUMBER(SEARCH(S$1:AE$1,I1133)))&gt;0,"",I1133)</f>
        <v/>
      </c>
      <c r="K1133" t="str">
        <f t="array" ref="K1133">IF(SUM(--ISNUMBER(SEARCH(M$1:Q$1,J1133)))=L$1,J1133,"")</f>
        <v/>
      </c>
    </row>
    <row r="1134" spans="1:11" ht="17.25" x14ac:dyDescent="0.25">
      <c r="A1134" s="1" t="s">
        <v>1132</v>
      </c>
      <c r="B1134">
        <f>SUM(B1133,_xlfn.IFNA(IF(MATCH(puzzle!$B$2,$A1134,0),1,0),0))</f>
        <v>205</v>
      </c>
      <c r="C1134" t="str">
        <f>puzzle!B1137</f>
        <v/>
      </c>
      <c r="D1134" t="str">
        <f t="shared" si="85"/>
        <v/>
      </c>
      <c r="E1134" t="str">
        <f t="shared" si="86"/>
        <v/>
      </c>
      <c r="F1134" t="str">
        <f t="shared" si="87"/>
        <v/>
      </c>
      <c r="G1134" t="str">
        <f t="shared" si="88"/>
        <v/>
      </c>
      <c r="H1134" t="str">
        <f t="shared" si="89"/>
        <v/>
      </c>
      <c r="I1134" t="str">
        <f>IF(OR(D1134=M$1,E1134=N$1,F1134=O$1,G1134=P$1,H1134=Q$1),"",C1134)</f>
        <v/>
      </c>
      <c r="J1134" t="str">
        <f t="array" ref="J1134">IF(SUM(--ISNUMBER(SEARCH(S$1:AE$1,I1134)))&gt;0,"",I1134)</f>
        <v/>
      </c>
      <c r="K1134" t="str">
        <f t="array" ref="K1134">IF(SUM(--ISNUMBER(SEARCH(M$1:Q$1,J1134)))=L$1,J1134,"")</f>
        <v/>
      </c>
    </row>
    <row r="1135" spans="1:11" ht="17.25" x14ac:dyDescent="0.25">
      <c r="A1135" s="1" t="s">
        <v>1133</v>
      </c>
      <c r="B1135">
        <f>SUM(B1134,_xlfn.IFNA(IF(MATCH(puzzle!$B$2,$A1135,0),1,0),0))</f>
        <v>205</v>
      </c>
      <c r="C1135" t="str">
        <f>puzzle!B1138</f>
        <v/>
      </c>
      <c r="D1135" t="str">
        <f t="shared" si="85"/>
        <v/>
      </c>
      <c r="E1135" t="str">
        <f t="shared" si="86"/>
        <v/>
      </c>
      <c r="F1135" t="str">
        <f t="shared" si="87"/>
        <v/>
      </c>
      <c r="G1135" t="str">
        <f t="shared" si="88"/>
        <v/>
      </c>
      <c r="H1135" t="str">
        <f t="shared" si="89"/>
        <v/>
      </c>
      <c r="I1135" t="str">
        <f>IF(OR(D1135=M$1,E1135=N$1,F1135=O$1,G1135=P$1,H1135=Q$1),"",C1135)</f>
        <v/>
      </c>
      <c r="J1135" t="str">
        <f t="array" ref="J1135">IF(SUM(--ISNUMBER(SEARCH(S$1:AE$1,I1135)))&gt;0,"",I1135)</f>
        <v/>
      </c>
      <c r="K1135" t="str">
        <f t="array" ref="K1135">IF(SUM(--ISNUMBER(SEARCH(M$1:Q$1,J1135)))=L$1,J1135,"")</f>
        <v/>
      </c>
    </row>
    <row r="1136" spans="1:11" ht="17.25" x14ac:dyDescent="0.25">
      <c r="A1136" s="1" t="s">
        <v>1134</v>
      </c>
      <c r="B1136">
        <f>SUM(B1135,_xlfn.IFNA(IF(MATCH(puzzle!$B$2,$A1136,0),1,0),0))</f>
        <v>205</v>
      </c>
      <c r="C1136" t="str">
        <f>puzzle!B1139</f>
        <v/>
      </c>
      <c r="D1136" t="str">
        <f t="shared" si="85"/>
        <v/>
      </c>
      <c r="E1136" t="str">
        <f t="shared" si="86"/>
        <v/>
      </c>
      <c r="F1136" t="str">
        <f t="shared" si="87"/>
        <v/>
      </c>
      <c r="G1136" t="str">
        <f t="shared" si="88"/>
        <v/>
      </c>
      <c r="H1136" t="str">
        <f t="shared" si="89"/>
        <v/>
      </c>
      <c r="I1136" t="str">
        <f>IF(OR(D1136=M$1,E1136=N$1,F1136=O$1,G1136=P$1,H1136=Q$1),"",C1136)</f>
        <v/>
      </c>
      <c r="J1136" t="str">
        <f t="array" ref="J1136">IF(SUM(--ISNUMBER(SEARCH(S$1:AE$1,I1136)))&gt;0,"",I1136)</f>
        <v/>
      </c>
      <c r="K1136" t="str">
        <f t="array" ref="K1136">IF(SUM(--ISNUMBER(SEARCH(M$1:Q$1,J1136)))=L$1,J1136,"")</f>
        <v/>
      </c>
    </row>
    <row r="1137" spans="1:11" ht="17.25" x14ac:dyDescent="0.25">
      <c r="A1137" s="1" t="s">
        <v>1135</v>
      </c>
      <c r="B1137">
        <f>SUM(B1136,_xlfn.IFNA(IF(MATCH(puzzle!$B$2,$A1137,0),1,0),0))</f>
        <v>205</v>
      </c>
      <c r="C1137" t="str">
        <f>puzzle!B1140</f>
        <v/>
      </c>
      <c r="D1137" t="str">
        <f t="shared" si="85"/>
        <v/>
      </c>
      <c r="E1137" t="str">
        <f t="shared" si="86"/>
        <v/>
      </c>
      <c r="F1137" t="str">
        <f t="shared" si="87"/>
        <v/>
      </c>
      <c r="G1137" t="str">
        <f t="shared" si="88"/>
        <v/>
      </c>
      <c r="H1137" t="str">
        <f t="shared" si="89"/>
        <v/>
      </c>
      <c r="I1137" t="str">
        <f>IF(OR(D1137=M$1,E1137=N$1,F1137=O$1,G1137=P$1,H1137=Q$1),"",C1137)</f>
        <v/>
      </c>
      <c r="J1137" t="str">
        <f t="array" ref="J1137">IF(SUM(--ISNUMBER(SEARCH(S$1:AE$1,I1137)))&gt;0,"",I1137)</f>
        <v/>
      </c>
      <c r="K1137" t="str">
        <f t="array" ref="K1137">IF(SUM(--ISNUMBER(SEARCH(M$1:Q$1,J1137)))=L$1,J1137,"")</f>
        <v/>
      </c>
    </row>
    <row r="1138" spans="1:11" ht="17.25" x14ac:dyDescent="0.25">
      <c r="A1138" s="1" t="s">
        <v>1136</v>
      </c>
      <c r="B1138">
        <f>SUM(B1137,_xlfn.IFNA(IF(MATCH(puzzle!$B$2,$A1138,0),1,0),0))</f>
        <v>206</v>
      </c>
      <c r="C1138" t="str">
        <f>puzzle!B1141</f>
        <v/>
      </c>
      <c r="D1138" t="str">
        <f t="shared" si="85"/>
        <v/>
      </c>
      <c r="E1138" t="str">
        <f t="shared" si="86"/>
        <v/>
      </c>
      <c r="F1138" t="str">
        <f t="shared" si="87"/>
        <v/>
      </c>
      <c r="G1138" t="str">
        <f t="shared" si="88"/>
        <v/>
      </c>
      <c r="H1138" t="str">
        <f t="shared" si="89"/>
        <v/>
      </c>
      <c r="I1138" t="str">
        <f>IF(OR(D1138=M$1,E1138=N$1,F1138=O$1,G1138=P$1,H1138=Q$1),"",C1138)</f>
        <v/>
      </c>
      <c r="J1138" t="str">
        <f t="array" ref="J1138">IF(SUM(--ISNUMBER(SEARCH(S$1:AE$1,I1138)))&gt;0,"",I1138)</f>
        <v/>
      </c>
      <c r="K1138" t="str">
        <f t="array" ref="K1138">IF(SUM(--ISNUMBER(SEARCH(M$1:Q$1,J1138)))=L$1,J1138,"")</f>
        <v/>
      </c>
    </row>
    <row r="1139" spans="1:11" ht="17.25" x14ac:dyDescent="0.25">
      <c r="A1139" s="1" t="s">
        <v>1137</v>
      </c>
      <c r="B1139">
        <f>SUM(B1138,_xlfn.IFNA(IF(MATCH(puzzle!$B$2,$A1139,0),1,0),0))</f>
        <v>206</v>
      </c>
      <c r="C1139" t="str">
        <f>puzzle!B1142</f>
        <v/>
      </c>
      <c r="D1139" t="str">
        <f t="shared" si="85"/>
        <v/>
      </c>
      <c r="E1139" t="str">
        <f t="shared" si="86"/>
        <v/>
      </c>
      <c r="F1139" t="str">
        <f t="shared" si="87"/>
        <v/>
      </c>
      <c r="G1139" t="str">
        <f t="shared" si="88"/>
        <v/>
      </c>
      <c r="H1139" t="str">
        <f t="shared" si="89"/>
        <v/>
      </c>
      <c r="I1139" t="str">
        <f>IF(OR(D1139=M$1,E1139=N$1,F1139=O$1,G1139=P$1,H1139=Q$1),"",C1139)</f>
        <v/>
      </c>
      <c r="J1139" t="str">
        <f t="array" ref="J1139">IF(SUM(--ISNUMBER(SEARCH(S$1:AE$1,I1139)))&gt;0,"",I1139)</f>
        <v/>
      </c>
      <c r="K1139" t="str">
        <f t="array" ref="K1139">IF(SUM(--ISNUMBER(SEARCH(M$1:Q$1,J1139)))=L$1,J1139,"")</f>
        <v/>
      </c>
    </row>
    <row r="1140" spans="1:11" ht="17.25" x14ac:dyDescent="0.25">
      <c r="A1140" s="1" t="s">
        <v>1138</v>
      </c>
      <c r="B1140">
        <f>SUM(B1139,_xlfn.IFNA(IF(MATCH(puzzle!$B$2,$A1140,0),1,0),0))</f>
        <v>206</v>
      </c>
      <c r="C1140" t="str">
        <f>puzzle!B1143</f>
        <v/>
      </c>
      <c r="D1140" t="str">
        <f t="shared" si="85"/>
        <v/>
      </c>
      <c r="E1140" t="str">
        <f t="shared" si="86"/>
        <v/>
      </c>
      <c r="F1140" t="str">
        <f t="shared" si="87"/>
        <v/>
      </c>
      <c r="G1140" t="str">
        <f t="shared" si="88"/>
        <v/>
      </c>
      <c r="H1140" t="str">
        <f t="shared" si="89"/>
        <v/>
      </c>
      <c r="I1140" t="str">
        <f>IF(OR(D1140=M$1,E1140=N$1,F1140=O$1,G1140=P$1,H1140=Q$1),"",C1140)</f>
        <v/>
      </c>
      <c r="J1140" t="str">
        <f t="array" ref="J1140">IF(SUM(--ISNUMBER(SEARCH(S$1:AE$1,I1140)))&gt;0,"",I1140)</f>
        <v/>
      </c>
      <c r="K1140" t="str">
        <f t="array" ref="K1140">IF(SUM(--ISNUMBER(SEARCH(M$1:Q$1,J1140)))=L$1,J1140,"")</f>
        <v/>
      </c>
    </row>
    <row r="1141" spans="1:11" ht="17.25" x14ac:dyDescent="0.25">
      <c r="A1141" s="1" t="s">
        <v>1139</v>
      </c>
      <c r="B1141">
        <f>SUM(B1140,_xlfn.IFNA(IF(MATCH(puzzle!$B$2,$A1141,0),1,0),0))</f>
        <v>206</v>
      </c>
      <c r="C1141" t="str">
        <f>puzzle!B1144</f>
        <v/>
      </c>
      <c r="D1141" t="str">
        <f t="shared" si="85"/>
        <v/>
      </c>
      <c r="E1141" t="str">
        <f t="shared" si="86"/>
        <v/>
      </c>
      <c r="F1141" t="str">
        <f t="shared" si="87"/>
        <v/>
      </c>
      <c r="G1141" t="str">
        <f t="shared" si="88"/>
        <v/>
      </c>
      <c r="H1141" t="str">
        <f t="shared" si="89"/>
        <v/>
      </c>
      <c r="I1141" t="str">
        <f>IF(OR(D1141=M$1,E1141=N$1,F1141=O$1,G1141=P$1,H1141=Q$1),"",C1141)</f>
        <v/>
      </c>
      <c r="J1141" t="str">
        <f t="array" ref="J1141">IF(SUM(--ISNUMBER(SEARCH(S$1:AE$1,I1141)))&gt;0,"",I1141)</f>
        <v/>
      </c>
      <c r="K1141" t="str">
        <f t="array" ref="K1141">IF(SUM(--ISNUMBER(SEARCH(M$1:Q$1,J1141)))=L$1,J1141,"")</f>
        <v/>
      </c>
    </row>
    <row r="1142" spans="1:11" ht="17.25" x14ac:dyDescent="0.25">
      <c r="A1142" s="1" t="s">
        <v>1140</v>
      </c>
      <c r="B1142">
        <f>SUM(B1141,_xlfn.IFNA(IF(MATCH(puzzle!$B$2,$A1142,0),1,0),0))</f>
        <v>206</v>
      </c>
      <c r="C1142" t="str">
        <f>puzzle!B1145</f>
        <v/>
      </c>
      <c r="D1142" t="str">
        <f t="shared" si="85"/>
        <v/>
      </c>
      <c r="E1142" t="str">
        <f t="shared" si="86"/>
        <v/>
      </c>
      <c r="F1142" t="str">
        <f t="shared" si="87"/>
        <v/>
      </c>
      <c r="G1142" t="str">
        <f t="shared" si="88"/>
        <v/>
      </c>
      <c r="H1142" t="str">
        <f t="shared" si="89"/>
        <v/>
      </c>
      <c r="I1142" t="str">
        <f>IF(OR(D1142=M$1,E1142=N$1,F1142=O$1,G1142=P$1,H1142=Q$1),"",C1142)</f>
        <v/>
      </c>
      <c r="J1142" t="str">
        <f t="array" ref="J1142">IF(SUM(--ISNUMBER(SEARCH(S$1:AE$1,I1142)))&gt;0,"",I1142)</f>
        <v/>
      </c>
      <c r="K1142" t="str">
        <f t="array" ref="K1142">IF(SUM(--ISNUMBER(SEARCH(M$1:Q$1,J1142)))=L$1,J1142,"")</f>
        <v/>
      </c>
    </row>
    <row r="1143" spans="1:11" ht="17.25" x14ac:dyDescent="0.25">
      <c r="A1143" s="1" t="s">
        <v>1141</v>
      </c>
      <c r="B1143">
        <f>SUM(B1142,_xlfn.IFNA(IF(MATCH(puzzle!$B$2,$A1143,0),1,0),0))</f>
        <v>206</v>
      </c>
      <c r="C1143" t="str">
        <f>puzzle!B1146</f>
        <v/>
      </c>
      <c r="D1143" t="str">
        <f t="shared" si="85"/>
        <v/>
      </c>
      <c r="E1143" t="str">
        <f t="shared" si="86"/>
        <v/>
      </c>
      <c r="F1143" t="str">
        <f t="shared" si="87"/>
        <v/>
      </c>
      <c r="G1143" t="str">
        <f t="shared" si="88"/>
        <v/>
      </c>
      <c r="H1143" t="str">
        <f t="shared" si="89"/>
        <v/>
      </c>
      <c r="I1143" t="str">
        <f>IF(OR(D1143=M$1,E1143=N$1,F1143=O$1,G1143=P$1,H1143=Q$1),"",C1143)</f>
        <v/>
      </c>
      <c r="J1143" t="str">
        <f t="array" ref="J1143">IF(SUM(--ISNUMBER(SEARCH(S$1:AE$1,I1143)))&gt;0,"",I1143)</f>
        <v/>
      </c>
      <c r="K1143" t="str">
        <f t="array" ref="K1143">IF(SUM(--ISNUMBER(SEARCH(M$1:Q$1,J1143)))=L$1,J1143,"")</f>
        <v/>
      </c>
    </row>
    <row r="1144" spans="1:11" ht="17.25" x14ac:dyDescent="0.25">
      <c r="A1144" s="1" t="s">
        <v>1142</v>
      </c>
      <c r="B1144">
        <f>SUM(B1143,_xlfn.IFNA(IF(MATCH(puzzle!$B$2,$A1144,0),1,0),0))</f>
        <v>206</v>
      </c>
      <c r="C1144" t="str">
        <f>puzzle!B1147</f>
        <v/>
      </c>
      <c r="D1144" t="str">
        <f t="shared" si="85"/>
        <v/>
      </c>
      <c r="E1144" t="str">
        <f t="shared" si="86"/>
        <v/>
      </c>
      <c r="F1144" t="str">
        <f t="shared" si="87"/>
        <v/>
      </c>
      <c r="G1144" t="str">
        <f t="shared" si="88"/>
        <v/>
      </c>
      <c r="H1144" t="str">
        <f t="shared" si="89"/>
        <v/>
      </c>
      <c r="I1144" t="str">
        <f>IF(OR(D1144=M$1,E1144=N$1,F1144=O$1,G1144=P$1,H1144=Q$1),"",C1144)</f>
        <v/>
      </c>
      <c r="J1144" t="str">
        <f t="array" ref="J1144">IF(SUM(--ISNUMBER(SEARCH(S$1:AE$1,I1144)))&gt;0,"",I1144)</f>
        <v/>
      </c>
      <c r="K1144" t="str">
        <f t="array" ref="K1144">IF(SUM(--ISNUMBER(SEARCH(M$1:Q$1,J1144)))=L$1,J1144,"")</f>
        <v/>
      </c>
    </row>
    <row r="1145" spans="1:11" ht="17.25" x14ac:dyDescent="0.25">
      <c r="A1145" s="1" t="s">
        <v>1143</v>
      </c>
      <c r="B1145">
        <f>SUM(B1144,_xlfn.IFNA(IF(MATCH(puzzle!$B$2,$A1145,0),1,0),0))</f>
        <v>206</v>
      </c>
      <c r="C1145" t="str">
        <f>puzzle!B1148</f>
        <v/>
      </c>
      <c r="D1145" t="str">
        <f t="shared" si="85"/>
        <v/>
      </c>
      <c r="E1145" t="str">
        <f t="shared" si="86"/>
        <v/>
      </c>
      <c r="F1145" t="str">
        <f t="shared" si="87"/>
        <v/>
      </c>
      <c r="G1145" t="str">
        <f t="shared" si="88"/>
        <v/>
      </c>
      <c r="H1145" t="str">
        <f t="shared" si="89"/>
        <v/>
      </c>
      <c r="I1145" t="str">
        <f>IF(OR(D1145=M$1,E1145=N$1,F1145=O$1,G1145=P$1,H1145=Q$1),"",C1145)</f>
        <v/>
      </c>
      <c r="J1145" t="str">
        <f t="array" ref="J1145">IF(SUM(--ISNUMBER(SEARCH(S$1:AE$1,I1145)))&gt;0,"",I1145)</f>
        <v/>
      </c>
      <c r="K1145" t="str">
        <f t="array" ref="K1145">IF(SUM(--ISNUMBER(SEARCH(M$1:Q$1,J1145)))=L$1,J1145,"")</f>
        <v/>
      </c>
    </row>
    <row r="1146" spans="1:11" ht="17.25" x14ac:dyDescent="0.25">
      <c r="A1146" s="1" t="s">
        <v>1144</v>
      </c>
      <c r="B1146">
        <f>SUM(B1145,_xlfn.IFNA(IF(MATCH(puzzle!$B$2,$A1146,0),1,0),0))</f>
        <v>206</v>
      </c>
      <c r="C1146" t="str">
        <f>puzzle!B1149</f>
        <v/>
      </c>
      <c r="D1146" t="str">
        <f t="shared" si="85"/>
        <v/>
      </c>
      <c r="E1146" t="str">
        <f t="shared" si="86"/>
        <v/>
      </c>
      <c r="F1146" t="str">
        <f t="shared" si="87"/>
        <v/>
      </c>
      <c r="G1146" t="str">
        <f t="shared" si="88"/>
        <v/>
      </c>
      <c r="H1146" t="str">
        <f t="shared" si="89"/>
        <v/>
      </c>
      <c r="I1146" t="str">
        <f>IF(OR(D1146=M$1,E1146=N$1,F1146=O$1,G1146=P$1,H1146=Q$1),"",C1146)</f>
        <v/>
      </c>
      <c r="J1146" t="str">
        <f t="array" ref="J1146">IF(SUM(--ISNUMBER(SEARCH(S$1:AE$1,I1146)))&gt;0,"",I1146)</f>
        <v/>
      </c>
      <c r="K1146" t="str">
        <f t="array" ref="K1146">IF(SUM(--ISNUMBER(SEARCH(M$1:Q$1,J1146)))=L$1,J1146,"")</f>
        <v/>
      </c>
    </row>
    <row r="1147" spans="1:11" ht="17.25" x14ac:dyDescent="0.25">
      <c r="A1147" s="1" t="s">
        <v>1145</v>
      </c>
      <c r="B1147">
        <f>SUM(B1146,_xlfn.IFNA(IF(MATCH(puzzle!$B$2,$A1147,0),1,0),0))</f>
        <v>207</v>
      </c>
      <c r="C1147" t="str">
        <f>puzzle!B1150</f>
        <v/>
      </c>
      <c r="D1147" t="str">
        <f t="shared" si="85"/>
        <v/>
      </c>
      <c r="E1147" t="str">
        <f t="shared" si="86"/>
        <v/>
      </c>
      <c r="F1147" t="str">
        <f t="shared" si="87"/>
        <v/>
      </c>
      <c r="G1147" t="str">
        <f t="shared" si="88"/>
        <v/>
      </c>
      <c r="H1147" t="str">
        <f t="shared" si="89"/>
        <v/>
      </c>
      <c r="I1147" t="str">
        <f>IF(OR(D1147=M$1,E1147=N$1,F1147=O$1,G1147=P$1,H1147=Q$1),"",C1147)</f>
        <v/>
      </c>
      <c r="J1147" t="str">
        <f t="array" ref="J1147">IF(SUM(--ISNUMBER(SEARCH(S$1:AE$1,I1147)))&gt;0,"",I1147)</f>
        <v/>
      </c>
      <c r="K1147" t="str">
        <f t="array" ref="K1147">IF(SUM(--ISNUMBER(SEARCH(M$1:Q$1,J1147)))=L$1,J1147,"")</f>
        <v/>
      </c>
    </row>
    <row r="1148" spans="1:11" ht="17.25" x14ac:dyDescent="0.25">
      <c r="A1148" s="1" t="s">
        <v>1146</v>
      </c>
      <c r="B1148">
        <f>SUM(B1147,_xlfn.IFNA(IF(MATCH(puzzle!$B$2,$A1148,0),1,0),0))</f>
        <v>207</v>
      </c>
      <c r="C1148" t="str">
        <f>puzzle!B1151</f>
        <v/>
      </c>
      <c r="D1148" t="str">
        <f t="shared" si="85"/>
        <v/>
      </c>
      <c r="E1148" t="str">
        <f t="shared" si="86"/>
        <v/>
      </c>
      <c r="F1148" t="str">
        <f t="shared" si="87"/>
        <v/>
      </c>
      <c r="G1148" t="str">
        <f t="shared" si="88"/>
        <v/>
      </c>
      <c r="H1148" t="str">
        <f t="shared" si="89"/>
        <v/>
      </c>
      <c r="I1148" t="str">
        <f>IF(OR(D1148=M$1,E1148=N$1,F1148=O$1,G1148=P$1,H1148=Q$1),"",C1148)</f>
        <v/>
      </c>
      <c r="J1148" t="str">
        <f t="array" ref="J1148">IF(SUM(--ISNUMBER(SEARCH(S$1:AE$1,I1148)))&gt;0,"",I1148)</f>
        <v/>
      </c>
      <c r="K1148" t="str">
        <f t="array" ref="K1148">IF(SUM(--ISNUMBER(SEARCH(M$1:Q$1,J1148)))=L$1,J1148,"")</f>
        <v/>
      </c>
    </row>
    <row r="1149" spans="1:11" ht="17.25" x14ac:dyDescent="0.25">
      <c r="A1149" s="1" t="s">
        <v>1147</v>
      </c>
      <c r="B1149">
        <f>SUM(B1148,_xlfn.IFNA(IF(MATCH(puzzle!$B$2,$A1149,0),1,0),0))</f>
        <v>207</v>
      </c>
      <c r="C1149" t="str">
        <f>puzzle!B1152</f>
        <v/>
      </c>
      <c r="D1149" t="str">
        <f t="shared" si="85"/>
        <v/>
      </c>
      <c r="E1149" t="str">
        <f t="shared" si="86"/>
        <v/>
      </c>
      <c r="F1149" t="str">
        <f t="shared" si="87"/>
        <v/>
      </c>
      <c r="G1149" t="str">
        <f t="shared" si="88"/>
        <v/>
      </c>
      <c r="H1149" t="str">
        <f t="shared" si="89"/>
        <v/>
      </c>
      <c r="I1149" t="str">
        <f>IF(OR(D1149=M$1,E1149=N$1,F1149=O$1,G1149=P$1,H1149=Q$1),"",C1149)</f>
        <v/>
      </c>
      <c r="J1149" t="str">
        <f t="array" ref="J1149">IF(SUM(--ISNUMBER(SEARCH(S$1:AE$1,I1149)))&gt;0,"",I1149)</f>
        <v/>
      </c>
      <c r="K1149" t="str">
        <f t="array" ref="K1149">IF(SUM(--ISNUMBER(SEARCH(M$1:Q$1,J1149)))=L$1,J1149,"")</f>
        <v/>
      </c>
    </row>
    <row r="1150" spans="1:11" ht="17.25" x14ac:dyDescent="0.25">
      <c r="A1150" s="1" t="s">
        <v>1148</v>
      </c>
      <c r="B1150">
        <f>SUM(B1149,_xlfn.IFNA(IF(MATCH(puzzle!$B$2,$A1150,0),1,0),0))</f>
        <v>207</v>
      </c>
      <c r="C1150" t="str">
        <f>puzzle!B1153</f>
        <v/>
      </c>
      <c r="D1150" t="str">
        <f t="shared" si="85"/>
        <v/>
      </c>
      <c r="E1150" t="str">
        <f t="shared" si="86"/>
        <v/>
      </c>
      <c r="F1150" t="str">
        <f t="shared" si="87"/>
        <v/>
      </c>
      <c r="G1150" t="str">
        <f t="shared" si="88"/>
        <v/>
      </c>
      <c r="H1150" t="str">
        <f t="shared" si="89"/>
        <v/>
      </c>
      <c r="I1150" t="str">
        <f>IF(OR(D1150=M$1,E1150=N$1,F1150=O$1,G1150=P$1,H1150=Q$1),"",C1150)</f>
        <v/>
      </c>
      <c r="J1150" t="str">
        <f t="array" ref="J1150">IF(SUM(--ISNUMBER(SEARCH(S$1:AE$1,I1150)))&gt;0,"",I1150)</f>
        <v/>
      </c>
      <c r="K1150" t="str">
        <f t="array" ref="K1150">IF(SUM(--ISNUMBER(SEARCH(M$1:Q$1,J1150)))=L$1,J1150,"")</f>
        <v/>
      </c>
    </row>
    <row r="1151" spans="1:11" ht="17.25" x14ac:dyDescent="0.25">
      <c r="A1151" s="1" t="s">
        <v>1149</v>
      </c>
      <c r="B1151">
        <f>SUM(B1150,_xlfn.IFNA(IF(MATCH(puzzle!$B$2,$A1151,0),1,0),0))</f>
        <v>207</v>
      </c>
      <c r="C1151" t="str">
        <f>puzzle!B1154</f>
        <v/>
      </c>
      <c r="D1151" t="str">
        <f t="shared" si="85"/>
        <v/>
      </c>
      <c r="E1151" t="str">
        <f t="shared" si="86"/>
        <v/>
      </c>
      <c r="F1151" t="str">
        <f t="shared" si="87"/>
        <v/>
      </c>
      <c r="G1151" t="str">
        <f t="shared" si="88"/>
        <v/>
      </c>
      <c r="H1151" t="str">
        <f t="shared" si="89"/>
        <v/>
      </c>
      <c r="I1151" t="str">
        <f>IF(OR(D1151=M$1,E1151=N$1,F1151=O$1,G1151=P$1,H1151=Q$1),"",C1151)</f>
        <v/>
      </c>
      <c r="J1151" t="str">
        <f t="array" ref="J1151">IF(SUM(--ISNUMBER(SEARCH(S$1:AE$1,I1151)))&gt;0,"",I1151)</f>
        <v/>
      </c>
      <c r="K1151" t="str">
        <f t="array" ref="K1151">IF(SUM(--ISNUMBER(SEARCH(M$1:Q$1,J1151)))=L$1,J1151,"")</f>
        <v/>
      </c>
    </row>
    <row r="1152" spans="1:11" ht="17.25" x14ac:dyDescent="0.25">
      <c r="A1152" s="1" t="s">
        <v>1150</v>
      </c>
      <c r="B1152">
        <f>SUM(B1151,_xlfn.IFNA(IF(MATCH(puzzle!$B$2,$A1152,0),1,0),0))</f>
        <v>208</v>
      </c>
      <c r="C1152" t="str">
        <f>puzzle!B1155</f>
        <v/>
      </c>
      <c r="D1152" t="str">
        <f t="shared" si="85"/>
        <v/>
      </c>
      <c r="E1152" t="str">
        <f t="shared" si="86"/>
        <v/>
      </c>
      <c r="F1152" t="str">
        <f t="shared" si="87"/>
        <v/>
      </c>
      <c r="G1152" t="str">
        <f t="shared" si="88"/>
        <v/>
      </c>
      <c r="H1152" t="str">
        <f t="shared" si="89"/>
        <v/>
      </c>
      <c r="I1152" t="str">
        <f>IF(OR(D1152=M$1,E1152=N$1,F1152=O$1,G1152=P$1,H1152=Q$1),"",C1152)</f>
        <v/>
      </c>
      <c r="J1152" t="str">
        <f t="array" ref="J1152">IF(SUM(--ISNUMBER(SEARCH(S$1:AE$1,I1152)))&gt;0,"",I1152)</f>
        <v/>
      </c>
      <c r="K1152" t="str">
        <f t="array" ref="K1152">IF(SUM(--ISNUMBER(SEARCH(M$1:Q$1,J1152)))=L$1,J1152,"")</f>
        <v/>
      </c>
    </row>
    <row r="1153" spans="1:11" ht="17.25" x14ac:dyDescent="0.25">
      <c r="A1153" s="1" t="s">
        <v>1151</v>
      </c>
      <c r="B1153">
        <f>SUM(B1152,_xlfn.IFNA(IF(MATCH(puzzle!$B$2,$A1153,0),1,0),0))</f>
        <v>208</v>
      </c>
      <c r="C1153" t="str">
        <f>puzzle!B1156</f>
        <v/>
      </c>
      <c r="D1153" t="str">
        <f t="shared" si="85"/>
        <v/>
      </c>
      <c r="E1153" t="str">
        <f t="shared" si="86"/>
        <v/>
      </c>
      <c r="F1153" t="str">
        <f t="shared" si="87"/>
        <v/>
      </c>
      <c r="G1153" t="str">
        <f t="shared" si="88"/>
        <v/>
      </c>
      <c r="H1153" t="str">
        <f t="shared" si="89"/>
        <v/>
      </c>
      <c r="I1153" t="str">
        <f>IF(OR(D1153=M$1,E1153=N$1,F1153=O$1,G1153=P$1,H1153=Q$1),"",C1153)</f>
        <v/>
      </c>
      <c r="J1153" t="str">
        <f t="array" ref="J1153">IF(SUM(--ISNUMBER(SEARCH(S$1:AE$1,I1153)))&gt;0,"",I1153)</f>
        <v/>
      </c>
      <c r="K1153" t="str">
        <f t="array" ref="K1153">IF(SUM(--ISNUMBER(SEARCH(M$1:Q$1,J1153)))=L$1,J1153,"")</f>
        <v/>
      </c>
    </row>
    <row r="1154" spans="1:11" ht="17.25" x14ac:dyDescent="0.25">
      <c r="A1154" s="1" t="s">
        <v>1152</v>
      </c>
      <c r="B1154">
        <f>SUM(B1153,_xlfn.IFNA(IF(MATCH(puzzle!$B$2,$A1154,0),1,0),0))</f>
        <v>208</v>
      </c>
      <c r="C1154" t="str">
        <f>puzzle!B1157</f>
        <v/>
      </c>
      <c r="D1154" t="str">
        <f t="shared" ref="D1154:D1217" si="90">LEFT(C1154,1)</f>
        <v/>
      </c>
      <c r="E1154" t="str">
        <f t="shared" ref="E1154:E1217" si="91">MID($C1154,2,1)</f>
        <v/>
      </c>
      <c r="F1154" t="str">
        <f t="shared" ref="F1154:F1217" si="92">MID($C1154,3,1)</f>
        <v/>
      </c>
      <c r="G1154" t="str">
        <f t="shared" ref="G1154:G1217" si="93">MID($C1154,4,1)</f>
        <v/>
      </c>
      <c r="H1154" t="str">
        <f t="shared" ref="H1154:H1217" si="94">MID($C1154,5,1)</f>
        <v/>
      </c>
      <c r="I1154" t="str">
        <f>IF(OR(D1154=M$1,E1154=N$1,F1154=O$1,G1154=P$1,H1154=Q$1),"",C1154)</f>
        <v/>
      </c>
      <c r="J1154" t="str">
        <f t="array" ref="J1154">IF(SUM(--ISNUMBER(SEARCH(S$1:AE$1,I1154)))&gt;0,"",I1154)</f>
        <v/>
      </c>
      <c r="K1154" t="str">
        <f t="array" ref="K1154">IF(SUM(--ISNUMBER(SEARCH(M$1:Q$1,J1154)))=L$1,J1154,"")</f>
        <v/>
      </c>
    </row>
    <row r="1155" spans="1:11" ht="17.25" x14ac:dyDescent="0.25">
      <c r="A1155" s="1" t="s">
        <v>1153</v>
      </c>
      <c r="B1155">
        <f>SUM(B1154,_xlfn.IFNA(IF(MATCH(puzzle!$B$2,$A1155,0),1,0),0))</f>
        <v>209</v>
      </c>
      <c r="C1155" t="str">
        <f>puzzle!B1158</f>
        <v/>
      </c>
      <c r="D1155" t="str">
        <f t="shared" si="90"/>
        <v/>
      </c>
      <c r="E1155" t="str">
        <f t="shared" si="91"/>
        <v/>
      </c>
      <c r="F1155" t="str">
        <f t="shared" si="92"/>
        <v/>
      </c>
      <c r="G1155" t="str">
        <f t="shared" si="93"/>
        <v/>
      </c>
      <c r="H1155" t="str">
        <f t="shared" si="94"/>
        <v/>
      </c>
      <c r="I1155" t="str">
        <f>IF(OR(D1155=M$1,E1155=N$1,F1155=O$1,G1155=P$1,H1155=Q$1),"",C1155)</f>
        <v/>
      </c>
      <c r="J1155" t="str">
        <f t="array" ref="J1155">IF(SUM(--ISNUMBER(SEARCH(S$1:AE$1,I1155)))&gt;0,"",I1155)</f>
        <v/>
      </c>
      <c r="K1155" t="str">
        <f t="array" ref="K1155">IF(SUM(--ISNUMBER(SEARCH(M$1:Q$1,J1155)))=L$1,J1155,"")</f>
        <v/>
      </c>
    </row>
    <row r="1156" spans="1:11" ht="17.25" x14ac:dyDescent="0.25">
      <c r="A1156" s="1" t="s">
        <v>1154</v>
      </c>
      <c r="B1156">
        <f>SUM(B1155,_xlfn.IFNA(IF(MATCH(puzzle!$B$2,$A1156,0),1,0),0))</f>
        <v>209</v>
      </c>
      <c r="C1156" t="str">
        <f>puzzle!B1159</f>
        <v/>
      </c>
      <c r="D1156" t="str">
        <f t="shared" si="90"/>
        <v/>
      </c>
      <c r="E1156" t="str">
        <f t="shared" si="91"/>
        <v/>
      </c>
      <c r="F1156" t="str">
        <f t="shared" si="92"/>
        <v/>
      </c>
      <c r="G1156" t="str">
        <f t="shared" si="93"/>
        <v/>
      </c>
      <c r="H1156" t="str">
        <f t="shared" si="94"/>
        <v/>
      </c>
      <c r="I1156" t="str">
        <f>IF(OR(D1156=M$1,E1156=N$1,F1156=O$1,G1156=P$1,H1156=Q$1),"",C1156)</f>
        <v/>
      </c>
      <c r="J1156" t="str">
        <f t="array" ref="J1156">IF(SUM(--ISNUMBER(SEARCH(S$1:AE$1,I1156)))&gt;0,"",I1156)</f>
        <v/>
      </c>
      <c r="K1156" t="str">
        <f t="array" ref="K1156">IF(SUM(--ISNUMBER(SEARCH(M$1:Q$1,J1156)))=L$1,J1156,"")</f>
        <v/>
      </c>
    </row>
    <row r="1157" spans="1:11" ht="17.25" x14ac:dyDescent="0.25">
      <c r="A1157" s="1" t="s">
        <v>1155</v>
      </c>
      <c r="B1157">
        <f>SUM(B1156,_xlfn.IFNA(IF(MATCH(puzzle!$B$2,$A1157,0),1,0),0))</f>
        <v>209</v>
      </c>
      <c r="C1157" t="str">
        <f>puzzle!B1160</f>
        <v/>
      </c>
      <c r="D1157" t="str">
        <f t="shared" si="90"/>
        <v/>
      </c>
      <c r="E1157" t="str">
        <f t="shared" si="91"/>
        <v/>
      </c>
      <c r="F1157" t="str">
        <f t="shared" si="92"/>
        <v/>
      </c>
      <c r="G1157" t="str">
        <f t="shared" si="93"/>
        <v/>
      </c>
      <c r="H1157" t="str">
        <f t="shared" si="94"/>
        <v/>
      </c>
      <c r="I1157" t="str">
        <f>IF(OR(D1157=M$1,E1157=N$1,F1157=O$1,G1157=P$1,H1157=Q$1),"",C1157)</f>
        <v/>
      </c>
      <c r="J1157" t="str">
        <f t="array" ref="J1157">IF(SUM(--ISNUMBER(SEARCH(S$1:AE$1,I1157)))&gt;0,"",I1157)</f>
        <v/>
      </c>
      <c r="K1157" t="str">
        <f t="array" ref="K1157">IF(SUM(--ISNUMBER(SEARCH(M$1:Q$1,J1157)))=L$1,J1157,"")</f>
        <v/>
      </c>
    </row>
    <row r="1158" spans="1:11" ht="17.25" x14ac:dyDescent="0.25">
      <c r="A1158" s="1" t="s">
        <v>1156</v>
      </c>
      <c r="B1158">
        <f>SUM(B1157,_xlfn.IFNA(IF(MATCH(puzzle!$B$2,$A1158,0),1,0),0))</f>
        <v>209</v>
      </c>
      <c r="C1158" t="str">
        <f>puzzle!B1161</f>
        <v/>
      </c>
      <c r="D1158" t="str">
        <f t="shared" si="90"/>
        <v/>
      </c>
      <c r="E1158" t="str">
        <f t="shared" si="91"/>
        <v/>
      </c>
      <c r="F1158" t="str">
        <f t="shared" si="92"/>
        <v/>
      </c>
      <c r="G1158" t="str">
        <f t="shared" si="93"/>
        <v/>
      </c>
      <c r="H1158" t="str">
        <f t="shared" si="94"/>
        <v/>
      </c>
      <c r="I1158" t="str">
        <f>IF(OR(D1158=M$1,E1158=N$1,F1158=O$1,G1158=P$1,H1158=Q$1),"",C1158)</f>
        <v/>
      </c>
      <c r="J1158" t="str">
        <f t="array" ref="J1158">IF(SUM(--ISNUMBER(SEARCH(S$1:AE$1,I1158)))&gt;0,"",I1158)</f>
        <v/>
      </c>
      <c r="K1158" t="str">
        <f t="array" ref="K1158">IF(SUM(--ISNUMBER(SEARCH(M$1:Q$1,J1158)))=L$1,J1158,"")</f>
        <v/>
      </c>
    </row>
    <row r="1159" spans="1:11" ht="17.25" x14ac:dyDescent="0.25">
      <c r="A1159" s="1" t="s">
        <v>1157</v>
      </c>
      <c r="B1159">
        <f>SUM(B1158,_xlfn.IFNA(IF(MATCH(puzzle!$B$2,$A1159,0),1,0),0))</f>
        <v>209</v>
      </c>
      <c r="C1159" t="str">
        <f>puzzle!B1162</f>
        <v/>
      </c>
      <c r="D1159" t="str">
        <f t="shared" si="90"/>
        <v/>
      </c>
      <c r="E1159" t="str">
        <f t="shared" si="91"/>
        <v/>
      </c>
      <c r="F1159" t="str">
        <f t="shared" si="92"/>
        <v/>
      </c>
      <c r="G1159" t="str">
        <f t="shared" si="93"/>
        <v/>
      </c>
      <c r="H1159" t="str">
        <f t="shared" si="94"/>
        <v/>
      </c>
      <c r="I1159" t="str">
        <f>IF(OR(D1159=M$1,E1159=N$1,F1159=O$1,G1159=P$1,H1159=Q$1),"",C1159)</f>
        <v/>
      </c>
      <c r="J1159" t="str">
        <f t="array" ref="J1159">IF(SUM(--ISNUMBER(SEARCH(S$1:AE$1,I1159)))&gt;0,"",I1159)</f>
        <v/>
      </c>
      <c r="K1159" t="str">
        <f t="array" ref="K1159">IF(SUM(--ISNUMBER(SEARCH(M$1:Q$1,J1159)))=L$1,J1159,"")</f>
        <v/>
      </c>
    </row>
    <row r="1160" spans="1:11" ht="17.25" x14ac:dyDescent="0.25">
      <c r="A1160" s="1" t="s">
        <v>1158</v>
      </c>
      <c r="B1160">
        <f>SUM(B1159,_xlfn.IFNA(IF(MATCH(puzzle!$B$2,$A1160,0),1,0),0))</f>
        <v>209</v>
      </c>
      <c r="C1160" t="str">
        <f>puzzle!B1163</f>
        <v/>
      </c>
      <c r="D1160" t="str">
        <f t="shared" si="90"/>
        <v/>
      </c>
      <c r="E1160" t="str">
        <f t="shared" si="91"/>
        <v/>
      </c>
      <c r="F1160" t="str">
        <f t="shared" si="92"/>
        <v/>
      </c>
      <c r="G1160" t="str">
        <f t="shared" si="93"/>
        <v/>
      </c>
      <c r="H1160" t="str">
        <f t="shared" si="94"/>
        <v/>
      </c>
      <c r="I1160" t="str">
        <f>IF(OR(D1160=M$1,E1160=N$1,F1160=O$1,G1160=P$1,H1160=Q$1),"",C1160)</f>
        <v/>
      </c>
      <c r="J1160" t="str">
        <f t="array" ref="J1160">IF(SUM(--ISNUMBER(SEARCH(S$1:AE$1,I1160)))&gt;0,"",I1160)</f>
        <v/>
      </c>
      <c r="K1160" t="str">
        <f t="array" ref="K1160">IF(SUM(--ISNUMBER(SEARCH(M$1:Q$1,J1160)))=L$1,J1160,"")</f>
        <v/>
      </c>
    </row>
    <row r="1161" spans="1:11" ht="17.25" x14ac:dyDescent="0.25">
      <c r="A1161" s="1" t="s">
        <v>1159</v>
      </c>
      <c r="B1161">
        <f>SUM(B1160,_xlfn.IFNA(IF(MATCH(puzzle!$B$2,$A1161,0),1,0),0))</f>
        <v>209</v>
      </c>
      <c r="C1161" t="str">
        <f>puzzle!B1164</f>
        <v/>
      </c>
      <c r="D1161" t="str">
        <f t="shared" si="90"/>
        <v/>
      </c>
      <c r="E1161" t="str">
        <f t="shared" si="91"/>
        <v/>
      </c>
      <c r="F1161" t="str">
        <f t="shared" si="92"/>
        <v/>
      </c>
      <c r="G1161" t="str">
        <f t="shared" si="93"/>
        <v/>
      </c>
      <c r="H1161" t="str">
        <f t="shared" si="94"/>
        <v/>
      </c>
      <c r="I1161" t="str">
        <f>IF(OR(D1161=M$1,E1161=N$1,F1161=O$1,G1161=P$1,H1161=Q$1),"",C1161)</f>
        <v/>
      </c>
      <c r="J1161" t="str">
        <f t="array" ref="J1161">IF(SUM(--ISNUMBER(SEARCH(S$1:AE$1,I1161)))&gt;0,"",I1161)</f>
        <v/>
      </c>
      <c r="K1161" t="str">
        <f t="array" ref="K1161">IF(SUM(--ISNUMBER(SEARCH(M$1:Q$1,J1161)))=L$1,J1161,"")</f>
        <v/>
      </c>
    </row>
    <row r="1162" spans="1:11" ht="17.25" x14ac:dyDescent="0.25">
      <c r="A1162" s="1" t="s">
        <v>1160</v>
      </c>
      <c r="B1162">
        <f>SUM(B1161,_xlfn.IFNA(IF(MATCH(puzzle!$B$2,$A1162,0),1,0),0))</f>
        <v>209</v>
      </c>
      <c r="C1162" t="str">
        <f>puzzle!B1165</f>
        <v/>
      </c>
      <c r="D1162" t="str">
        <f t="shared" si="90"/>
        <v/>
      </c>
      <c r="E1162" t="str">
        <f t="shared" si="91"/>
        <v/>
      </c>
      <c r="F1162" t="str">
        <f t="shared" si="92"/>
        <v/>
      </c>
      <c r="G1162" t="str">
        <f t="shared" si="93"/>
        <v/>
      </c>
      <c r="H1162" t="str">
        <f t="shared" si="94"/>
        <v/>
      </c>
      <c r="I1162" t="str">
        <f>IF(OR(D1162=M$1,E1162=N$1,F1162=O$1,G1162=P$1,H1162=Q$1),"",C1162)</f>
        <v/>
      </c>
      <c r="J1162" t="str">
        <f t="array" ref="J1162">IF(SUM(--ISNUMBER(SEARCH(S$1:AE$1,I1162)))&gt;0,"",I1162)</f>
        <v/>
      </c>
      <c r="K1162" t="str">
        <f t="array" ref="K1162">IF(SUM(--ISNUMBER(SEARCH(M$1:Q$1,J1162)))=L$1,J1162,"")</f>
        <v/>
      </c>
    </row>
    <row r="1163" spans="1:11" ht="17.25" x14ac:dyDescent="0.25">
      <c r="A1163" s="1" t="s">
        <v>1161</v>
      </c>
      <c r="B1163">
        <f>SUM(B1162,_xlfn.IFNA(IF(MATCH(puzzle!$B$2,$A1163,0),1,0),0))</f>
        <v>209</v>
      </c>
      <c r="C1163" t="str">
        <f>puzzle!B1166</f>
        <v/>
      </c>
      <c r="D1163" t="str">
        <f t="shared" si="90"/>
        <v/>
      </c>
      <c r="E1163" t="str">
        <f t="shared" si="91"/>
        <v/>
      </c>
      <c r="F1163" t="str">
        <f t="shared" si="92"/>
        <v/>
      </c>
      <c r="G1163" t="str">
        <f t="shared" si="93"/>
        <v/>
      </c>
      <c r="H1163" t="str">
        <f t="shared" si="94"/>
        <v/>
      </c>
      <c r="I1163" t="str">
        <f>IF(OR(D1163=M$1,E1163=N$1,F1163=O$1,G1163=P$1,H1163=Q$1),"",C1163)</f>
        <v/>
      </c>
      <c r="J1163" t="str">
        <f t="array" ref="J1163">IF(SUM(--ISNUMBER(SEARCH(S$1:AE$1,I1163)))&gt;0,"",I1163)</f>
        <v/>
      </c>
      <c r="K1163" t="str">
        <f t="array" ref="K1163">IF(SUM(--ISNUMBER(SEARCH(M$1:Q$1,J1163)))=L$1,J1163,"")</f>
        <v/>
      </c>
    </row>
    <row r="1164" spans="1:11" ht="17.25" x14ac:dyDescent="0.25">
      <c r="A1164" s="1" t="s">
        <v>1162</v>
      </c>
      <c r="B1164">
        <f>SUM(B1163,_xlfn.IFNA(IF(MATCH(puzzle!$B$2,$A1164,0),1,0),0))</f>
        <v>209</v>
      </c>
      <c r="C1164" t="str">
        <f>puzzle!B1167</f>
        <v/>
      </c>
      <c r="D1164" t="str">
        <f t="shared" si="90"/>
        <v/>
      </c>
      <c r="E1164" t="str">
        <f t="shared" si="91"/>
        <v/>
      </c>
      <c r="F1164" t="str">
        <f t="shared" si="92"/>
        <v/>
      </c>
      <c r="G1164" t="str">
        <f t="shared" si="93"/>
        <v/>
      </c>
      <c r="H1164" t="str">
        <f t="shared" si="94"/>
        <v/>
      </c>
      <c r="I1164" t="str">
        <f>IF(OR(D1164=M$1,E1164=N$1,F1164=O$1,G1164=P$1,H1164=Q$1),"",C1164)</f>
        <v/>
      </c>
      <c r="J1164" t="str">
        <f t="array" ref="J1164">IF(SUM(--ISNUMBER(SEARCH(S$1:AE$1,I1164)))&gt;0,"",I1164)</f>
        <v/>
      </c>
      <c r="K1164" t="str">
        <f t="array" ref="K1164">IF(SUM(--ISNUMBER(SEARCH(M$1:Q$1,J1164)))=L$1,J1164,"")</f>
        <v/>
      </c>
    </row>
    <row r="1165" spans="1:11" ht="17.25" x14ac:dyDescent="0.25">
      <c r="A1165" s="1" t="s">
        <v>1163</v>
      </c>
      <c r="B1165">
        <f>SUM(B1164,_xlfn.IFNA(IF(MATCH(puzzle!$B$2,$A1165,0),1,0),0))</f>
        <v>209</v>
      </c>
      <c r="C1165" t="str">
        <f>puzzle!B1168</f>
        <v/>
      </c>
      <c r="D1165" t="str">
        <f t="shared" si="90"/>
        <v/>
      </c>
      <c r="E1165" t="str">
        <f t="shared" si="91"/>
        <v/>
      </c>
      <c r="F1165" t="str">
        <f t="shared" si="92"/>
        <v/>
      </c>
      <c r="G1165" t="str">
        <f t="shared" si="93"/>
        <v/>
      </c>
      <c r="H1165" t="str">
        <f t="shared" si="94"/>
        <v/>
      </c>
      <c r="I1165" t="str">
        <f>IF(OR(D1165=M$1,E1165=N$1,F1165=O$1,G1165=P$1,H1165=Q$1),"",C1165)</f>
        <v/>
      </c>
      <c r="J1165" t="str">
        <f t="array" ref="J1165">IF(SUM(--ISNUMBER(SEARCH(S$1:AE$1,I1165)))&gt;0,"",I1165)</f>
        <v/>
      </c>
      <c r="K1165" t="str">
        <f t="array" ref="K1165">IF(SUM(--ISNUMBER(SEARCH(M$1:Q$1,J1165)))=L$1,J1165,"")</f>
        <v/>
      </c>
    </row>
    <row r="1166" spans="1:11" ht="17.25" x14ac:dyDescent="0.25">
      <c r="A1166" s="1" t="s">
        <v>1164</v>
      </c>
      <c r="B1166">
        <f>SUM(B1165,_xlfn.IFNA(IF(MATCH(puzzle!$B$2,$A1166,0),1,0),0))</f>
        <v>209</v>
      </c>
      <c r="C1166" t="str">
        <f>puzzle!B1169</f>
        <v/>
      </c>
      <c r="D1166" t="str">
        <f t="shared" si="90"/>
        <v/>
      </c>
      <c r="E1166" t="str">
        <f t="shared" si="91"/>
        <v/>
      </c>
      <c r="F1166" t="str">
        <f t="shared" si="92"/>
        <v/>
      </c>
      <c r="G1166" t="str">
        <f t="shared" si="93"/>
        <v/>
      </c>
      <c r="H1166" t="str">
        <f t="shared" si="94"/>
        <v/>
      </c>
      <c r="I1166" t="str">
        <f>IF(OR(D1166=M$1,E1166=N$1,F1166=O$1,G1166=P$1,H1166=Q$1),"",C1166)</f>
        <v/>
      </c>
      <c r="J1166" t="str">
        <f t="array" ref="J1166">IF(SUM(--ISNUMBER(SEARCH(S$1:AE$1,I1166)))&gt;0,"",I1166)</f>
        <v/>
      </c>
      <c r="K1166" t="str">
        <f t="array" ref="K1166">IF(SUM(--ISNUMBER(SEARCH(M$1:Q$1,J1166)))=L$1,J1166,"")</f>
        <v/>
      </c>
    </row>
    <row r="1167" spans="1:11" ht="17.25" x14ac:dyDescent="0.25">
      <c r="A1167" s="1" t="s">
        <v>1165</v>
      </c>
      <c r="B1167">
        <f>SUM(B1166,_xlfn.IFNA(IF(MATCH(puzzle!$B$2,$A1167,0),1,0),0))</f>
        <v>210</v>
      </c>
      <c r="C1167" t="str">
        <f>puzzle!B1170</f>
        <v/>
      </c>
      <c r="D1167" t="str">
        <f t="shared" si="90"/>
        <v/>
      </c>
      <c r="E1167" t="str">
        <f t="shared" si="91"/>
        <v/>
      </c>
      <c r="F1167" t="str">
        <f t="shared" si="92"/>
        <v/>
      </c>
      <c r="G1167" t="str">
        <f t="shared" si="93"/>
        <v/>
      </c>
      <c r="H1167" t="str">
        <f t="shared" si="94"/>
        <v/>
      </c>
      <c r="I1167" t="str">
        <f>IF(OR(D1167=M$1,E1167=N$1,F1167=O$1,G1167=P$1,H1167=Q$1),"",C1167)</f>
        <v/>
      </c>
      <c r="J1167" t="str">
        <f t="array" ref="J1167">IF(SUM(--ISNUMBER(SEARCH(S$1:AE$1,I1167)))&gt;0,"",I1167)</f>
        <v/>
      </c>
      <c r="K1167" t="str">
        <f t="array" ref="K1167">IF(SUM(--ISNUMBER(SEARCH(M$1:Q$1,J1167)))=L$1,J1167,"")</f>
        <v/>
      </c>
    </row>
    <row r="1168" spans="1:11" ht="17.25" x14ac:dyDescent="0.25">
      <c r="A1168" s="1" t="s">
        <v>1166</v>
      </c>
      <c r="B1168">
        <f>SUM(B1167,_xlfn.IFNA(IF(MATCH(puzzle!$B$2,$A1168,0),1,0),0))</f>
        <v>210</v>
      </c>
      <c r="C1168" t="str">
        <f>puzzle!B1171</f>
        <v/>
      </c>
      <c r="D1168" t="str">
        <f t="shared" si="90"/>
        <v/>
      </c>
      <c r="E1168" t="str">
        <f t="shared" si="91"/>
        <v/>
      </c>
      <c r="F1168" t="str">
        <f t="shared" si="92"/>
        <v/>
      </c>
      <c r="G1168" t="str">
        <f t="shared" si="93"/>
        <v/>
      </c>
      <c r="H1168" t="str">
        <f t="shared" si="94"/>
        <v/>
      </c>
      <c r="I1168" t="str">
        <f>IF(OR(D1168=M$1,E1168=N$1,F1168=O$1,G1168=P$1,H1168=Q$1),"",C1168)</f>
        <v/>
      </c>
      <c r="J1168" t="str">
        <f t="array" ref="J1168">IF(SUM(--ISNUMBER(SEARCH(S$1:AE$1,I1168)))&gt;0,"",I1168)</f>
        <v/>
      </c>
      <c r="K1168" t="str">
        <f t="array" ref="K1168">IF(SUM(--ISNUMBER(SEARCH(M$1:Q$1,J1168)))=L$1,J1168,"")</f>
        <v/>
      </c>
    </row>
    <row r="1169" spans="1:11" ht="17.25" x14ac:dyDescent="0.25">
      <c r="A1169" s="1" t="s">
        <v>1167</v>
      </c>
      <c r="B1169">
        <f>SUM(B1168,_xlfn.IFNA(IF(MATCH(puzzle!$B$2,$A1169,0),1,0),0))</f>
        <v>210</v>
      </c>
      <c r="C1169" t="str">
        <f>puzzle!B1172</f>
        <v/>
      </c>
      <c r="D1169" t="str">
        <f t="shared" si="90"/>
        <v/>
      </c>
      <c r="E1169" t="str">
        <f t="shared" si="91"/>
        <v/>
      </c>
      <c r="F1169" t="str">
        <f t="shared" si="92"/>
        <v/>
      </c>
      <c r="G1169" t="str">
        <f t="shared" si="93"/>
        <v/>
      </c>
      <c r="H1169" t="str">
        <f t="shared" si="94"/>
        <v/>
      </c>
      <c r="I1169" t="str">
        <f>IF(OR(D1169=M$1,E1169=N$1,F1169=O$1,G1169=P$1,H1169=Q$1),"",C1169)</f>
        <v/>
      </c>
      <c r="J1169" t="str">
        <f t="array" ref="J1169">IF(SUM(--ISNUMBER(SEARCH(S$1:AE$1,I1169)))&gt;0,"",I1169)</f>
        <v/>
      </c>
      <c r="K1169" t="str">
        <f t="array" ref="K1169">IF(SUM(--ISNUMBER(SEARCH(M$1:Q$1,J1169)))=L$1,J1169,"")</f>
        <v/>
      </c>
    </row>
    <row r="1170" spans="1:11" ht="17.25" x14ac:dyDescent="0.25">
      <c r="A1170" s="1" t="s">
        <v>1168</v>
      </c>
      <c r="B1170">
        <f>SUM(B1169,_xlfn.IFNA(IF(MATCH(puzzle!$B$2,$A1170,0),1,0),0))</f>
        <v>210</v>
      </c>
      <c r="C1170" t="str">
        <f>puzzle!B1173</f>
        <v/>
      </c>
      <c r="D1170" t="str">
        <f t="shared" si="90"/>
        <v/>
      </c>
      <c r="E1170" t="str">
        <f t="shared" si="91"/>
        <v/>
      </c>
      <c r="F1170" t="str">
        <f t="shared" si="92"/>
        <v/>
      </c>
      <c r="G1170" t="str">
        <f t="shared" si="93"/>
        <v/>
      </c>
      <c r="H1170" t="str">
        <f t="shared" si="94"/>
        <v/>
      </c>
      <c r="I1170" t="str">
        <f>IF(OR(D1170=M$1,E1170=N$1,F1170=O$1,G1170=P$1,H1170=Q$1),"",C1170)</f>
        <v/>
      </c>
      <c r="J1170" t="str">
        <f t="array" ref="J1170">IF(SUM(--ISNUMBER(SEARCH(S$1:AE$1,I1170)))&gt;0,"",I1170)</f>
        <v/>
      </c>
      <c r="K1170" t="str">
        <f t="array" ref="K1170">IF(SUM(--ISNUMBER(SEARCH(M$1:Q$1,J1170)))=L$1,J1170,"")</f>
        <v/>
      </c>
    </row>
    <row r="1171" spans="1:11" ht="17.25" x14ac:dyDescent="0.25">
      <c r="A1171" s="1" t="s">
        <v>1169</v>
      </c>
      <c r="B1171">
        <f>SUM(B1170,_xlfn.IFNA(IF(MATCH(puzzle!$B$2,$A1171,0),1,0),0))</f>
        <v>210</v>
      </c>
      <c r="C1171" t="str">
        <f>puzzle!B1174</f>
        <v/>
      </c>
      <c r="D1171" t="str">
        <f t="shared" si="90"/>
        <v/>
      </c>
      <c r="E1171" t="str">
        <f t="shared" si="91"/>
        <v/>
      </c>
      <c r="F1171" t="str">
        <f t="shared" si="92"/>
        <v/>
      </c>
      <c r="G1171" t="str">
        <f t="shared" si="93"/>
        <v/>
      </c>
      <c r="H1171" t="str">
        <f t="shared" si="94"/>
        <v/>
      </c>
      <c r="I1171" t="str">
        <f>IF(OR(D1171=M$1,E1171=N$1,F1171=O$1,G1171=P$1,H1171=Q$1),"",C1171)</f>
        <v/>
      </c>
      <c r="J1171" t="str">
        <f t="array" ref="J1171">IF(SUM(--ISNUMBER(SEARCH(S$1:AE$1,I1171)))&gt;0,"",I1171)</f>
        <v/>
      </c>
      <c r="K1171" t="str">
        <f t="array" ref="K1171">IF(SUM(--ISNUMBER(SEARCH(M$1:Q$1,J1171)))=L$1,J1171,"")</f>
        <v/>
      </c>
    </row>
    <row r="1172" spans="1:11" ht="17.25" x14ac:dyDescent="0.25">
      <c r="A1172" s="1" t="s">
        <v>1170</v>
      </c>
      <c r="B1172">
        <f>SUM(B1171,_xlfn.IFNA(IF(MATCH(puzzle!$B$2,$A1172,0),1,0),0))</f>
        <v>210</v>
      </c>
      <c r="C1172" t="str">
        <f>puzzle!B1175</f>
        <v/>
      </c>
      <c r="D1172" t="str">
        <f t="shared" si="90"/>
        <v/>
      </c>
      <c r="E1172" t="str">
        <f t="shared" si="91"/>
        <v/>
      </c>
      <c r="F1172" t="str">
        <f t="shared" si="92"/>
        <v/>
      </c>
      <c r="G1172" t="str">
        <f t="shared" si="93"/>
        <v/>
      </c>
      <c r="H1172" t="str">
        <f t="shared" si="94"/>
        <v/>
      </c>
      <c r="I1172" t="str">
        <f>IF(OR(D1172=M$1,E1172=N$1,F1172=O$1,G1172=P$1,H1172=Q$1),"",C1172)</f>
        <v/>
      </c>
      <c r="J1172" t="str">
        <f t="array" ref="J1172">IF(SUM(--ISNUMBER(SEARCH(S$1:AE$1,I1172)))&gt;0,"",I1172)</f>
        <v/>
      </c>
      <c r="K1172" t="str">
        <f t="array" ref="K1172">IF(SUM(--ISNUMBER(SEARCH(M$1:Q$1,J1172)))=L$1,J1172,"")</f>
        <v/>
      </c>
    </row>
    <row r="1173" spans="1:11" ht="17.25" x14ac:dyDescent="0.25">
      <c r="A1173" s="1" t="s">
        <v>1171</v>
      </c>
      <c r="B1173">
        <f>SUM(B1172,_xlfn.IFNA(IF(MATCH(puzzle!$B$2,$A1173,0),1,0),0))</f>
        <v>210</v>
      </c>
      <c r="C1173" t="str">
        <f>puzzle!B1176</f>
        <v/>
      </c>
      <c r="D1173" t="str">
        <f t="shared" si="90"/>
        <v/>
      </c>
      <c r="E1173" t="str">
        <f t="shared" si="91"/>
        <v/>
      </c>
      <c r="F1173" t="str">
        <f t="shared" si="92"/>
        <v/>
      </c>
      <c r="G1173" t="str">
        <f t="shared" si="93"/>
        <v/>
      </c>
      <c r="H1173" t="str">
        <f t="shared" si="94"/>
        <v/>
      </c>
      <c r="I1173" t="str">
        <f>IF(OR(D1173=M$1,E1173=N$1,F1173=O$1,G1173=P$1,H1173=Q$1),"",C1173)</f>
        <v/>
      </c>
      <c r="J1173" t="str">
        <f t="array" ref="J1173">IF(SUM(--ISNUMBER(SEARCH(S$1:AE$1,I1173)))&gt;0,"",I1173)</f>
        <v/>
      </c>
      <c r="K1173" t="str">
        <f t="array" ref="K1173">IF(SUM(--ISNUMBER(SEARCH(M$1:Q$1,J1173)))=L$1,J1173,"")</f>
        <v/>
      </c>
    </row>
    <row r="1174" spans="1:11" ht="17.25" x14ac:dyDescent="0.25">
      <c r="A1174" s="1" t="s">
        <v>1172</v>
      </c>
      <c r="B1174">
        <f>SUM(B1173,_xlfn.IFNA(IF(MATCH(puzzle!$B$2,$A1174,0),1,0),0))</f>
        <v>210</v>
      </c>
      <c r="C1174" t="str">
        <f>puzzle!B1177</f>
        <v/>
      </c>
      <c r="D1174" t="str">
        <f t="shared" si="90"/>
        <v/>
      </c>
      <c r="E1174" t="str">
        <f t="shared" si="91"/>
        <v/>
      </c>
      <c r="F1174" t="str">
        <f t="shared" si="92"/>
        <v/>
      </c>
      <c r="G1174" t="str">
        <f t="shared" si="93"/>
        <v/>
      </c>
      <c r="H1174" t="str">
        <f t="shared" si="94"/>
        <v/>
      </c>
      <c r="I1174" t="str">
        <f>IF(OR(D1174=M$1,E1174=N$1,F1174=O$1,G1174=P$1,H1174=Q$1),"",C1174)</f>
        <v/>
      </c>
      <c r="J1174" t="str">
        <f t="array" ref="J1174">IF(SUM(--ISNUMBER(SEARCH(S$1:AE$1,I1174)))&gt;0,"",I1174)</f>
        <v/>
      </c>
      <c r="K1174" t="str">
        <f t="array" ref="K1174">IF(SUM(--ISNUMBER(SEARCH(M$1:Q$1,J1174)))=L$1,J1174,"")</f>
        <v/>
      </c>
    </row>
    <row r="1175" spans="1:11" ht="17.25" x14ac:dyDescent="0.25">
      <c r="A1175" s="1" t="s">
        <v>1173</v>
      </c>
      <c r="B1175">
        <f>SUM(B1174,_xlfn.IFNA(IF(MATCH(puzzle!$B$2,$A1175,0),1,0),0))</f>
        <v>210</v>
      </c>
      <c r="C1175" t="str">
        <f>puzzle!B1178</f>
        <v/>
      </c>
      <c r="D1175" t="str">
        <f t="shared" si="90"/>
        <v/>
      </c>
      <c r="E1175" t="str">
        <f t="shared" si="91"/>
        <v/>
      </c>
      <c r="F1175" t="str">
        <f t="shared" si="92"/>
        <v/>
      </c>
      <c r="G1175" t="str">
        <f t="shared" si="93"/>
        <v/>
      </c>
      <c r="H1175" t="str">
        <f t="shared" si="94"/>
        <v/>
      </c>
      <c r="I1175" t="str">
        <f>IF(OR(D1175=M$1,E1175=N$1,F1175=O$1,G1175=P$1,H1175=Q$1),"",C1175)</f>
        <v/>
      </c>
      <c r="J1175" t="str">
        <f t="array" ref="J1175">IF(SUM(--ISNUMBER(SEARCH(S$1:AE$1,I1175)))&gt;0,"",I1175)</f>
        <v/>
      </c>
      <c r="K1175" t="str">
        <f t="array" ref="K1175">IF(SUM(--ISNUMBER(SEARCH(M$1:Q$1,J1175)))=L$1,J1175,"")</f>
        <v/>
      </c>
    </row>
    <row r="1176" spans="1:11" ht="17.25" x14ac:dyDescent="0.25">
      <c r="A1176" s="1" t="s">
        <v>1174</v>
      </c>
      <c r="B1176">
        <f>SUM(B1175,_xlfn.IFNA(IF(MATCH(puzzle!$B$2,$A1176,0),1,0),0))</f>
        <v>210</v>
      </c>
      <c r="C1176" t="str">
        <f>puzzle!B1179</f>
        <v/>
      </c>
      <c r="D1176" t="str">
        <f t="shared" si="90"/>
        <v/>
      </c>
      <c r="E1176" t="str">
        <f t="shared" si="91"/>
        <v/>
      </c>
      <c r="F1176" t="str">
        <f t="shared" si="92"/>
        <v/>
      </c>
      <c r="G1176" t="str">
        <f t="shared" si="93"/>
        <v/>
      </c>
      <c r="H1176" t="str">
        <f t="shared" si="94"/>
        <v/>
      </c>
      <c r="I1176" t="str">
        <f>IF(OR(D1176=M$1,E1176=N$1,F1176=O$1,G1176=P$1,H1176=Q$1),"",C1176)</f>
        <v/>
      </c>
      <c r="J1176" t="str">
        <f t="array" ref="J1176">IF(SUM(--ISNUMBER(SEARCH(S$1:AE$1,I1176)))&gt;0,"",I1176)</f>
        <v/>
      </c>
      <c r="K1176" t="str">
        <f t="array" ref="K1176">IF(SUM(--ISNUMBER(SEARCH(M$1:Q$1,J1176)))=L$1,J1176,"")</f>
        <v/>
      </c>
    </row>
    <row r="1177" spans="1:11" ht="17.25" x14ac:dyDescent="0.25">
      <c r="A1177" s="1" t="s">
        <v>1175</v>
      </c>
      <c r="B1177">
        <f>SUM(B1176,_xlfn.IFNA(IF(MATCH(puzzle!$B$2,$A1177,0),1,0),0))</f>
        <v>210</v>
      </c>
      <c r="C1177" t="str">
        <f>puzzle!B1180</f>
        <v/>
      </c>
      <c r="D1177" t="str">
        <f t="shared" si="90"/>
        <v/>
      </c>
      <c r="E1177" t="str">
        <f t="shared" si="91"/>
        <v/>
      </c>
      <c r="F1177" t="str">
        <f t="shared" si="92"/>
        <v/>
      </c>
      <c r="G1177" t="str">
        <f t="shared" si="93"/>
        <v/>
      </c>
      <c r="H1177" t="str">
        <f t="shared" si="94"/>
        <v/>
      </c>
      <c r="I1177" t="str">
        <f>IF(OR(D1177=M$1,E1177=N$1,F1177=O$1,G1177=P$1,H1177=Q$1),"",C1177)</f>
        <v/>
      </c>
      <c r="J1177" t="str">
        <f t="array" ref="J1177">IF(SUM(--ISNUMBER(SEARCH(S$1:AE$1,I1177)))&gt;0,"",I1177)</f>
        <v/>
      </c>
      <c r="K1177" t="str">
        <f t="array" ref="K1177">IF(SUM(--ISNUMBER(SEARCH(M$1:Q$1,J1177)))=L$1,J1177,"")</f>
        <v/>
      </c>
    </row>
    <row r="1178" spans="1:11" ht="17.25" x14ac:dyDescent="0.25">
      <c r="A1178" s="1" t="s">
        <v>1176</v>
      </c>
      <c r="B1178">
        <f>SUM(B1177,_xlfn.IFNA(IF(MATCH(puzzle!$B$2,$A1178,0),1,0),0))</f>
        <v>210</v>
      </c>
      <c r="C1178" t="str">
        <f>puzzle!B1181</f>
        <v/>
      </c>
      <c r="D1178" t="str">
        <f t="shared" si="90"/>
        <v/>
      </c>
      <c r="E1178" t="str">
        <f t="shared" si="91"/>
        <v/>
      </c>
      <c r="F1178" t="str">
        <f t="shared" si="92"/>
        <v/>
      </c>
      <c r="G1178" t="str">
        <f t="shared" si="93"/>
        <v/>
      </c>
      <c r="H1178" t="str">
        <f t="shared" si="94"/>
        <v/>
      </c>
      <c r="I1178" t="str">
        <f>IF(OR(D1178=M$1,E1178=N$1,F1178=O$1,G1178=P$1,H1178=Q$1),"",C1178)</f>
        <v/>
      </c>
      <c r="J1178" t="str">
        <f t="array" ref="J1178">IF(SUM(--ISNUMBER(SEARCH(S$1:AE$1,I1178)))&gt;0,"",I1178)</f>
        <v/>
      </c>
      <c r="K1178" t="str">
        <f t="array" ref="K1178">IF(SUM(--ISNUMBER(SEARCH(M$1:Q$1,J1178)))=L$1,J1178,"")</f>
        <v/>
      </c>
    </row>
    <row r="1179" spans="1:11" ht="17.25" x14ac:dyDescent="0.25">
      <c r="A1179" s="1" t="s">
        <v>1177</v>
      </c>
      <c r="B1179">
        <f>SUM(B1178,_xlfn.IFNA(IF(MATCH(puzzle!$B$2,$A1179,0),1,0),0))</f>
        <v>210</v>
      </c>
      <c r="C1179" t="str">
        <f>puzzle!B1182</f>
        <v/>
      </c>
      <c r="D1179" t="str">
        <f t="shared" si="90"/>
        <v/>
      </c>
      <c r="E1179" t="str">
        <f t="shared" si="91"/>
        <v/>
      </c>
      <c r="F1179" t="str">
        <f t="shared" si="92"/>
        <v/>
      </c>
      <c r="G1179" t="str">
        <f t="shared" si="93"/>
        <v/>
      </c>
      <c r="H1179" t="str">
        <f t="shared" si="94"/>
        <v/>
      </c>
      <c r="I1179" t="str">
        <f>IF(OR(D1179=M$1,E1179=N$1,F1179=O$1,G1179=P$1,H1179=Q$1),"",C1179)</f>
        <v/>
      </c>
      <c r="J1179" t="str">
        <f t="array" ref="J1179">IF(SUM(--ISNUMBER(SEARCH(S$1:AE$1,I1179)))&gt;0,"",I1179)</f>
        <v/>
      </c>
      <c r="K1179" t="str">
        <f t="array" ref="K1179">IF(SUM(--ISNUMBER(SEARCH(M$1:Q$1,J1179)))=L$1,J1179,"")</f>
        <v/>
      </c>
    </row>
    <row r="1180" spans="1:11" ht="17.25" x14ac:dyDescent="0.25">
      <c r="A1180" s="1" t="s">
        <v>1178</v>
      </c>
      <c r="B1180">
        <f>SUM(B1179,_xlfn.IFNA(IF(MATCH(puzzle!$B$2,$A1180,0),1,0),0))</f>
        <v>210</v>
      </c>
      <c r="C1180" t="str">
        <f>puzzle!B1183</f>
        <v/>
      </c>
      <c r="D1180" t="str">
        <f t="shared" si="90"/>
        <v/>
      </c>
      <c r="E1180" t="str">
        <f t="shared" si="91"/>
        <v/>
      </c>
      <c r="F1180" t="str">
        <f t="shared" si="92"/>
        <v/>
      </c>
      <c r="G1180" t="str">
        <f t="shared" si="93"/>
        <v/>
      </c>
      <c r="H1180" t="str">
        <f t="shared" si="94"/>
        <v/>
      </c>
      <c r="I1180" t="str">
        <f>IF(OR(D1180=M$1,E1180=N$1,F1180=O$1,G1180=P$1,H1180=Q$1),"",C1180)</f>
        <v/>
      </c>
      <c r="J1180" t="str">
        <f t="array" ref="J1180">IF(SUM(--ISNUMBER(SEARCH(S$1:AE$1,I1180)))&gt;0,"",I1180)</f>
        <v/>
      </c>
      <c r="K1180" t="str">
        <f t="array" ref="K1180">IF(SUM(--ISNUMBER(SEARCH(M$1:Q$1,J1180)))=L$1,J1180,"")</f>
        <v/>
      </c>
    </row>
    <row r="1181" spans="1:11" ht="17.25" x14ac:dyDescent="0.25">
      <c r="A1181" s="1" t="s">
        <v>1179</v>
      </c>
      <c r="B1181">
        <f>SUM(B1180,_xlfn.IFNA(IF(MATCH(puzzle!$B$2,$A1181,0),1,0),0))</f>
        <v>210</v>
      </c>
      <c r="C1181" t="str">
        <f>puzzle!B1184</f>
        <v/>
      </c>
      <c r="D1181" t="str">
        <f t="shared" si="90"/>
        <v/>
      </c>
      <c r="E1181" t="str">
        <f t="shared" si="91"/>
        <v/>
      </c>
      <c r="F1181" t="str">
        <f t="shared" si="92"/>
        <v/>
      </c>
      <c r="G1181" t="str">
        <f t="shared" si="93"/>
        <v/>
      </c>
      <c r="H1181" t="str">
        <f t="shared" si="94"/>
        <v/>
      </c>
      <c r="I1181" t="str">
        <f>IF(OR(D1181=M$1,E1181=N$1,F1181=O$1,G1181=P$1,H1181=Q$1),"",C1181)</f>
        <v/>
      </c>
      <c r="J1181" t="str">
        <f t="array" ref="J1181">IF(SUM(--ISNUMBER(SEARCH(S$1:AE$1,I1181)))&gt;0,"",I1181)</f>
        <v/>
      </c>
      <c r="K1181" t="str">
        <f t="array" ref="K1181">IF(SUM(--ISNUMBER(SEARCH(M$1:Q$1,J1181)))=L$1,J1181,"")</f>
        <v/>
      </c>
    </row>
    <row r="1182" spans="1:11" ht="17.25" x14ac:dyDescent="0.25">
      <c r="A1182" s="1" t="s">
        <v>1180</v>
      </c>
      <c r="B1182">
        <f>SUM(B1181,_xlfn.IFNA(IF(MATCH(puzzle!$B$2,$A1182,0),1,0),0))</f>
        <v>210</v>
      </c>
      <c r="C1182" t="str">
        <f>puzzle!B1185</f>
        <v/>
      </c>
      <c r="D1182" t="str">
        <f t="shared" si="90"/>
        <v/>
      </c>
      <c r="E1182" t="str">
        <f t="shared" si="91"/>
        <v/>
      </c>
      <c r="F1182" t="str">
        <f t="shared" si="92"/>
        <v/>
      </c>
      <c r="G1182" t="str">
        <f t="shared" si="93"/>
        <v/>
      </c>
      <c r="H1182" t="str">
        <f t="shared" si="94"/>
        <v/>
      </c>
      <c r="I1182" t="str">
        <f>IF(OR(D1182=M$1,E1182=N$1,F1182=O$1,G1182=P$1,H1182=Q$1),"",C1182)</f>
        <v/>
      </c>
      <c r="J1182" t="str">
        <f t="array" ref="J1182">IF(SUM(--ISNUMBER(SEARCH(S$1:AE$1,I1182)))&gt;0,"",I1182)</f>
        <v/>
      </c>
      <c r="K1182" t="str">
        <f t="array" ref="K1182">IF(SUM(--ISNUMBER(SEARCH(M$1:Q$1,J1182)))=L$1,J1182,"")</f>
        <v/>
      </c>
    </row>
    <row r="1183" spans="1:11" ht="17.25" x14ac:dyDescent="0.25">
      <c r="A1183" s="1" t="s">
        <v>1181</v>
      </c>
      <c r="B1183">
        <f>SUM(B1182,_xlfn.IFNA(IF(MATCH(puzzle!$B$2,$A1183,0),1,0),0))</f>
        <v>211</v>
      </c>
      <c r="C1183" t="str">
        <f>puzzle!B1186</f>
        <v/>
      </c>
      <c r="D1183" t="str">
        <f t="shared" si="90"/>
        <v/>
      </c>
      <c r="E1183" t="str">
        <f t="shared" si="91"/>
        <v/>
      </c>
      <c r="F1183" t="str">
        <f t="shared" si="92"/>
        <v/>
      </c>
      <c r="G1183" t="str">
        <f t="shared" si="93"/>
        <v/>
      </c>
      <c r="H1183" t="str">
        <f t="shared" si="94"/>
        <v/>
      </c>
      <c r="I1183" t="str">
        <f>IF(OR(D1183=M$1,E1183=N$1,F1183=O$1,G1183=P$1,H1183=Q$1),"",C1183)</f>
        <v/>
      </c>
      <c r="J1183" t="str">
        <f t="array" ref="J1183">IF(SUM(--ISNUMBER(SEARCH(S$1:AE$1,I1183)))&gt;0,"",I1183)</f>
        <v/>
      </c>
      <c r="K1183" t="str">
        <f t="array" ref="K1183">IF(SUM(--ISNUMBER(SEARCH(M$1:Q$1,J1183)))=L$1,J1183,"")</f>
        <v/>
      </c>
    </row>
    <row r="1184" spans="1:11" ht="17.25" x14ac:dyDescent="0.25">
      <c r="A1184" s="1" t="s">
        <v>1182</v>
      </c>
      <c r="B1184">
        <f>SUM(B1183,_xlfn.IFNA(IF(MATCH(puzzle!$B$2,$A1184,0),1,0),0))</f>
        <v>211</v>
      </c>
      <c r="C1184" t="str">
        <f>puzzle!B1187</f>
        <v/>
      </c>
      <c r="D1184" t="str">
        <f t="shared" si="90"/>
        <v/>
      </c>
      <c r="E1184" t="str">
        <f t="shared" si="91"/>
        <v/>
      </c>
      <c r="F1184" t="str">
        <f t="shared" si="92"/>
        <v/>
      </c>
      <c r="G1184" t="str">
        <f t="shared" si="93"/>
        <v/>
      </c>
      <c r="H1184" t="str">
        <f t="shared" si="94"/>
        <v/>
      </c>
      <c r="I1184" t="str">
        <f>IF(OR(D1184=M$1,E1184=N$1,F1184=O$1,G1184=P$1,H1184=Q$1),"",C1184)</f>
        <v/>
      </c>
      <c r="J1184" t="str">
        <f t="array" ref="J1184">IF(SUM(--ISNUMBER(SEARCH(S$1:AE$1,I1184)))&gt;0,"",I1184)</f>
        <v/>
      </c>
      <c r="K1184" t="str">
        <f t="array" ref="K1184">IF(SUM(--ISNUMBER(SEARCH(M$1:Q$1,J1184)))=L$1,J1184,"")</f>
        <v/>
      </c>
    </row>
    <row r="1185" spans="1:11" ht="17.25" x14ac:dyDescent="0.25">
      <c r="A1185" s="1" t="s">
        <v>1183</v>
      </c>
      <c r="B1185">
        <f>SUM(B1184,_xlfn.IFNA(IF(MATCH(puzzle!$B$2,$A1185,0),1,0),0))</f>
        <v>211</v>
      </c>
      <c r="C1185" t="str">
        <f>puzzle!B1188</f>
        <v/>
      </c>
      <c r="D1185" t="str">
        <f t="shared" si="90"/>
        <v/>
      </c>
      <c r="E1185" t="str">
        <f t="shared" si="91"/>
        <v/>
      </c>
      <c r="F1185" t="str">
        <f t="shared" si="92"/>
        <v/>
      </c>
      <c r="G1185" t="str">
        <f t="shared" si="93"/>
        <v/>
      </c>
      <c r="H1185" t="str">
        <f t="shared" si="94"/>
        <v/>
      </c>
      <c r="I1185" t="str">
        <f>IF(OR(D1185=M$1,E1185=N$1,F1185=O$1,G1185=P$1,H1185=Q$1),"",C1185)</f>
        <v/>
      </c>
      <c r="J1185" t="str">
        <f t="array" ref="J1185">IF(SUM(--ISNUMBER(SEARCH(S$1:AE$1,I1185)))&gt;0,"",I1185)</f>
        <v/>
      </c>
      <c r="K1185" t="str">
        <f t="array" ref="K1185">IF(SUM(--ISNUMBER(SEARCH(M$1:Q$1,J1185)))=L$1,J1185,"")</f>
        <v/>
      </c>
    </row>
    <row r="1186" spans="1:11" ht="17.25" x14ac:dyDescent="0.25">
      <c r="A1186" s="1" t="s">
        <v>1184</v>
      </c>
      <c r="B1186">
        <f>SUM(B1185,_xlfn.IFNA(IF(MATCH(puzzle!$B$2,$A1186,0),1,0),0))</f>
        <v>211</v>
      </c>
      <c r="C1186" t="str">
        <f>puzzle!B1189</f>
        <v/>
      </c>
      <c r="D1186" t="str">
        <f t="shared" si="90"/>
        <v/>
      </c>
      <c r="E1186" t="str">
        <f t="shared" si="91"/>
        <v/>
      </c>
      <c r="F1186" t="str">
        <f t="shared" si="92"/>
        <v/>
      </c>
      <c r="G1186" t="str">
        <f t="shared" si="93"/>
        <v/>
      </c>
      <c r="H1186" t="str">
        <f t="shared" si="94"/>
        <v/>
      </c>
      <c r="I1186" t="str">
        <f>IF(OR(D1186=M$1,E1186=N$1,F1186=O$1,G1186=P$1,H1186=Q$1),"",C1186)</f>
        <v/>
      </c>
      <c r="J1186" t="str">
        <f t="array" ref="J1186">IF(SUM(--ISNUMBER(SEARCH(S$1:AE$1,I1186)))&gt;0,"",I1186)</f>
        <v/>
      </c>
      <c r="K1186" t="str">
        <f t="array" ref="K1186">IF(SUM(--ISNUMBER(SEARCH(M$1:Q$1,J1186)))=L$1,J1186,"")</f>
        <v/>
      </c>
    </row>
    <row r="1187" spans="1:11" ht="17.25" x14ac:dyDescent="0.25">
      <c r="A1187" s="1" t="s">
        <v>1185</v>
      </c>
      <c r="B1187">
        <f>SUM(B1186,_xlfn.IFNA(IF(MATCH(puzzle!$B$2,$A1187,0),1,0),0))</f>
        <v>211</v>
      </c>
      <c r="C1187" t="str">
        <f>puzzle!B1190</f>
        <v/>
      </c>
      <c r="D1187" t="str">
        <f t="shared" si="90"/>
        <v/>
      </c>
      <c r="E1187" t="str">
        <f t="shared" si="91"/>
        <v/>
      </c>
      <c r="F1187" t="str">
        <f t="shared" si="92"/>
        <v/>
      </c>
      <c r="G1187" t="str">
        <f t="shared" si="93"/>
        <v/>
      </c>
      <c r="H1187" t="str">
        <f t="shared" si="94"/>
        <v/>
      </c>
      <c r="I1187" t="str">
        <f>IF(OR(D1187=M$1,E1187=N$1,F1187=O$1,G1187=P$1,H1187=Q$1),"",C1187)</f>
        <v/>
      </c>
      <c r="J1187" t="str">
        <f t="array" ref="J1187">IF(SUM(--ISNUMBER(SEARCH(S$1:AE$1,I1187)))&gt;0,"",I1187)</f>
        <v/>
      </c>
      <c r="K1187" t="str">
        <f t="array" ref="K1187">IF(SUM(--ISNUMBER(SEARCH(M$1:Q$1,J1187)))=L$1,J1187,"")</f>
        <v/>
      </c>
    </row>
    <row r="1188" spans="1:11" ht="17.25" x14ac:dyDescent="0.25">
      <c r="A1188" s="1" t="s">
        <v>1186</v>
      </c>
      <c r="B1188">
        <f>SUM(B1187,_xlfn.IFNA(IF(MATCH(puzzle!$B$2,$A1188,0),1,0),0))</f>
        <v>211</v>
      </c>
      <c r="C1188" t="str">
        <f>puzzle!B1191</f>
        <v/>
      </c>
      <c r="D1188" t="str">
        <f t="shared" si="90"/>
        <v/>
      </c>
      <c r="E1188" t="str">
        <f t="shared" si="91"/>
        <v/>
      </c>
      <c r="F1188" t="str">
        <f t="shared" si="92"/>
        <v/>
      </c>
      <c r="G1188" t="str">
        <f t="shared" si="93"/>
        <v/>
      </c>
      <c r="H1188" t="str">
        <f t="shared" si="94"/>
        <v/>
      </c>
      <c r="I1188" t="str">
        <f>IF(OR(D1188=M$1,E1188=N$1,F1188=O$1,G1188=P$1,H1188=Q$1),"",C1188)</f>
        <v/>
      </c>
      <c r="J1188" t="str">
        <f t="array" ref="J1188">IF(SUM(--ISNUMBER(SEARCH(S$1:AE$1,I1188)))&gt;0,"",I1188)</f>
        <v/>
      </c>
      <c r="K1188" t="str">
        <f t="array" ref="K1188">IF(SUM(--ISNUMBER(SEARCH(M$1:Q$1,J1188)))=L$1,J1188,"")</f>
        <v/>
      </c>
    </row>
    <row r="1189" spans="1:11" ht="17.25" x14ac:dyDescent="0.25">
      <c r="A1189" s="1" t="s">
        <v>1187</v>
      </c>
      <c r="B1189">
        <f>SUM(B1188,_xlfn.IFNA(IF(MATCH(puzzle!$B$2,$A1189,0),1,0),0))</f>
        <v>211</v>
      </c>
      <c r="C1189" t="str">
        <f>puzzle!B1192</f>
        <v/>
      </c>
      <c r="D1189" t="str">
        <f t="shared" si="90"/>
        <v/>
      </c>
      <c r="E1189" t="str">
        <f t="shared" si="91"/>
        <v/>
      </c>
      <c r="F1189" t="str">
        <f t="shared" si="92"/>
        <v/>
      </c>
      <c r="G1189" t="str">
        <f t="shared" si="93"/>
        <v/>
      </c>
      <c r="H1189" t="str">
        <f t="shared" si="94"/>
        <v/>
      </c>
      <c r="I1189" t="str">
        <f>IF(OR(D1189=M$1,E1189=N$1,F1189=O$1,G1189=P$1,H1189=Q$1),"",C1189)</f>
        <v/>
      </c>
      <c r="J1189" t="str">
        <f t="array" ref="J1189">IF(SUM(--ISNUMBER(SEARCH(S$1:AE$1,I1189)))&gt;0,"",I1189)</f>
        <v/>
      </c>
      <c r="K1189" t="str">
        <f t="array" ref="K1189">IF(SUM(--ISNUMBER(SEARCH(M$1:Q$1,J1189)))=L$1,J1189,"")</f>
        <v/>
      </c>
    </row>
    <row r="1190" spans="1:11" ht="17.25" x14ac:dyDescent="0.25">
      <c r="A1190" s="1" t="s">
        <v>1188</v>
      </c>
      <c r="B1190">
        <f>SUM(B1189,_xlfn.IFNA(IF(MATCH(puzzle!$B$2,$A1190,0),1,0),0))</f>
        <v>212</v>
      </c>
      <c r="C1190" t="str">
        <f>puzzle!B1193</f>
        <v/>
      </c>
      <c r="D1190" t="str">
        <f t="shared" si="90"/>
        <v/>
      </c>
      <c r="E1190" t="str">
        <f t="shared" si="91"/>
        <v/>
      </c>
      <c r="F1190" t="str">
        <f t="shared" si="92"/>
        <v/>
      </c>
      <c r="G1190" t="str">
        <f t="shared" si="93"/>
        <v/>
      </c>
      <c r="H1190" t="str">
        <f t="shared" si="94"/>
        <v/>
      </c>
      <c r="I1190" t="str">
        <f>IF(OR(D1190=M$1,E1190=N$1,F1190=O$1,G1190=P$1,H1190=Q$1),"",C1190)</f>
        <v/>
      </c>
      <c r="J1190" t="str">
        <f t="array" ref="J1190">IF(SUM(--ISNUMBER(SEARCH(S$1:AE$1,I1190)))&gt;0,"",I1190)</f>
        <v/>
      </c>
      <c r="K1190" t="str">
        <f t="array" ref="K1190">IF(SUM(--ISNUMBER(SEARCH(M$1:Q$1,J1190)))=L$1,J1190,"")</f>
        <v/>
      </c>
    </row>
    <row r="1191" spans="1:11" ht="17.25" x14ac:dyDescent="0.25">
      <c r="A1191" s="1" t="s">
        <v>1189</v>
      </c>
      <c r="B1191">
        <f>SUM(B1190,_xlfn.IFNA(IF(MATCH(puzzle!$B$2,$A1191,0),1,0),0))</f>
        <v>212</v>
      </c>
      <c r="C1191" t="str">
        <f>puzzle!B1194</f>
        <v/>
      </c>
      <c r="D1191" t="str">
        <f t="shared" si="90"/>
        <v/>
      </c>
      <c r="E1191" t="str">
        <f t="shared" si="91"/>
        <v/>
      </c>
      <c r="F1191" t="str">
        <f t="shared" si="92"/>
        <v/>
      </c>
      <c r="G1191" t="str">
        <f t="shared" si="93"/>
        <v/>
      </c>
      <c r="H1191" t="str">
        <f t="shared" si="94"/>
        <v/>
      </c>
      <c r="I1191" t="str">
        <f>IF(OR(D1191=M$1,E1191=N$1,F1191=O$1,G1191=P$1,H1191=Q$1),"",C1191)</f>
        <v/>
      </c>
      <c r="J1191" t="str">
        <f t="array" ref="J1191">IF(SUM(--ISNUMBER(SEARCH(S$1:AE$1,I1191)))&gt;0,"",I1191)</f>
        <v/>
      </c>
      <c r="K1191" t="str">
        <f t="array" ref="K1191">IF(SUM(--ISNUMBER(SEARCH(M$1:Q$1,J1191)))=L$1,J1191,"")</f>
        <v/>
      </c>
    </row>
    <row r="1192" spans="1:11" ht="17.25" x14ac:dyDescent="0.25">
      <c r="A1192" s="1" t="s">
        <v>1190</v>
      </c>
      <c r="B1192">
        <f>SUM(B1191,_xlfn.IFNA(IF(MATCH(puzzle!$B$2,$A1192,0),1,0),0))</f>
        <v>212</v>
      </c>
      <c r="C1192" t="str">
        <f>puzzle!B1195</f>
        <v/>
      </c>
      <c r="D1192" t="str">
        <f t="shared" si="90"/>
        <v/>
      </c>
      <c r="E1192" t="str">
        <f t="shared" si="91"/>
        <v/>
      </c>
      <c r="F1192" t="str">
        <f t="shared" si="92"/>
        <v/>
      </c>
      <c r="G1192" t="str">
        <f t="shared" si="93"/>
        <v/>
      </c>
      <c r="H1192" t="str">
        <f t="shared" si="94"/>
        <v/>
      </c>
      <c r="I1192" t="str">
        <f>IF(OR(D1192=M$1,E1192=N$1,F1192=O$1,G1192=P$1,H1192=Q$1),"",C1192)</f>
        <v/>
      </c>
      <c r="J1192" t="str">
        <f t="array" ref="J1192">IF(SUM(--ISNUMBER(SEARCH(S$1:AE$1,I1192)))&gt;0,"",I1192)</f>
        <v/>
      </c>
      <c r="K1192" t="str">
        <f t="array" ref="K1192">IF(SUM(--ISNUMBER(SEARCH(M$1:Q$1,J1192)))=L$1,J1192,"")</f>
        <v/>
      </c>
    </row>
    <row r="1193" spans="1:11" ht="17.25" x14ac:dyDescent="0.25">
      <c r="A1193" s="1" t="s">
        <v>1191</v>
      </c>
      <c r="B1193">
        <f>SUM(B1192,_xlfn.IFNA(IF(MATCH(puzzle!$B$2,$A1193,0),1,0),0))</f>
        <v>212</v>
      </c>
      <c r="C1193" t="str">
        <f>puzzle!B1196</f>
        <v/>
      </c>
      <c r="D1193" t="str">
        <f t="shared" si="90"/>
        <v/>
      </c>
      <c r="E1193" t="str">
        <f t="shared" si="91"/>
        <v/>
      </c>
      <c r="F1193" t="str">
        <f t="shared" si="92"/>
        <v/>
      </c>
      <c r="G1193" t="str">
        <f t="shared" si="93"/>
        <v/>
      </c>
      <c r="H1193" t="str">
        <f t="shared" si="94"/>
        <v/>
      </c>
      <c r="I1193" t="str">
        <f>IF(OR(D1193=M$1,E1193=N$1,F1193=O$1,G1193=P$1,H1193=Q$1),"",C1193)</f>
        <v/>
      </c>
      <c r="J1193" t="str">
        <f t="array" ref="J1193">IF(SUM(--ISNUMBER(SEARCH(S$1:AE$1,I1193)))&gt;0,"",I1193)</f>
        <v/>
      </c>
      <c r="K1193" t="str">
        <f t="array" ref="K1193">IF(SUM(--ISNUMBER(SEARCH(M$1:Q$1,J1193)))=L$1,J1193,"")</f>
        <v/>
      </c>
    </row>
    <row r="1194" spans="1:11" ht="17.25" x14ac:dyDescent="0.25">
      <c r="A1194" s="1" t="s">
        <v>1192</v>
      </c>
      <c r="B1194">
        <f>SUM(B1193,_xlfn.IFNA(IF(MATCH(puzzle!$B$2,$A1194,0),1,0),0))</f>
        <v>212</v>
      </c>
      <c r="C1194" t="str">
        <f>puzzle!B1197</f>
        <v/>
      </c>
      <c r="D1194" t="str">
        <f t="shared" si="90"/>
        <v/>
      </c>
      <c r="E1194" t="str">
        <f t="shared" si="91"/>
        <v/>
      </c>
      <c r="F1194" t="str">
        <f t="shared" si="92"/>
        <v/>
      </c>
      <c r="G1194" t="str">
        <f t="shared" si="93"/>
        <v/>
      </c>
      <c r="H1194" t="str">
        <f t="shared" si="94"/>
        <v/>
      </c>
      <c r="I1194" t="str">
        <f>IF(OR(D1194=M$1,E1194=N$1,F1194=O$1,G1194=P$1,H1194=Q$1),"",C1194)</f>
        <v/>
      </c>
      <c r="J1194" t="str">
        <f t="array" ref="J1194">IF(SUM(--ISNUMBER(SEARCH(S$1:AE$1,I1194)))&gt;0,"",I1194)</f>
        <v/>
      </c>
      <c r="K1194" t="str">
        <f t="array" ref="K1194">IF(SUM(--ISNUMBER(SEARCH(M$1:Q$1,J1194)))=L$1,J1194,"")</f>
        <v/>
      </c>
    </row>
    <row r="1195" spans="1:11" ht="17.25" x14ac:dyDescent="0.25">
      <c r="A1195" s="1" t="s">
        <v>1193</v>
      </c>
      <c r="B1195">
        <f>SUM(B1194,_xlfn.IFNA(IF(MATCH(puzzle!$B$2,$A1195,0),1,0),0))</f>
        <v>212</v>
      </c>
      <c r="C1195" t="str">
        <f>puzzle!B1198</f>
        <v/>
      </c>
      <c r="D1195" t="str">
        <f t="shared" si="90"/>
        <v/>
      </c>
      <c r="E1195" t="str">
        <f t="shared" si="91"/>
        <v/>
      </c>
      <c r="F1195" t="str">
        <f t="shared" si="92"/>
        <v/>
      </c>
      <c r="G1195" t="str">
        <f t="shared" si="93"/>
        <v/>
      </c>
      <c r="H1195" t="str">
        <f t="shared" si="94"/>
        <v/>
      </c>
      <c r="I1195" t="str">
        <f>IF(OR(D1195=M$1,E1195=N$1,F1195=O$1,G1195=P$1,H1195=Q$1),"",C1195)</f>
        <v/>
      </c>
      <c r="J1195" t="str">
        <f t="array" ref="J1195">IF(SUM(--ISNUMBER(SEARCH(S$1:AE$1,I1195)))&gt;0,"",I1195)</f>
        <v/>
      </c>
      <c r="K1195" t="str">
        <f t="array" ref="K1195">IF(SUM(--ISNUMBER(SEARCH(M$1:Q$1,J1195)))=L$1,J1195,"")</f>
        <v/>
      </c>
    </row>
    <row r="1196" spans="1:11" ht="17.25" x14ac:dyDescent="0.25">
      <c r="A1196" s="1" t="s">
        <v>1194</v>
      </c>
      <c r="B1196">
        <f>SUM(B1195,_xlfn.IFNA(IF(MATCH(puzzle!$B$2,$A1196,0),1,0),0))</f>
        <v>212</v>
      </c>
      <c r="C1196" t="str">
        <f>puzzle!B1199</f>
        <v/>
      </c>
      <c r="D1196" t="str">
        <f t="shared" si="90"/>
        <v/>
      </c>
      <c r="E1196" t="str">
        <f t="shared" si="91"/>
        <v/>
      </c>
      <c r="F1196" t="str">
        <f t="shared" si="92"/>
        <v/>
      </c>
      <c r="G1196" t="str">
        <f t="shared" si="93"/>
        <v/>
      </c>
      <c r="H1196" t="str">
        <f t="shared" si="94"/>
        <v/>
      </c>
      <c r="I1196" t="str">
        <f>IF(OR(D1196=M$1,E1196=N$1,F1196=O$1,G1196=P$1,H1196=Q$1),"",C1196)</f>
        <v/>
      </c>
      <c r="J1196" t="str">
        <f t="array" ref="J1196">IF(SUM(--ISNUMBER(SEARCH(S$1:AE$1,I1196)))&gt;0,"",I1196)</f>
        <v/>
      </c>
      <c r="K1196" t="str">
        <f t="array" ref="K1196">IF(SUM(--ISNUMBER(SEARCH(M$1:Q$1,J1196)))=L$1,J1196,"")</f>
        <v/>
      </c>
    </row>
    <row r="1197" spans="1:11" ht="17.25" x14ac:dyDescent="0.25">
      <c r="A1197" s="1" t="s">
        <v>1195</v>
      </c>
      <c r="B1197">
        <f>SUM(B1196,_xlfn.IFNA(IF(MATCH(puzzle!$B$2,$A1197,0),1,0),0))</f>
        <v>213</v>
      </c>
      <c r="C1197" t="str">
        <f>puzzle!B1200</f>
        <v/>
      </c>
      <c r="D1197" t="str">
        <f t="shared" si="90"/>
        <v/>
      </c>
      <c r="E1197" t="str">
        <f t="shared" si="91"/>
        <v/>
      </c>
      <c r="F1197" t="str">
        <f t="shared" si="92"/>
        <v/>
      </c>
      <c r="G1197" t="str">
        <f t="shared" si="93"/>
        <v/>
      </c>
      <c r="H1197" t="str">
        <f t="shared" si="94"/>
        <v/>
      </c>
      <c r="I1197" t="str">
        <f>IF(OR(D1197=M$1,E1197=N$1,F1197=O$1,G1197=P$1,H1197=Q$1),"",C1197)</f>
        <v/>
      </c>
      <c r="J1197" t="str">
        <f t="array" ref="J1197">IF(SUM(--ISNUMBER(SEARCH(S$1:AE$1,I1197)))&gt;0,"",I1197)</f>
        <v/>
      </c>
      <c r="K1197" t="str">
        <f t="array" ref="K1197">IF(SUM(--ISNUMBER(SEARCH(M$1:Q$1,J1197)))=L$1,J1197,"")</f>
        <v/>
      </c>
    </row>
    <row r="1198" spans="1:11" ht="17.25" x14ac:dyDescent="0.25">
      <c r="A1198" s="1" t="s">
        <v>1196</v>
      </c>
      <c r="B1198">
        <f>SUM(B1197,_xlfn.IFNA(IF(MATCH(puzzle!$B$2,$A1198,0),1,0),0))</f>
        <v>213</v>
      </c>
      <c r="C1198" t="str">
        <f>puzzle!B1201</f>
        <v/>
      </c>
      <c r="D1198" t="str">
        <f t="shared" si="90"/>
        <v/>
      </c>
      <c r="E1198" t="str">
        <f t="shared" si="91"/>
        <v/>
      </c>
      <c r="F1198" t="str">
        <f t="shared" si="92"/>
        <v/>
      </c>
      <c r="G1198" t="str">
        <f t="shared" si="93"/>
        <v/>
      </c>
      <c r="H1198" t="str">
        <f t="shared" si="94"/>
        <v/>
      </c>
      <c r="I1198" t="str">
        <f>IF(OR(D1198=M$1,E1198=N$1,F1198=O$1,G1198=P$1,H1198=Q$1),"",C1198)</f>
        <v/>
      </c>
      <c r="J1198" t="str">
        <f t="array" ref="J1198">IF(SUM(--ISNUMBER(SEARCH(S$1:AE$1,I1198)))&gt;0,"",I1198)</f>
        <v/>
      </c>
      <c r="K1198" t="str">
        <f t="array" ref="K1198">IF(SUM(--ISNUMBER(SEARCH(M$1:Q$1,J1198)))=L$1,J1198,"")</f>
        <v/>
      </c>
    </row>
    <row r="1199" spans="1:11" ht="17.25" x14ac:dyDescent="0.25">
      <c r="A1199" s="1" t="s">
        <v>1197</v>
      </c>
      <c r="B1199">
        <f>SUM(B1198,_xlfn.IFNA(IF(MATCH(puzzle!$B$2,$A1199,0),1,0),0))</f>
        <v>213</v>
      </c>
      <c r="C1199" t="str">
        <f>puzzle!B1202</f>
        <v/>
      </c>
      <c r="D1199" t="str">
        <f t="shared" si="90"/>
        <v/>
      </c>
      <c r="E1199" t="str">
        <f t="shared" si="91"/>
        <v/>
      </c>
      <c r="F1199" t="str">
        <f t="shared" si="92"/>
        <v/>
      </c>
      <c r="G1199" t="str">
        <f t="shared" si="93"/>
        <v/>
      </c>
      <c r="H1199" t="str">
        <f t="shared" si="94"/>
        <v/>
      </c>
      <c r="I1199" t="str">
        <f>IF(OR(D1199=M$1,E1199=N$1,F1199=O$1,G1199=P$1,H1199=Q$1),"",C1199)</f>
        <v/>
      </c>
      <c r="J1199" t="str">
        <f t="array" ref="J1199">IF(SUM(--ISNUMBER(SEARCH(S$1:AE$1,I1199)))&gt;0,"",I1199)</f>
        <v/>
      </c>
      <c r="K1199" t="str">
        <f t="array" ref="K1199">IF(SUM(--ISNUMBER(SEARCH(M$1:Q$1,J1199)))=L$1,J1199,"")</f>
        <v/>
      </c>
    </row>
    <row r="1200" spans="1:11" ht="17.25" x14ac:dyDescent="0.25">
      <c r="A1200" s="1" t="s">
        <v>1198</v>
      </c>
      <c r="B1200">
        <f>SUM(B1199,_xlfn.IFNA(IF(MATCH(puzzle!$B$2,$A1200,0),1,0),0))</f>
        <v>213</v>
      </c>
      <c r="C1200" t="str">
        <f>puzzle!B1203</f>
        <v/>
      </c>
      <c r="D1200" t="str">
        <f t="shared" si="90"/>
        <v/>
      </c>
      <c r="E1200" t="str">
        <f t="shared" si="91"/>
        <v/>
      </c>
      <c r="F1200" t="str">
        <f t="shared" si="92"/>
        <v/>
      </c>
      <c r="G1200" t="str">
        <f t="shared" si="93"/>
        <v/>
      </c>
      <c r="H1200" t="str">
        <f t="shared" si="94"/>
        <v/>
      </c>
      <c r="I1200" t="str">
        <f>IF(OR(D1200=M$1,E1200=N$1,F1200=O$1,G1200=P$1,H1200=Q$1),"",C1200)</f>
        <v/>
      </c>
      <c r="J1200" t="str">
        <f t="array" ref="J1200">IF(SUM(--ISNUMBER(SEARCH(S$1:AE$1,I1200)))&gt;0,"",I1200)</f>
        <v/>
      </c>
      <c r="K1200" t="str">
        <f t="array" ref="K1200">IF(SUM(--ISNUMBER(SEARCH(M$1:Q$1,J1200)))=L$1,J1200,"")</f>
        <v/>
      </c>
    </row>
    <row r="1201" spans="1:11" ht="17.25" x14ac:dyDescent="0.25">
      <c r="A1201" s="1" t="s">
        <v>1199</v>
      </c>
      <c r="B1201">
        <f>SUM(B1200,_xlfn.IFNA(IF(MATCH(puzzle!$B$2,$A1201,0),1,0),0))</f>
        <v>213</v>
      </c>
      <c r="C1201" t="str">
        <f>puzzle!B1204</f>
        <v/>
      </c>
      <c r="D1201" t="str">
        <f t="shared" si="90"/>
        <v/>
      </c>
      <c r="E1201" t="str">
        <f t="shared" si="91"/>
        <v/>
      </c>
      <c r="F1201" t="str">
        <f t="shared" si="92"/>
        <v/>
      </c>
      <c r="G1201" t="str">
        <f t="shared" si="93"/>
        <v/>
      </c>
      <c r="H1201" t="str">
        <f t="shared" si="94"/>
        <v/>
      </c>
      <c r="I1201" t="str">
        <f>IF(OR(D1201=M$1,E1201=N$1,F1201=O$1,G1201=P$1,H1201=Q$1),"",C1201)</f>
        <v/>
      </c>
      <c r="J1201" t="str">
        <f t="array" ref="J1201">IF(SUM(--ISNUMBER(SEARCH(S$1:AE$1,I1201)))&gt;0,"",I1201)</f>
        <v/>
      </c>
      <c r="K1201" t="str">
        <f t="array" ref="K1201">IF(SUM(--ISNUMBER(SEARCH(M$1:Q$1,J1201)))=L$1,J1201,"")</f>
        <v/>
      </c>
    </row>
    <row r="1202" spans="1:11" ht="17.25" x14ac:dyDescent="0.25">
      <c r="A1202" s="1" t="s">
        <v>1200</v>
      </c>
      <c r="B1202">
        <f>SUM(B1201,_xlfn.IFNA(IF(MATCH(puzzle!$B$2,$A1202,0),1,0),0))</f>
        <v>214</v>
      </c>
      <c r="C1202" t="str">
        <f>puzzle!B1205</f>
        <v/>
      </c>
      <c r="D1202" t="str">
        <f t="shared" si="90"/>
        <v/>
      </c>
      <c r="E1202" t="str">
        <f t="shared" si="91"/>
        <v/>
      </c>
      <c r="F1202" t="str">
        <f t="shared" si="92"/>
        <v/>
      </c>
      <c r="G1202" t="str">
        <f t="shared" si="93"/>
        <v/>
      </c>
      <c r="H1202" t="str">
        <f t="shared" si="94"/>
        <v/>
      </c>
      <c r="I1202" t="str">
        <f>IF(OR(D1202=M$1,E1202=N$1,F1202=O$1,G1202=P$1,H1202=Q$1),"",C1202)</f>
        <v/>
      </c>
      <c r="J1202" t="str">
        <f t="array" ref="J1202">IF(SUM(--ISNUMBER(SEARCH(S$1:AE$1,I1202)))&gt;0,"",I1202)</f>
        <v/>
      </c>
      <c r="K1202" t="str">
        <f t="array" ref="K1202">IF(SUM(--ISNUMBER(SEARCH(M$1:Q$1,J1202)))=L$1,J1202,"")</f>
        <v/>
      </c>
    </row>
    <row r="1203" spans="1:11" ht="17.25" x14ac:dyDescent="0.25">
      <c r="A1203" s="1" t="s">
        <v>1201</v>
      </c>
      <c r="B1203">
        <f>SUM(B1202,_xlfn.IFNA(IF(MATCH(puzzle!$B$2,$A1203,0),1,0),0))</f>
        <v>214</v>
      </c>
      <c r="C1203" t="str">
        <f>puzzle!B1206</f>
        <v/>
      </c>
      <c r="D1203" t="str">
        <f t="shared" si="90"/>
        <v/>
      </c>
      <c r="E1203" t="str">
        <f t="shared" si="91"/>
        <v/>
      </c>
      <c r="F1203" t="str">
        <f t="shared" si="92"/>
        <v/>
      </c>
      <c r="G1203" t="str">
        <f t="shared" si="93"/>
        <v/>
      </c>
      <c r="H1203" t="str">
        <f t="shared" si="94"/>
        <v/>
      </c>
      <c r="I1203" t="str">
        <f>IF(OR(D1203=M$1,E1203=N$1,F1203=O$1,G1203=P$1,H1203=Q$1),"",C1203)</f>
        <v/>
      </c>
      <c r="J1203" t="str">
        <f t="array" ref="J1203">IF(SUM(--ISNUMBER(SEARCH(S$1:AE$1,I1203)))&gt;0,"",I1203)</f>
        <v/>
      </c>
      <c r="K1203" t="str">
        <f t="array" ref="K1203">IF(SUM(--ISNUMBER(SEARCH(M$1:Q$1,J1203)))=L$1,J1203,"")</f>
        <v/>
      </c>
    </row>
    <row r="1204" spans="1:11" ht="17.25" x14ac:dyDescent="0.25">
      <c r="A1204" s="1" t="s">
        <v>1202</v>
      </c>
      <c r="B1204">
        <f>SUM(B1203,_xlfn.IFNA(IF(MATCH(puzzle!$B$2,$A1204,0),1,0),0))</f>
        <v>214</v>
      </c>
      <c r="C1204" t="str">
        <f>puzzle!B1207</f>
        <v/>
      </c>
      <c r="D1204" t="str">
        <f t="shared" si="90"/>
        <v/>
      </c>
      <c r="E1204" t="str">
        <f t="shared" si="91"/>
        <v/>
      </c>
      <c r="F1204" t="str">
        <f t="shared" si="92"/>
        <v/>
      </c>
      <c r="G1204" t="str">
        <f t="shared" si="93"/>
        <v/>
      </c>
      <c r="H1204" t="str">
        <f t="shared" si="94"/>
        <v/>
      </c>
      <c r="I1204" t="str">
        <f>IF(OR(D1204=M$1,E1204=N$1,F1204=O$1,G1204=P$1,H1204=Q$1),"",C1204)</f>
        <v/>
      </c>
      <c r="J1204" t="str">
        <f t="array" ref="J1204">IF(SUM(--ISNUMBER(SEARCH(S$1:AE$1,I1204)))&gt;0,"",I1204)</f>
        <v/>
      </c>
      <c r="K1204" t="str">
        <f t="array" ref="K1204">IF(SUM(--ISNUMBER(SEARCH(M$1:Q$1,J1204)))=L$1,J1204,"")</f>
        <v/>
      </c>
    </row>
    <row r="1205" spans="1:11" ht="17.25" x14ac:dyDescent="0.25">
      <c r="A1205" s="1" t="s">
        <v>1203</v>
      </c>
      <c r="B1205">
        <f>SUM(B1204,_xlfn.IFNA(IF(MATCH(puzzle!$B$2,$A1205,0),1,0),0))</f>
        <v>215</v>
      </c>
      <c r="C1205" t="str">
        <f>puzzle!B1208</f>
        <v/>
      </c>
      <c r="D1205" t="str">
        <f t="shared" si="90"/>
        <v/>
      </c>
      <c r="E1205" t="str">
        <f t="shared" si="91"/>
        <v/>
      </c>
      <c r="F1205" t="str">
        <f t="shared" si="92"/>
        <v/>
      </c>
      <c r="G1205" t="str">
        <f t="shared" si="93"/>
        <v/>
      </c>
      <c r="H1205" t="str">
        <f t="shared" si="94"/>
        <v/>
      </c>
      <c r="I1205" t="str">
        <f>IF(OR(D1205=M$1,E1205=N$1,F1205=O$1,G1205=P$1,H1205=Q$1),"",C1205)</f>
        <v/>
      </c>
      <c r="J1205" t="str">
        <f t="array" ref="J1205">IF(SUM(--ISNUMBER(SEARCH(S$1:AE$1,I1205)))&gt;0,"",I1205)</f>
        <v/>
      </c>
      <c r="K1205" t="str">
        <f t="array" ref="K1205">IF(SUM(--ISNUMBER(SEARCH(M$1:Q$1,J1205)))=L$1,J1205,"")</f>
        <v/>
      </c>
    </row>
    <row r="1206" spans="1:11" ht="17.25" x14ac:dyDescent="0.25">
      <c r="A1206" s="1" t="s">
        <v>1204</v>
      </c>
      <c r="B1206">
        <f>SUM(B1205,_xlfn.IFNA(IF(MATCH(puzzle!$B$2,$A1206,0),1,0),0))</f>
        <v>215</v>
      </c>
      <c r="C1206" t="str">
        <f>puzzle!B1209</f>
        <v/>
      </c>
      <c r="D1206" t="str">
        <f t="shared" si="90"/>
        <v/>
      </c>
      <c r="E1206" t="str">
        <f t="shared" si="91"/>
        <v/>
      </c>
      <c r="F1206" t="str">
        <f t="shared" si="92"/>
        <v/>
      </c>
      <c r="G1206" t="str">
        <f t="shared" si="93"/>
        <v/>
      </c>
      <c r="H1206" t="str">
        <f t="shared" si="94"/>
        <v/>
      </c>
      <c r="I1206" t="str">
        <f>IF(OR(D1206=M$1,E1206=N$1,F1206=O$1,G1206=P$1,H1206=Q$1),"",C1206)</f>
        <v/>
      </c>
      <c r="J1206" t="str">
        <f t="array" ref="J1206">IF(SUM(--ISNUMBER(SEARCH(S$1:AE$1,I1206)))&gt;0,"",I1206)</f>
        <v/>
      </c>
      <c r="K1206" t="str">
        <f t="array" ref="K1206">IF(SUM(--ISNUMBER(SEARCH(M$1:Q$1,J1206)))=L$1,J1206,"")</f>
        <v/>
      </c>
    </row>
    <row r="1207" spans="1:11" ht="17.25" x14ac:dyDescent="0.25">
      <c r="A1207" s="1" t="s">
        <v>1205</v>
      </c>
      <c r="B1207">
        <f>SUM(B1206,_xlfn.IFNA(IF(MATCH(puzzle!$B$2,$A1207,0),1,0),0))</f>
        <v>216</v>
      </c>
      <c r="C1207" t="str">
        <f>puzzle!B1210</f>
        <v/>
      </c>
      <c r="D1207" t="str">
        <f t="shared" si="90"/>
        <v/>
      </c>
      <c r="E1207" t="str">
        <f t="shared" si="91"/>
        <v/>
      </c>
      <c r="F1207" t="str">
        <f t="shared" si="92"/>
        <v/>
      </c>
      <c r="G1207" t="str">
        <f t="shared" si="93"/>
        <v/>
      </c>
      <c r="H1207" t="str">
        <f t="shared" si="94"/>
        <v/>
      </c>
      <c r="I1207" t="str">
        <f>IF(OR(D1207=M$1,E1207=N$1,F1207=O$1,G1207=P$1,H1207=Q$1),"",C1207)</f>
        <v/>
      </c>
      <c r="J1207" t="str">
        <f t="array" ref="J1207">IF(SUM(--ISNUMBER(SEARCH(S$1:AE$1,I1207)))&gt;0,"",I1207)</f>
        <v/>
      </c>
      <c r="K1207" t="str">
        <f t="array" ref="K1207">IF(SUM(--ISNUMBER(SEARCH(M$1:Q$1,J1207)))=L$1,J1207,"")</f>
        <v/>
      </c>
    </row>
    <row r="1208" spans="1:11" ht="17.25" x14ac:dyDescent="0.25">
      <c r="A1208" s="1" t="s">
        <v>1206</v>
      </c>
      <c r="B1208">
        <f>SUM(B1207,_xlfn.IFNA(IF(MATCH(puzzle!$B$2,$A1208,0),1,0),0))</f>
        <v>216</v>
      </c>
      <c r="C1208" t="str">
        <f>puzzle!B1211</f>
        <v/>
      </c>
      <c r="D1208" t="str">
        <f t="shared" si="90"/>
        <v/>
      </c>
      <c r="E1208" t="str">
        <f t="shared" si="91"/>
        <v/>
      </c>
      <c r="F1208" t="str">
        <f t="shared" si="92"/>
        <v/>
      </c>
      <c r="G1208" t="str">
        <f t="shared" si="93"/>
        <v/>
      </c>
      <c r="H1208" t="str">
        <f t="shared" si="94"/>
        <v/>
      </c>
      <c r="I1208" t="str">
        <f>IF(OR(D1208=M$1,E1208=N$1,F1208=O$1,G1208=P$1,H1208=Q$1),"",C1208)</f>
        <v/>
      </c>
      <c r="J1208" t="str">
        <f t="array" ref="J1208">IF(SUM(--ISNUMBER(SEARCH(S$1:AE$1,I1208)))&gt;0,"",I1208)</f>
        <v/>
      </c>
      <c r="K1208" t="str">
        <f t="array" ref="K1208">IF(SUM(--ISNUMBER(SEARCH(M$1:Q$1,J1208)))=L$1,J1208,"")</f>
        <v/>
      </c>
    </row>
    <row r="1209" spans="1:11" ht="17.25" x14ac:dyDescent="0.25">
      <c r="A1209" s="1" t="s">
        <v>1207</v>
      </c>
      <c r="B1209">
        <f>SUM(B1208,_xlfn.IFNA(IF(MATCH(puzzle!$B$2,$A1209,0),1,0),0))</f>
        <v>216</v>
      </c>
      <c r="C1209" t="str">
        <f>puzzle!B1212</f>
        <v/>
      </c>
      <c r="D1209" t="str">
        <f t="shared" si="90"/>
        <v/>
      </c>
      <c r="E1209" t="str">
        <f t="shared" si="91"/>
        <v/>
      </c>
      <c r="F1209" t="str">
        <f t="shared" si="92"/>
        <v/>
      </c>
      <c r="G1209" t="str">
        <f t="shared" si="93"/>
        <v/>
      </c>
      <c r="H1209" t="str">
        <f t="shared" si="94"/>
        <v/>
      </c>
      <c r="I1209" t="str">
        <f>IF(OR(D1209=M$1,E1209=N$1,F1209=O$1,G1209=P$1,H1209=Q$1),"",C1209)</f>
        <v/>
      </c>
      <c r="J1209" t="str">
        <f t="array" ref="J1209">IF(SUM(--ISNUMBER(SEARCH(S$1:AE$1,I1209)))&gt;0,"",I1209)</f>
        <v/>
      </c>
      <c r="K1209" t="str">
        <f t="array" ref="K1209">IF(SUM(--ISNUMBER(SEARCH(M$1:Q$1,J1209)))=L$1,J1209,"")</f>
        <v/>
      </c>
    </row>
    <row r="1210" spans="1:11" ht="17.25" x14ac:dyDescent="0.25">
      <c r="A1210" s="1" t="s">
        <v>1208</v>
      </c>
      <c r="B1210">
        <f>SUM(B1209,_xlfn.IFNA(IF(MATCH(puzzle!$B$2,$A1210,0),1,0),0))</f>
        <v>216</v>
      </c>
      <c r="C1210" t="str">
        <f>puzzle!B1213</f>
        <v/>
      </c>
      <c r="D1210" t="str">
        <f t="shared" si="90"/>
        <v/>
      </c>
      <c r="E1210" t="str">
        <f t="shared" si="91"/>
        <v/>
      </c>
      <c r="F1210" t="str">
        <f t="shared" si="92"/>
        <v/>
      </c>
      <c r="G1210" t="str">
        <f t="shared" si="93"/>
        <v/>
      </c>
      <c r="H1210" t="str">
        <f t="shared" si="94"/>
        <v/>
      </c>
      <c r="I1210" t="str">
        <f>IF(OR(D1210=M$1,E1210=N$1,F1210=O$1,G1210=P$1,H1210=Q$1),"",C1210)</f>
        <v/>
      </c>
      <c r="J1210" t="str">
        <f t="array" ref="J1210">IF(SUM(--ISNUMBER(SEARCH(S$1:AE$1,I1210)))&gt;0,"",I1210)</f>
        <v/>
      </c>
      <c r="K1210" t="str">
        <f t="array" ref="K1210">IF(SUM(--ISNUMBER(SEARCH(M$1:Q$1,J1210)))=L$1,J1210,"")</f>
        <v/>
      </c>
    </row>
    <row r="1211" spans="1:11" ht="17.25" x14ac:dyDescent="0.25">
      <c r="A1211" s="1" t="s">
        <v>1209</v>
      </c>
      <c r="B1211">
        <f>SUM(B1210,_xlfn.IFNA(IF(MATCH(puzzle!$B$2,$A1211,0),1,0),0))</f>
        <v>216</v>
      </c>
      <c r="C1211" t="str">
        <f>puzzle!B1214</f>
        <v/>
      </c>
      <c r="D1211" t="str">
        <f t="shared" si="90"/>
        <v/>
      </c>
      <c r="E1211" t="str">
        <f t="shared" si="91"/>
        <v/>
      </c>
      <c r="F1211" t="str">
        <f t="shared" si="92"/>
        <v/>
      </c>
      <c r="G1211" t="str">
        <f t="shared" si="93"/>
        <v/>
      </c>
      <c r="H1211" t="str">
        <f t="shared" si="94"/>
        <v/>
      </c>
      <c r="I1211" t="str">
        <f>IF(OR(D1211=M$1,E1211=N$1,F1211=O$1,G1211=P$1,H1211=Q$1),"",C1211)</f>
        <v/>
      </c>
      <c r="J1211" t="str">
        <f t="array" ref="J1211">IF(SUM(--ISNUMBER(SEARCH(S$1:AE$1,I1211)))&gt;0,"",I1211)</f>
        <v/>
      </c>
      <c r="K1211" t="str">
        <f t="array" ref="K1211">IF(SUM(--ISNUMBER(SEARCH(M$1:Q$1,J1211)))=L$1,J1211,"")</f>
        <v/>
      </c>
    </row>
    <row r="1212" spans="1:11" ht="17.25" x14ac:dyDescent="0.25">
      <c r="A1212" s="1" t="s">
        <v>1210</v>
      </c>
      <c r="B1212">
        <f>SUM(B1211,_xlfn.IFNA(IF(MATCH(puzzle!$B$2,$A1212,0),1,0),0))</f>
        <v>216</v>
      </c>
      <c r="C1212" t="str">
        <f>puzzle!B1215</f>
        <v/>
      </c>
      <c r="D1212" t="str">
        <f t="shared" si="90"/>
        <v/>
      </c>
      <c r="E1212" t="str">
        <f t="shared" si="91"/>
        <v/>
      </c>
      <c r="F1212" t="str">
        <f t="shared" si="92"/>
        <v/>
      </c>
      <c r="G1212" t="str">
        <f t="shared" si="93"/>
        <v/>
      </c>
      <c r="H1212" t="str">
        <f t="shared" si="94"/>
        <v/>
      </c>
      <c r="I1212" t="str">
        <f>IF(OR(D1212=M$1,E1212=N$1,F1212=O$1,G1212=P$1,H1212=Q$1),"",C1212)</f>
        <v/>
      </c>
      <c r="J1212" t="str">
        <f t="array" ref="J1212">IF(SUM(--ISNUMBER(SEARCH(S$1:AE$1,I1212)))&gt;0,"",I1212)</f>
        <v/>
      </c>
      <c r="K1212" t="str">
        <f t="array" ref="K1212">IF(SUM(--ISNUMBER(SEARCH(M$1:Q$1,J1212)))=L$1,J1212,"")</f>
        <v/>
      </c>
    </row>
    <row r="1213" spans="1:11" ht="17.25" x14ac:dyDescent="0.25">
      <c r="A1213" s="1" t="s">
        <v>1211</v>
      </c>
      <c r="B1213">
        <f>SUM(B1212,_xlfn.IFNA(IF(MATCH(puzzle!$B$2,$A1213,0),1,0),0))</f>
        <v>216</v>
      </c>
      <c r="C1213" t="str">
        <f>puzzle!B1216</f>
        <v/>
      </c>
      <c r="D1213" t="str">
        <f t="shared" si="90"/>
        <v/>
      </c>
      <c r="E1213" t="str">
        <f t="shared" si="91"/>
        <v/>
      </c>
      <c r="F1213" t="str">
        <f t="shared" si="92"/>
        <v/>
      </c>
      <c r="G1213" t="str">
        <f t="shared" si="93"/>
        <v/>
      </c>
      <c r="H1213" t="str">
        <f t="shared" si="94"/>
        <v/>
      </c>
      <c r="I1213" t="str">
        <f>IF(OR(D1213=M$1,E1213=N$1,F1213=O$1,G1213=P$1,H1213=Q$1),"",C1213)</f>
        <v/>
      </c>
      <c r="J1213" t="str">
        <f t="array" ref="J1213">IF(SUM(--ISNUMBER(SEARCH(S$1:AE$1,I1213)))&gt;0,"",I1213)</f>
        <v/>
      </c>
      <c r="K1213" t="str">
        <f t="array" ref="K1213">IF(SUM(--ISNUMBER(SEARCH(M$1:Q$1,J1213)))=L$1,J1213,"")</f>
        <v/>
      </c>
    </row>
    <row r="1214" spans="1:11" ht="17.25" x14ac:dyDescent="0.25">
      <c r="A1214" s="1" t="s">
        <v>1212</v>
      </c>
      <c r="B1214">
        <f>SUM(B1213,_xlfn.IFNA(IF(MATCH(puzzle!$B$2,$A1214,0),1,0),0))</f>
        <v>216</v>
      </c>
      <c r="C1214" t="str">
        <f>puzzle!B1217</f>
        <v/>
      </c>
      <c r="D1214" t="str">
        <f t="shared" si="90"/>
        <v/>
      </c>
      <c r="E1214" t="str">
        <f t="shared" si="91"/>
        <v/>
      </c>
      <c r="F1214" t="str">
        <f t="shared" si="92"/>
        <v/>
      </c>
      <c r="G1214" t="str">
        <f t="shared" si="93"/>
        <v/>
      </c>
      <c r="H1214" t="str">
        <f t="shared" si="94"/>
        <v/>
      </c>
      <c r="I1214" t="str">
        <f>IF(OR(D1214=M$1,E1214=N$1,F1214=O$1,G1214=P$1,H1214=Q$1),"",C1214)</f>
        <v/>
      </c>
      <c r="J1214" t="str">
        <f t="array" ref="J1214">IF(SUM(--ISNUMBER(SEARCH(S$1:AE$1,I1214)))&gt;0,"",I1214)</f>
        <v/>
      </c>
      <c r="K1214" t="str">
        <f t="array" ref="K1214">IF(SUM(--ISNUMBER(SEARCH(M$1:Q$1,J1214)))=L$1,J1214,"")</f>
        <v/>
      </c>
    </row>
    <row r="1215" spans="1:11" ht="17.25" x14ac:dyDescent="0.25">
      <c r="A1215" s="1" t="s">
        <v>1213</v>
      </c>
      <c r="B1215">
        <f>SUM(B1214,_xlfn.IFNA(IF(MATCH(puzzle!$B$2,$A1215,0),1,0),0))</f>
        <v>216</v>
      </c>
      <c r="C1215" t="str">
        <f>puzzle!B1218</f>
        <v/>
      </c>
      <c r="D1215" t="str">
        <f t="shared" si="90"/>
        <v/>
      </c>
      <c r="E1215" t="str">
        <f t="shared" si="91"/>
        <v/>
      </c>
      <c r="F1215" t="str">
        <f t="shared" si="92"/>
        <v/>
      </c>
      <c r="G1215" t="str">
        <f t="shared" si="93"/>
        <v/>
      </c>
      <c r="H1215" t="str">
        <f t="shared" si="94"/>
        <v/>
      </c>
      <c r="I1215" t="str">
        <f>IF(OR(D1215=M$1,E1215=N$1,F1215=O$1,G1215=P$1,H1215=Q$1),"",C1215)</f>
        <v/>
      </c>
      <c r="J1215" t="str">
        <f t="array" ref="J1215">IF(SUM(--ISNUMBER(SEARCH(S$1:AE$1,I1215)))&gt;0,"",I1215)</f>
        <v/>
      </c>
      <c r="K1215" t="str">
        <f t="array" ref="K1215">IF(SUM(--ISNUMBER(SEARCH(M$1:Q$1,J1215)))=L$1,J1215,"")</f>
        <v/>
      </c>
    </row>
    <row r="1216" spans="1:11" ht="17.25" x14ac:dyDescent="0.25">
      <c r="A1216" s="1" t="s">
        <v>1214</v>
      </c>
      <c r="B1216">
        <f>SUM(B1215,_xlfn.IFNA(IF(MATCH(puzzle!$B$2,$A1216,0),1,0),0))</f>
        <v>217</v>
      </c>
      <c r="C1216" t="str">
        <f>puzzle!B1219</f>
        <v/>
      </c>
      <c r="D1216" t="str">
        <f t="shared" si="90"/>
        <v/>
      </c>
      <c r="E1216" t="str">
        <f t="shared" si="91"/>
        <v/>
      </c>
      <c r="F1216" t="str">
        <f t="shared" si="92"/>
        <v/>
      </c>
      <c r="G1216" t="str">
        <f t="shared" si="93"/>
        <v/>
      </c>
      <c r="H1216" t="str">
        <f t="shared" si="94"/>
        <v/>
      </c>
      <c r="I1216" t="str">
        <f>IF(OR(D1216=M$1,E1216=N$1,F1216=O$1,G1216=P$1,H1216=Q$1),"",C1216)</f>
        <v/>
      </c>
      <c r="J1216" t="str">
        <f t="array" ref="J1216">IF(SUM(--ISNUMBER(SEARCH(S$1:AE$1,I1216)))&gt;0,"",I1216)</f>
        <v/>
      </c>
      <c r="K1216" t="str">
        <f t="array" ref="K1216">IF(SUM(--ISNUMBER(SEARCH(M$1:Q$1,J1216)))=L$1,J1216,"")</f>
        <v/>
      </c>
    </row>
    <row r="1217" spans="1:11" ht="17.25" x14ac:dyDescent="0.25">
      <c r="A1217" s="1" t="s">
        <v>1215</v>
      </c>
      <c r="B1217">
        <f>SUM(B1216,_xlfn.IFNA(IF(MATCH(puzzle!$B$2,$A1217,0),1,0),0))</f>
        <v>217</v>
      </c>
      <c r="C1217" t="str">
        <f>puzzle!B1220</f>
        <v/>
      </c>
      <c r="D1217" t="str">
        <f t="shared" si="90"/>
        <v/>
      </c>
      <c r="E1217" t="str">
        <f t="shared" si="91"/>
        <v/>
      </c>
      <c r="F1217" t="str">
        <f t="shared" si="92"/>
        <v/>
      </c>
      <c r="G1217" t="str">
        <f t="shared" si="93"/>
        <v/>
      </c>
      <c r="H1217" t="str">
        <f t="shared" si="94"/>
        <v/>
      </c>
      <c r="I1217" t="str">
        <f>IF(OR(D1217=M$1,E1217=N$1,F1217=O$1,G1217=P$1,H1217=Q$1),"",C1217)</f>
        <v/>
      </c>
      <c r="J1217" t="str">
        <f t="array" ref="J1217">IF(SUM(--ISNUMBER(SEARCH(S$1:AE$1,I1217)))&gt;0,"",I1217)</f>
        <v/>
      </c>
      <c r="K1217" t="str">
        <f t="array" ref="K1217">IF(SUM(--ISNUMBER(SEARCH(M$1:Q$1,J1217)))=L$1,J1217,"")</f>
        <v/>
      </c>
    </row>
    <row r="1218" spans="1:11" ht="17.25" x14ac:dyDescent="0.25">
      <c r="A1218" s="1" t="s">
        <v>1216</v>
      </c>
      <c r="B1218">
        <f>SUM(B1217,_xlfn.IFNA(IF(MATCH(puzzle!$B$2,$A1218,0),1,0),0))</f>
        <v>217</v>
      </c>
      <c r="C1218" t="str">
        <f>puzzle!B1221</f>
        <v/>
      </c>
      <c r="D1218" t="str">
        <f t="shared" ref="D1218:D1281" si="95">LEFT(C1218,1)</f>
        <v/>
      </c>
      <c r="E1218" t="str">
        <f t="shared" ref="E1218:E1281" si="96">MID($C1218,2,1)</f>
        <v/>
      </c>
      <c r="F1218" t="str">
        <f t="shared" ref="F1218:F1281" si="97">MID($C1218,3,1)</f>
        <v/>
      </c>
      <c r="G1218" t="str">
        <f t="shared" ref="G1218:G1281" si="98">MID($C1218,4,1)</f>
        <v/>
      </c>
      <c r="H1218" t="str">
        <f t="shared" ref="H1218:H1281" si="99">MID($C1218,5,1)</f>
        <v/>
      </c>
      <c r="I1218" t="str">
        <f>IF(OR(D1218=M$1,E1218=N$1,F1218=O$1,G1218=P$1,H1218=Q$1),"",C1218)</f>
        <v/>
      </c>
      <c r="J1218" t="str">
        <f t="array" ref="J1218">IF(SUM(--ISNUMBER(SEARCH(S$1:AE$1,I1218)))&gt;0,"",I1218)</f>
        <v/>
      </c>
      <c r="K1218" t="str">
        <f t="array" ref="K1218">IF(SUM(--ISNUMBER(SEARCH(M$1:Q$1,J1218)))=L$1,J1218,"")</f>
        <v/>
      </c>
    </row>
    <row r="1219" spans="1:11" ht="17.25" x14ac:dyDescent="0.25">
      <c r="A1219" s="1" t="s">
        <v>1217</v>
      </c>
      <c r="B1219">
        <f>SUM(B1218,_xlfn.IFNA(IF(MATCH(puzzle!$B$2,$A1219,0),1,0),0))</f>
        <v>218</v>
      </c>
      <c r="C1219" t="str">
        <f>puzzle!B1222</f>
        <v/>
      </c>
      <c r="D1219" t="str">
        <f t="shared" si="95"/>
        <v/>
      </c>
      <c r="E1219" t="str">
        <f t="shared" si="96"/>
        <v/>
      </c>
      <c r="F1219" t="str">
        <f t="shared" si="97"/>
        <v/>
      </c>
      <c r="G1219" t="str">
        <f t="shared" si="98"/>
        <v/>
      </c>
      <c r="H1219" t="str">
        <f t="shared" si="99"/>
        <v/>
      </c>
      <c r="I1219" t="str">
        <f>IF(OR(D1219=M$1,E1219=N$1,F1219=O$1,G1219=P$1,H1219=Q$1),"",C1219)</f>
        <v/>
      </c>
      <c r="J1219" t="str">
        <f t="array" ref="J1219">IF(SUM(--ISNUMBER(SEARCH(S$1:AE$1,I1219)))&gt;0,"",I1219)</f>
        <v/>
      </c>
      <c r="K1219" t="str">
        <f t="array" ref="K1219">IF(SUM(--ISNUMBER(SEARCH(M$1:Q$1,J1219)))=L$1,J1219,"")</f>
        <v/>
      </c>
    </row>
    <row r="1220" spans="1:11" ht="17.25" x14ac:dyDescent="0.25">
      <c r="A1220" s="1" t="s">
        <v>1218</v>
      </c>
      <c r="B1220">
        <f>SUM(B1219,_xlfn.IFNA(IF(MATCH(puzzle!$B$2,$A1220,0),1,0),0))</f>
        <v>218</v>
      </c>
      <c r="C1220" t="str">
        <f>puzzle!B1223</f>
        <v/>
      </c>
      <c r="D1220" t="str">
        <f t="shared" si="95"/>
        <v/>
      </c>
      <c r="E1220" t="str">
        <f t="shared" si="96"/>
        <v/>
      </c>
      <c r="F1220" t="str">
        <f t="shared" si="97"/>
        <v/>
      </c>
      <c r="G1220" t="str">
        <f t="shared" si="98"/>
        <v/>
      </c>
      <c r="H1220" t="str">
        <f t="shared" si="99"/>
        <v/>
      </c>
      <c r="I1220" t="str">
        <f>IF(OR(D1220=M$1,E1220=N$1,F1220=O$1,G1220=P$1,H1220=Q$1),"",C1220)</f>
        <v/>
      </c>
      <c r="J1220" t="str">
        <f t="array" ref="J1220">IF(SUM(--ISNUMBER(SEARCH(S$1:AE$1,I1220)))&gt;0,"",I1220)</f>
        <v/>
      </c>
      <c r="K1220" t="str">
        <f t="array" ref="K1220">IF(SUM(--ISNUMBER(SEARCH(M$1:Q$1,J1220)))=L$1,J1220,"")</f>
        <v/>
      </c>
    </row>
    <row r="1221" spans="1:11" ht="17.25" x14ac:dyDescent="0.25">
      <c r="A1221" s="1" t="s">
        <v>1219</v>
      </c>
      <c r="B1221">
        <f>SUM(B1220,_xlfn.IFNA(IF(MATCH(puzzle!$B$2,$A1221,0),1,0),0))</f>
        <v>218</v>
      </c>
      <c r="C1221" t="str">
        <f>puzzle!B1224</f>
        <v/>
      </c>
      <c r="D1221" t="str">
        <f t="shared" si="95"/>
        <v/>
      </c>
      <c r="E1221" t="str">
        <f t="shared" si="96"/>
        <v/>
      </c>
      <c r="F1221" t="str">
        <f t="shared" si="97"/>
        <v/>
      </c>
      <c r="G1221" t="str">
        <f t="shared" si="98"/>
        <v/>
      </c>
      <c r="H1221" t="str">
        <f t="shared" si="99"/>
        <v/>
      </c>
      <c r="I1221" t="str">
        <f>IF(OR(D1221=M$1,E1221=N$1,F1221=O$1,G1221=P$1,H1221=Q$1),"",C1221)</f>
        <v/>
      </c>
      <c r="J1221" t="str">
        <f t="array" ref="J1221">IF(SUM(--ISNUMBER(SEARCH(S$1:AE$1,I1221)))&gt;0,"",I1221)</f>
        <v/>
      </c>
      <c r="K1221" t="str">
        <f t="array" ref="K1221">IF(SUM(--ISNUMBER(SEARCH(M$1:Q$1,J1221)))=L$1,J1221,"")</f>
        <v/>
      </c>
    </row>
    <row r="1222" spans="1:11" ht="17.25" x14ac:dyDescent="0.25">
      <c r="A1222" s="1" t="s">
        <v>1220</v>
      </c>
      <c r="B1222">
        <f>SUM(B1221,_xlfn.IFNA(IF(MATCH(puzzle!$B$2,$A1222,0),1,0),0))</f>
        <v>218</v>
      </c>
      <c r="C1222" t="str">
        <f>puzzle!B1225</f>
        <v/>
      </c>
      <c r="D1222" t="str">
        <f t="shared" si="95"/>
        <v/>
      </c>
      <c r="E1222" t="str">
        <f t="shared" si="96"/>
        <v/>
      </c>
      <c r="F1222" t="str">
        <f t="shared" si="97"/>
        <v/>
      </c>
      <c r="G1222" t="str">
        <f t="shared" si="98"/>
        <v/>
      </c>
      <c r="H1222" t="str">
        <f t="shared" si="99"/>
        <v/>
      </c>
      <c r="I1222" t="str">
        <f>IF(OR(D1222=M$1,E1222=N$1,F1222=O$1,G1222=P$1,H1222=Q$1),"",C1222)</f>
        <v/>
      </c>
      <c r="J1222" t="str">
        <f t="array" ref="J1222">IF(SUM(--ISNUMBER(SEARCH(S$1:AE$1,I1222)))&gt;0,"",I1222)</f>
        <v/>
      </c>
      <c r="K1222" t="str">
        <f t="array" ref="K1222">IF(SUM(--ISNUMBER(SEARCH(M$1:Q$1,J1222)))=L$1,J1222,"")</f>
        <v/>
      </c>
    </row>
    <row r="1223" spans="1:11" ht="17.25" x14ac:dyDescent="0.25">
      <c r="A1223" s="1" t="s">
        <v>1221</v>
      </c>
      <c r="B1223">
        <f>SUM(B1222,_xlfn.IFNA(IF(MATCH(puzzle!$B$2,$A1223,0),1,0),0))</f>
        <v>218</v>
      </c>
      <c r="C1223" t="str">
        <f>puzzle!B1226</f>
        <v/>
      </c>
      <c r="D1223" t="str">
        <f t="shared" si="95"/>
        <v/>
      </c>
      <c r="E1223" t="str">
        <f t="shared" si="96"/>
        <v/>
      </c>
      <c r="F1223" t="str">
        <f t="shared" si="97"/>
        <v/>
      </c>
      <c r="G1223" t="str">
        <f t="shared" si="98"/>
        <v/>
      </c>
      <c r="H1223" t="str">
        <f t="shared" si="99"/>
        <v/>
      </c>
      <c r="I1223" t="str">
        <f>IF(OR(D1223=M$1,E1223=N$1,F1223=O$1,G1223=P$1,H1223=Q$1),"",C1223)</f>
        <v/>
      </c>
      <c r="J1223" t="str">
        <f t="array" ref="J1223">IF(SUM(--ISNUMBER(SEARCH(S$1:AE$1,I1223)))&gt;0,"",I1223)</f>
        <v/>
      </c>
      <c r="K1223" t="str">
        <f t="array" ref="K1223">IF(SUM(--ISNUMBER(SEARCH(M$1:Q$1,J1223)))=L$1,J1223,"")</f>
        <v/>
      </c>
    </row>
    <row r="1224" spans="1:11" ht="17.25" x14ac:dyDescent="0.25">
      <c r="A1224" s="1" t="s">
        <v>1222</v>
      </c>
      <c r="B1224">
        <f>SUM(B1223,_xlfn.IFNA(IF(MATCH(puzzle!$B$2,$A1224,0),1,0),0))</f>
        <v>218</v>
      </c>
      <c r="C1224" t="str">
        <f>puzzle!B1227</f>
        <v/>
      </c>
      <c r="D1224" t="str">
        <f t="shared" si="95"/>
        <v/>
      </c>
      <c r="E1224" t="str">
        <f t="shared" si="96"/>
        <v/>
      </c>
      <c r="F1224" t="str">
        <f t="shared" si="97"/>
        <v/>
      </c>
      <c r="G1224" t="str">
        <f t="shared" si="98"/>
        <v/>
      </c>
      <c r="H1224" t="str">
        <f t="shared" si="99"/>
        <v/>
      </c>
      <c r="I1224" t="str">
        <f>IF(OR(D1224=M$1,E1224=N$1,F1224=O$1,G1224=P$1,H1224=Q$1),"",C1224)</f>
        <v/>
      </c>
      <c r="J1224" t="str">
        <f t="array" ref="J1224">IF(SUM(--ISNUMBER(SEARCH(S$1:AE$1,I1224)))&gt;0,"",I1224)</f>
        <v/>
      </c>
      <c r="K1224" t="str">
        <f t="array" ref="K1224">IF(SUM(--ISNUMBER(SEARCH(M$1:Q$1,J1224)))=L$1,J1224,"")</f>
        <v/>
      </c>
    </row>
    <row r="1225" spans="1:11" ht="17.25" x14ac:dyDescent="0.25">
      <c r="A1225" s="1" t="s">
        <v>1223</v>
      </c>
      <c r="B1225">
        <f>SUM(B1224,_xlfn.IFNA(IF(MATCH(puzzle!$B$2,$A1225,0),1,0),0))</f>
        <v>218</v>
      </c>
      <c r="C1225" t="str">
        <f>puzzle!B1228</f>
        <v/>
      </c>
      <c r="D1225" t="str">
        <f t="shared" si="95"/>
        <v/>
      </c>
      <c r="E1225" t="str">
        <f t="shared" si="96"/>
        <v/>
      </c>
      <c r="F1225" t="str">
        <f t="shared" si="97"/>
        <v/>
      </c>
      <c r="G1225" t="str">
        <f t="shared" si="98"/>
        <v/>
      </c>
      <c r="H1225" t="str">
        <f t="shared" si="99"/>
        <v/>
      </c>
      <c r="I1225" t="str">
        <f>IF(OR(D1225=M$1,E1225=N$1,F1225=O$1,G1225=P$1,H1225=Q$1),"",C1225)</f>
        <v/>
      </c>
      <c r="J1225" t="str">
        <f t="array" ref="J1225">IF(SUM(--ISNUMBER(SEARCH(S$1:AE$1,I1225)))&gt;0,"",I1225)</f>
        <v/>
      </c>
      <c r="K1225" t="str">
        <f t="array" ref="K1225">IF(SUM(--ISNUMBER(SEARCH(M$1:Q$1,J1225)))=L$1,J1225,"")</f>
        <v/>
      </c>
    </row>
    <row r="1226" spans="1:11" ht="17.25" x14ac:dyDescent="0.25">
      <c r="A1226" s="1" t="s">
        <v>1224</v>
      </c>
      <c r="B1226">
        <f>SUM(B1225,_xlfn.IFNA(IF(MATCH(puzzle!$B$2,$A1226,0),1,0),0))</f>
        <v>219</v>
      </c>
      <c r="C1226" t="str">
        <f>puzzle!B1229</f>
        <v/>
      </c>
      <c r="D1226" t="str">
        <f t="shared" si="95"/>
        <v/>
      </c>
      <c r="E1226" t="str">
        <f t="shared" si="96"/>
        <v/>
      </c>
      <c r="F1226" t="str">
        <f t="shared" si="97"/>
        <v/>
      </c>
      <c r="G1226" t="str">
        <f t="shared" si="98"/>
        <v/>
      </c>
      <c r="H1226" t="str">
        <f t="shared" si="99"/>
        <v/>
      </c>
      <c r="I1226" t="str">
        <f>IF(OR(D1226=M$1,E1226=N$1,F1226=O$1,G1226=P$1,H1226=Q$1),"",C1226)</f>
        <v/>
      </c>
      <c r="J1226" t="str">
        <f t="array" ref="J1226">IF(SUM(--ISNUMBER(SEARCH(S$1:AE$1,I1226)))&gt;0,"",I1226)</f>
        <v/>
      </c>
      <c r="K1226" t="str">
        <f t="array" ref="K1226">IF(SUM(--ISNUMBER(SEARCH(M$1:Q$1,J1226)))=L$1,J1226,"")</f>
        <v/>
      </c>
    </row>
    <row r="1227" spans="1:11" ht="17.25" x14ac:dyDescent="0.25">
      <c r="A1227" s="1" t="s">
        <v>1225</v>
      </c>
      <c r="B1227">
        <f>SUM(B1226,_xlfn.IFNA(IF(MATCH(puzzle!$B$2,$A1227,0),1,0),0))</f>
        <v>219</v>
      </c>
      <c r="C1227" t="str">
        <f>puzzle!B1230</f>
        <v/>
      </c>
      <c r="D1227" t="str">
        <f t="shared" si="95"/>
        <v/>
      </c>
      <c r="E1227" t="str">
        <f t="shared" si="96"/>
        <v/>
      </c>
      <c r="F1227" t="str">
        <f t="shared" si="97"/>
        <v/>
      </c>
      <c r="G1227" t="str">
        <f t="shared" si="98"/>
        <v/>
      </c>
      <c r="H1227" t="str">
        <f t="shared" si="99"/>
        <v/>
      </c>
      <c r="I1227" t="str">
        <f>IF(OR(D1227=M$1,E1227=N$1,F1227=O$1,G1227=P$1,H1227=Q$1),"",C1227)</f>
        <v/>
      </c>
      <c r="J1227" t="str">
        <f t="array" ref="J1227">IF(SUM(--ISNUMBER(SEARCH(S$1:AE$1,I1227)))&gt;0,"",I1227)</f>
        <v/>
      </c>
      <c r="K1227" t="str">
        <f t="array" ref="K1227">IF(SUM(--ISNUMBER(SEARCH(M$1:Q$1,J1227)))=L$1,J1227,"")</f>
        <v/>
      </c>
    </row>
    <row r="1228" spans="1:11" ht="17.25" x14ac:dyDescent="0.25">
      <c r="A1228" s="1" t="s">
        <v>1226</v>
      </c>
      <c r="B1228">
        <f>SUM(B1227,_xlfn.IFNA(IF(MATCH(puzzle!$B$2,$A1228,0),1,0),0))</f>
        <v>219</v>
      </c>
      <c r="C1228" t="str">
        <f>puzzle!B1231</f>
        <v/>
      </c>
      <c r="D1228" t="str">
        <f t="shared" si="95"/>
        <v/>
      </c>
      <c r="E1228" t="str">
        <f t="shared" si="96"/>
        <v/>
      </c>
      <c r="F1228" t="str">
        <f t="shared" si="97"/>
        <v/>
      </c>
      <c r="G1228" t="str">
        <f t="shared" si="98"/>
        <v/>
      </c>
      <c r="H1228" t="str">
        <f t="shared" si="99"/>
        <v/>
      </c>
      <c r="I1228" t="str">
        <f>IF(OR(D1228=M$1,E1228=N$1,F1228=O$1,G1228=P$1,H1228=Q$1),"",C1228)</f>
        <v/>
      </c>
      <c r="J1228" t="str">
        <f t="array" ref="J1228">IF(SUM(--ISNUMBER(SEARCH(S$1:AE$1,I1228)))&gt;0,"",I1228)</f>
        <v/>
      </c>
      <c r="K1228" t="str">
        <f t="array" ref="K1228">IF(SUM(--ISNUMBER(SEARCH(M$1:Q$1,J1228)))=L$1,J1228,"")</f>
        <v/>
      </c>
    </row>
    <row r="1229" spans="1:11" ht="17.25" x14ac:dyDescent="0.25">
      <c r="A1229" s="1" t="s">
        <v>1227</v>
      </c>
      <c r="B1229">
        <f>SUM(B1228,_xlfn.IFNA(IF(MATCH(puzzle!$B$2,$A1229,0),1,0),0))</f>
        <v>219</v>
      </c>
      <c r="C1229" t="str">
        <f>puzzle!B1232</f>
        <v/>
      </c>
      <c r="D1229" t="str">
        <f t="shared" si="95"/>
        <v/>
      </c>
      <c r="E1229" t="str">
        <f t="shared" si="96"/>
        <v/>
      </c>
      <c r="F1229" t="str">
        <f t="shared" si="97"/>
        <v/>
      </c>
      <c r="G1229" t="str">
        <f t="shared" si="98"/>
        <v/>
      </c>
      <c r="H1229" t="str">
        <f t="shared" si="99"/>
        <v/>
      </c>
      <c r="I1229" t="str">
        <f>IF(OR(D1229=M$1,E1229=N$1,F1229=O$1,G1229=P$1,H1229=Q$1),"",C1229)</f>
        <v/>
      </c>
      <c r="J1229" t="str">
        <f t="array" ref="J1229">IF(SUM(--ISNUMBER(SEARCH(S$1:AE$1,I1229)))&gt;0,"",I1229)</f>
        <v/>
      </c>
      <c r="K1229" t="str">
        <f t="array" ref="K1229">IF(SUM(--ISNUMBER(SEARCH(M$1:Q$1,J1229)))=L$1,J1229,"")</f>
        <v/>
      </c>
    </row>
    <row r="1230" spans="1:11" ht="17.25" x14ac:dyDescent="0.25">
      <c r="A1230" s="1" t="s">
        <v>1228</v>
      </c>
      <c r="B1230">
        <f>SUM(B1229,_xlfn.IFNA(IF(MATCH(puzzle!$B$2,$A1230,0),1,0),0))</f>
        <v>219</v>
      </c>
      <c r="C1230" t="str">
        <f>puzzle!B1233</f>
        <v/>
      </c>
      <c r="D1230" t="str">
        <f t="shared" si="95"/>
        <v/>
      </c>
      <c r="E1230" t="str">
        <f t="shared" si="96"/>
        <v/>
      </c>
      <c r="F1230" t="str">
        <f t="shared" si="97"/>
        <v/>
      </c>
      <c r="G1230" t="str">
        <f t="shared" si="98"/>
        <v/>
      </c>
      <c r="H1230" t="str">
        <f t="shared" si="99"/>
        <v/>
      </c>
      <c r="I1230" t="str">
        <f>IF(OR(D1230=M$1,E1230=N$1,F1230=O$1,G1230=P$1,H1230=Q$1),"",C1230)</f>
        <v/>
      </c>
      <c r="J1230" t="str">
        <f t="array" ref="J1230">IF(SUM(--ISNUMBER(SEARCH(S$1:AE$1,I1230)))&gt;0,"",I1230)</f>
        <v/>
      </c>
      <c r="K1230" t="str">
        <f t="array" ref="K1230">IF(SUM(--ISNUMBER(SEARCH(M$1:Q$1,J1230)))=L$1,J1230,"")</f>
        <v/>
      </c>
    </row>
    <row r="1231" spans="1:11" ht="17.25" x14ac:dyDescent="0.25">
      <c r="A1231" s="1" t="s">
        <v>1229</v>
      </c>
      <c r="B1231">
        <f>SUM(B1230,_xlfn.IFNA(IF(MATCH(puzzle!$B$2,$A1231,0),1,0),0))</f>
        <v>220</v>
      </c>
      <c r="C1231" t="str">
        <f>puzzle!B1234</f>
        <v/>
      </c>
      <c r="D1231" t="str">
        <f t="shared" si="95"/>
        <v/>
      </c>
      <c r="E1231" t="str">
        <f t="shared" si="96"/>
        <v/>
      </c>
      <c r="F1231" t="str">
        <f t="shared" si="97"/>
        <v/>
      </c>
      <c r="G1231" t="str">
        <f t="shared" si="98"/>
        <v/>
      </c>
      <c r="H1231" t="str">
        <f t="shared" si="99"/>
        <v/>
      </c>
      <c r="I1231" t="str">
        <f>IF(OR(D1231=M$1,E1231=N$1,F1231=O$1,G1231=P$1,H1231=Q$1),"",C1231)</f>
        <v/>
      </c>
      <c r="J1231" t="str">
        <f t="array" ref="J1231">IF(SUM(--ISNUMBER(SEARCH(S$1:AE$1,I1231)))&gt;0,"",I1231)</f>
        <v/>
      </c>
      <c r="K1231" t="str">
        <f t="array" ref="K1231">IF(SUM(--ISNUMBER(SEARCH(M$1:Q$1,J1231)))=L$1,J1231,"")</f>
        <v/>
      </c>
    </row>
    <row r="1232" spans="1:11" ht="17.25" x14ac:dyDescent="0.25">
      <c r="A1232" s="1" t="s">
        <v>1230</v>
      </c>
      <c r="B1232">
        <f>SUM(B1231,_xlfn.IFNA(IF(MATCH(puzzle!$B$2,$A1232,0),1,0),0))</f>
        <v>220</v>
      </c>
      <c r="C1232" t="str">
        <f>puzzle!B1235</f>
        <v/>
      </c>
      <c r="D1232" t="str">
        <f t="shared" si="95"/>
        <v/>
      </c>
      <c r="E1232" t="str">
        <f t="shared" si="96"/>
        <v/>
      </c>
      <c r="F1232" t="str">
        <f t="shared" si="97"/>
        <v/>
      </c>
      <c r="G1232" t="str">
        <f t="shared" si="98"/>
        <v/>
      </c>
      <c r="H1232" t="str">
        <f t="shared" si="99"/>
        <v/>
      </c>
      <c r="I1232" t="str">
        <f>IF(OR(D1232=M$1,E1232=N$1,F1232=O$1,G1232=P$1,H1232=Q$1),"",C1232)</f>
        <v/>
      </c>
      <c r="J1232" t="str">
        <f t="array" ref="J1232">IF(SUM(--ISNUMBER(SEARCH(S$1:AE$1,I1232)))&gt;0,"",I1232)</f>
        <v/>
      </c>
      <c r="K1232" t="str">
        <f t="array" ref="K1232">IF(SUM(--ISNUMBER(SEARCH(M$1:Q$1,J1232)))=L$1,J1232,"")</f>
        <v/>
      </c>
    </row>
    <row r="1233" spans="1:11" ht="17.25" x14ac:dyDescent="0.25">
      <c r="A1233" s="1" t="s">
        <v>1231</v>
      </c>
      <c r="B1233">
        <f>SUM(B1232,_xlfn.IFNA(IF(MATCH(puzzle!$B$2,$A1233,0),1,0),0))</f>
        <v>220</v>
      </c>
      <c r="C1233" t="str">
        <f>puzzle!B1236</f>
        <v/>
      </c>
      <c r="D1233" t="str">
        <f t="shared" si="95"/>
        <v/>
      </c>
      <c r="E1233" t="str">
        <f t="shared" si="96"/>
        <v/>
      </c>
      <c r="F1233" t="str">
        <f t="shared" si="97"/>
        <v/>
      </c>
      <c r="G1233" t="str">
        <f t="shared" si="98"/>
        <v/>
      </c>
      <c r="H1233" t="str">
        <f t="shared" si="99"/>
        <v/>
      </c>
      <c r="I1233" t="str">
        <f>IF(OR(D1233=M$1,E1233=N$1,F1233=O$1,G1233=P$1,H1233=Q$1),"",C1233)</f>
        <v/>
      </c>
      <c r="J1233" t="str">
        <f t="array" ref="J1233">IF(SUM(--ISNUMBER(SEARCH(S$1:AE$1,I1233)))&gt;0,"",I1233)</f>
        <v/>
      </c>
      <c r="K1233" t="str">
        <f t="array" ref="K1233">IF(SUM(--ISNUMBER(SEARCH(M$1:Q$1,J1233)))=L$1,J1233,"")</f>
        <v/>
      </c>
    </row>
    <row r="1234" spans="1:11" ht="17.25" x14ac:dyDescent="0.25">
      <c r="A1234" s="1" t="s">
        <v>1232</v>
      </c>
      <c r="B1234">
        <f>SUM(B1233,_xlfn.IFNA(IF(MATCH(puzzle!$B$2,$A1234,0),1,0),0))</f>
        <v>220</v>
      </c>
      <c r="C1234" t="str">
        <f>puzzle!B1237</f>
        <v/>
      </c>
      <c r="D1234" t="str">
        <f t="shared" si="95"/>
        <v/>
      </c>
      <c r="E1234" t="str">
        <f t="shared" si="96"/>
        <v/>
      </c>
      <c r="F1234" t="str">
        <f t="shared" si="97"/>
        <v/>
      </c>
      <c r="G1234" t="str">
        <f t="shared" si="98"/>
        <v/>
      </c>
      <c r="H1234" t="str">
        <f t="shared" si="99"/>
        <v/>
      </c>
      <c r="I1234" t="str">
        <f>IF(OR(D1234=M$1,E1234=N$1,F1234=O$1,G1234=P$1,H1234=Q$1),"",C1234)</f>
        <v/>
      </c>
      <c r="J1234" t="str">
        <f t="array" ref="J1234">IF(SUM(--ISNUMBER(SEARCH(S$1:AE$1,I1234)))&gt;0,"",I1234)</f>
        <v/>
      </c>
      <c r="K1234" t="str">
        <f t="array" ref="K1234">IF(SUM(--ISNUMBER(SEARCH(M$1:Q$1,J1234)))=L$1,J1234,"")</f>
        <v/>
      </c>
    </row>
    <row r="1235" spans="1:11" ht="17.25" x14ac:dyDescent="0.25">
      <c r="A1235" s="1" t="s">
        <v>1233</v>
      </c>
      <c r="B1235">
        <f>SUM(B1234,_xlfn.IFNA(IF(MATCH(puzzle!$B$2,$A1235,0),1,0),0))</f>
        <v>220</v>
      </c>
      <c r="C1235" t="str">
        <f>puzzle!B1238</f>
        <v/>
      </c>
      <c r="D1235" t="str">
        <f t="shared" si="95"/>
        <v/>
      </c>
      <c r="E1235" t="str">
        <f t="shared" si="96"/>
        <v/>
      </c>
      <c r="F1235" t="str">
        <f t="shared" si="97"/>
        <v/>
      </c>
      <c r="G1235" t="str">
        <f t="shared" si="98"/>
        <v/>
      </c>
      <c r="H1235" t="str">
        <f t="shared" si="99"/>
        <v/>
      </c>
      <c r="I1235" t="str">
        <f>IF(OR(D1235=M$1,E1235=N$1,F1235=O$1,G1235=P$1,H1235=Q$1),"",C1235)</f>
        <v/>
      </c>
      <c r="J1235" t="str">
        <f t="array" ref="J1235">IF(SUM(--ISNUMBER(SEARCH(S$1:AE$1,I1235)))&gt;0,"",I1235)</f>
        <v/>
      </c>
      <c r="K1235" t="str">
        <f t="array" ref="K1235">IF(SUM(--ISNUMBER(SEARCH(M$1:Q$1,J1235)))=L$1,J1235,"")</f>
        <v/>
      </c>
    </row>
    <row r="1236" spans="1:11" ht="17.25" x14ac:dyDescent="0.25">
      <c r="A1236" s="1" t="s">
        <v>1234</v>
      </c>
      <c r="B1236">
        <f>SUM(B1235,_xlfn.IFNA(IF(MATCH(puzzle!$B$2,$A1236,0),1,0),0))</f>
        <v>220</v>
      </c>
      <c r="C1236" t="str">
        <f>puzzle!B1239</f>
        <v/>
      </c>
      <c r="D1236" t="str">
        <f t="shared" si="95"/>
        <v/>
      </c>
      <c r="E1236" t="str">
        <f t="shared" si="96"/>
        <v/>
      </c>
      <c r="F1236" t="str">
        <f t="shared" si="97"/>
        <v/>
      </c>
      <c r="G1236" t="str">
        <f t="shared" si="98"/>
        <v/>
      </c>
      <c r="H1236" t="str">
        <f t="shared" si="99"/>
        <v/>
      </c>
      <c r="I1236" t="str">
        <f>IF(OR(D1236=M$1,E1236=N$1,F1236=O$1,G1236=P$1,H1236=Q$1),"",C1236)</f>
        <v/>
      </c>
      <c r="J1236" t="str">
        <f t="array" ref="J1236">IF(SUM(--ISNUMBER(SEARCH(S$1:AE$1,I1236)))&gt;0,"",I1236)</f>
        <v/>
      </c>
      <c r="K1236" t="str">
        <f t="array" ref="K1236">IF(SUM(--ISNUMBER(SEARCH(M$1:Q$1,J1236)))=L$1,J1236,"")</f>
        <v/>
      </c>
    </row>
    <row r="1237" spans="1:11" ht="17.25" x14ac:dyDescent="0.25">
      <c r="A1237" s="1" t="s">
        <v>1235</v>
      </c>
      <c r="B1237">
        <f>SUM(B1236,_xlfn.IFNA(IF(MATCH(puzzle!$B$2,$A1237,0),1,0),0))</f>
        <v>220</v>
      </c>
      <c r="C1237" t="str">
        <f>puzzle!B1240</f>
        <v/>
      </c>
      <c r="D1237" t="str">
        <f t="shared" si="95"/>
        <v/>
      </c>
      <c r="E1237" t="str">
        <f t="shared" si="96"/>
        <v/>
      </c>
      <c r="F1237" t="str">
        <f t="shared" si="97"/>
        <v/>
      </c>
      <c r="G1237" t="str">
        <f t="shared" si="98"/>
        <v/>
      </c>
      <c r="H1237" t="str">
        <f t="shared" si="99"/>
        <v/>
      </c>
      <c r="I1237" t="str">
        <f>IF(OR(D1237=M$1,E1237=N$1,F1237=O$1,G1237=P$1,H1237=Q$1),"",C1237)</f>
        <v/>
      </c>
      <c r="J1237" t="str">
        <f t="array" ref="J1237">IF(SUM(--ISNUMBER(SEARCH(S$1:AE$1,I1237)))&gt;0,"",I1237)</f>
        <v/>
      </c>
      <c r="K1237" t="str">
        <f t="array" ref="K1237">IF(SUM(--ISNUMBER(SEARCH(M$1:Q$1,J1237)))=L$1,J1237,"")</f>
        <v/>
      </c>
    </row>
    <row r="1238" spans="1:11" ht="17.25" x14ac:dyDescent="0.25">
      <c r="A1238" s="1" t="s">
        <v>1236</v>
      </c>
      <c r="B1238">
        <f>SUM(B1237,_xlfn.IFNA(IF(MATCH(puzzle!$B$2,$A1238,0),1,0),0))</f>
        <v>220</v>
      </c>
      <c r="C1238" t="str">
        <f>puzzle!B1241</f>
        <v/>
      </c>
      <c r="D1238" t="str">
        <f t="shared" si="95"/>
        <v/>
      </c>
      <c r="E1238" t="str">
        <f t="shared" si="96"/>
        <v/>
      </c>
      <c r="F1238" t="str">
        <f t="shared" si="97"/>
        <v/>
      </c>
      <c r="G1238" t="str">
        <f t="shared" si="98"/>
        <v/>
      </c>
      <c r="H1238" t="str">
        <f t="shared" si="99"/>
        <v/>
      </c>
      <c r="I1238" t="str">
        <f>IF(OR(D1238=M$1,E1238=N$1,F1238=O$1,G1238=P$1,H1238=Q$1),"",C1238)</f>
        <v/>
      </c>
      <c r="J1238" t="str">
        <f t="array" ref="J1238">IF(SUM(--ISNUMBER(SEARCH(S$1:AE$1,I1238)))&gt;0,"",I1238)</f>
        <v/>
      </c>
      <c r="K1238" t="str">
        <f t="array" ref="K1238">IF(SUM(--ISNUMBER(SEARCH(M$1:Q$1,J1238)))=L$1,J1238,"")</f>
        <v/>
      </c>
    </row>
    <row r="1239" spans="1:11" ht="17.25" x14ac:dyDescent="0.25">
      <c r="A1239" s="1" t="s">
        <v>1237</v>
      </c>
      <c r="B1239">
        <f>SUM(B1238,_xlfn.IFNA(IF(MATCH(puzzle!$B$2,$A1239,0),1,0),0))</f>
        <v>220</v>
      </c>
      <c r="C1239" t="str">
        <f>puzzle!B1242</f>
        <v/>
      </c>
      <c r="D1239" t="str">
        <f t="shared" si="95"/>
        <v/>
      </c>
      <c r="E1239" t="str">
        <f t="shared" si="96"/>
        <v/>
      </c>
      <c r="F1239" t="str">
        <f t="shared" si="97"/>
        <v/>
      </c>
      <c r="G1239" t="str">
        <f t="shared" si="98"/>
        <v/>
      </c>
      <c r="H1239" t="str">
        <f t="shared" si="99"/>
        <v/>
      </c>
      <c r="I1239" t="str">
        <f>IF(OR(D1239=M$1,E1239=N$1,F1239=O$1,G1239=P$1,H1239=Q$1),"",C1239)</f>
        <v/>
      </c>
      <c r="J1239" t="str">
        <f t="array" ref="J1239">IF(SUM(--ISNUMBER(SEARCH(S$1:AE$1,I1239)))&gt;0,"",I1239)</f>
        <v/>
      </c>
      <c r="K1239" t="str">
        <f t="array" ref="K1239">IF(SUM(--ISNUMBER(SEARCH(M$1:Q$1,J1239)))=L$1,J1239,"")</f>
        <v/>
      </c>
    </row>
    <row r="1240" spans="1:11" ht="17.25" x14ac:dyDescent="0.25">
      <c r="A1240" s="1" t="s">
        <v>1238</v>
      </c>
      <c r="B1240">
        <f>SUM(B1239,_xlfn.IFNA(IF(MATCH(puzzle!$B$2,$A1240,0),1,0),0))</f>
        <v>220</v>
      </c>
      <c r="C1240" t="str">
        <f>puzzle!B1243</f>
        <v/>
      </c>
      <c r="D1240" t="str">
        <f t="shared" si="95"/>
        <v/>
      </c>
      <c r="E1240" t="str">
        <f t="shared" si="96"/>
        <v/>
      </c>
      <c r="F1240" t="str">
        <f t="shared" si="97"/>
        <v/>
      </c>
      <c r="G1240" t="str">
        <f t="shared" si="98"/>
        <v/>
      </c>
      <c r="H1240" t="str">
        <f t="shared" si="99"/>
        <v/>
      </c>
      <c r="I1240" t="str">
        <f>IF(OR(D1240=M$1,E1240=N$1,F1240=O$1,G1240=P$1,H1240=Q$1),"",C1240)</f>
        <v/>
      </c>
      <c r="J1240" t="str">
        <f t="array" ref="J1240">IF(SUM(--ISNUMBER(SEARCH(S$1:AE$1,I1240)))&gt;0,"",I1240)</f>
        <v/>
      </c>
      <c r="K1240" t="str">
        <f t="array" ref="K1240">IF(SUM(--ISNUMBER(SEARCH(M$1:Q$1,J1240)))=L$1,J1240,"")</f>
        <v/>
      </c>
    </row>
    <row r="1241" spans="1:11" ht="17.25" x14ac:dyDescent="0.25">
      <c r="A1241" s="1" t="s">
        <v>1239</v>
      </c>
      <c r="B1241">
        <f>SUM(B1240,_xlfn.IFNA(IF(MATCH(puzzle!$B$2,$A1241,0),1,0),0))</f>
        <v>220</v>
      </c>
      <c r="C1241" t="str">
        <f>puzzle!B1244</f>
        <v/>
      </c>
      <c r="D1241" t="str">
        <f t="shared" si="95"/>
        <v/>
      </c>
      <c r="E1241" t="str">
        <f t="shared" si="96"/>
        <v/>
      </c>
      <c r="F1241" t="str">
        <f t="shared" si="97"/>
        <v/>
      </c>
      <c r="G1241" t="str">
        <f t="shared" si="98"/>
        <v/>
      </c>
      <c r="H1241" t="str">
        <f t="shared" si="99"/>
        <v/>
      </c>
      <c r="I1241" t="str">
        <f>IF(OR(D1241=M$1,E1241=N$1,F1241=O$1,G1241=P$1,H1241=Q$1),"",C1241)</f>
        <v/>
      </c>
      <c r="J1241" t="str">
        <f t="array" ref="J1241">IF(SUM(--ISNUMBER(SEARCH(S$1:AE$1,I1241)))&gt;0,"",I1241)</f>
        <v/>
      </c>
      <c r="K1241" t="str">
        <f t="array" ref="K1241">IF(SUM(--ISNUMBER(SEARCH(M$1:Q$1,J1241)))=L$1,J1241,"")</f>
        <v/>
      </c>
    </row>
    <row r="1242" spans="1:11" ht="17.25" x14ac:dyDescent="0.25">
      <c r="A1242" s="1" t="s">
        <v>1240</v>
      </c>
      <c r="B1242">
        <f>SUM(B1241,_xlfn.IFNA(IF(MATCH(puzzle!$B$2,$A1242,0),1,0),0))</f>
        <v>220</v>
      </c>
      <c r="C1242" t="str">
        <f>puzzle!B1245</f>
        <v/>
      </c>
      <c r="D1242" t="str">
        <f t="shared" si="95"/>
        <v/>
      </c>
      <c r="E1242" t="str">
        <f t="shared" si="96"/>
        <v/>
      </c>
      <c r="F1242" t="str">
        <f t="shared" si="97"/>
        <v/>
      </c>
      <c r="G1242" t="str">
        <f t="shared" si="98"/>
        <v/>
      </c>
      <c r="H1242" t="str">
        <f t="shared" si="99"/>
        <v/>
      </c>
      <c r="I1242" t="str">
        <f>IF(OR(D1242=M$1,E1242=N$1,F1242=O$1,G1242=P$1,H1242=Q$1),"",C1242)</f>
        <v/>
      </c>
      <c r="J1242" t="str">
        <f t="array" ref="J1242">IF(SUM(--ISNUMBER(SEARCH(S$1:AE$1,I1242)))&gt;0,"",I1242)</f>
        <v/>
      </c>
      <c r="K1242" t="str">
        <f t="array" ref="K1242">IF(SUM(--ISNUMBER(SEARCH(M$1:Q$1,J1242)))=L$1,J1242,"")</f>
        <v/>
      </c>
    </row>
    <row r="1243" spans="1:11" ht="17.25" x14ac:dyDescent="0.25">
      <c r="A1243" s="1" t="s">
        <v>1241</v>
      </c>
      <c r="B1243">
        <f>SUM(B1242,_xlfn.IFNA(IF(MATCH(puzzle!$B$2,$A1243,0),1,0),0))</f>
        <v>220</v>
      </c>
      <c r="C1243" t="str">
        <f>puzzle!B1246</f>
        <v/>
      </c>
      <c r="D1243" t="str">
        <f t="shared" si="95"/>
        <v/>
      </c>
      <c r="E1243" t="str">
        <f t="shared" si="96"/>
        <v/>
      </c>
      <c r="F1243" t="str">
        <f t="shared" si="97"/>
        <v/>
      </c>
      <c r="G1243" t="str">
        <f t="shared" si="98"/>
        <v/>
      </c>
      <c r="H1243" t="str">
        <f t="shared" si="99"/>
        <v/>
      </c>
      <c r="I1243" t="str">
        <f>IF(OR(D1243=M$1,E1243=N$1,F1243=O$1,G1243=P$1,H1243=Q$1),"",C1243)</f>
        <v/>
      </c>
      <c r="J1243" t="str">
        <f t="array" ref="J1243">IF(SUM(--ISNUMBER(SEARCH(S$1:AE$1,I1243)))&gt;0,"",I1243)</f>
        <v/>
      </c>
      <c r="K1243" t="str">
        <f t="array" ref="K1243">IF(SUM(--ISNUMBER(SEARCH(M$1:Q$1,J1243)))=L$1,J1243,"")</f>
        <v/>
      </c>
    </row>
    <row r="1244" spans="1:11" ht="17.25" x14ac:dyDescent="0.25">
      <c r="A1244" s="1" t="s">
        <v>1242</v>
      </c>
      <c r="B1244">
        <f>SUM(B1243,_xlfn.IFNA(IF(MATCH(puzzle!$B$2,$A1244,0),1,0),0))</f>
        <v>220</v>
      </c>
      <c r="C1244" t="str">
        <f>puzzle!B1247</f>
        <v/>
      </c>
      <c r="D1244" t="str">
        <f t="shared" si="95"/>
        <v/>
      </c>
      <c r="E1244" t="str">
        <f t="shared" si="96"/>
        <v/>
      </c>
      <c r="F1244" t="str">
        <f t="shared" si="97"/>
        <v/>
      </c>
      <c r="G1244" t="str">
        <f t="shared" si="98"/>
        <v/>
      </c>
      <c r="H1244" t="str">
        <f t="shared" si="99"/>
        <v/>
      </c>
      <c r="I1244" t="str">
        <f>IF(OR(D1244=M$1,E1244=N$1,F1244=O$1,G1244=P$1,H1244=Q$1),"",C1244)</f>
        <v/>
      </c>
      <c r="J1244" t="str">
        <f t="array" ref="J1244">IF(SUM(--ISNUMBER(SEARCH(S$1:AE$1,I1244)))&gt;0,"",I1244)</f>
        <v/>
      </c>
      <c r="K1244" t="str">
        <f t="array" ref="K1244">IF(SUM(--ISNUMBER(SEARCH(M$1:Q$1,J1244)))=L$1,J1244,"")</f>
        <v/>
      </c>
    </row>
    <row r="1245" spans="1:11" ht="17.25" x14ac:dyDescent="0.25">
      <c r="A1245" s="1" t="s">
        <v>1243</v>
      </c>
      <c r="B1245">
        <f>SUM(B1244,_xlfn.IFNA(IF(MATCH(puzzle!$B$2,$A1245,0),1,0),0))</f>
        <v>220</v>
      </c>
      <c r="C1245" t="str">
        <f>puzzle!B1248</f>
        <v/>
      </c>
      <c r="D1245" t="str">
        <f t="shared" si="95"/>
        <v/>
      </c>
      <c r="E1245" t="str">
        <f t="shared" si="96"/>
        <v/>
      </c>
      <c r="F1245" t="str">
        <f t="shared" si="97"/>
        <v/>
      </c>
      <c r="G1245" t="str">
        <f t="shared" si="98"/>
        <v/>
      </c>
      <c r="H1245" t="str">
        <f t="shared" si="99"/>
        <v/>
      </c>
      <c r="I1245" t="str">
        <f>IF(OR(D1245=M$1,E1245=N$1,F1245=O$1,G1245=P$1,H1245=Q$1),"",C1245)</f>
        <v/>
      </c>
      <c r="J1245" t="str">
        <f t="array" ref="J1245">IF(SUM(--ISNUMBER(SEARCH(S$1:AE$1,I1245)))&gt;0,"",I1245)</f>
        <v/>
      </c>
      <c r="K1245" t="str">
        <f t="array" ref="K1245">IF(SUM(--ISNUMBER(SEARCH(M$1:Q$1,J1245)))=L$1,J1245,"")</f>
        <v/>
      </c>
    </row>
    <row r="1246" spans="1:11" ht="17.25" x14ac:dyDescent="0.25">
      <c r="A1246" s="1" t="s">
        <v>1244</v>
      </c>
      <c r="B1246">
        <f>SUM(B1245,_xlfn.IFNA(IF(MATCH(puzzle!$B$2,$A1246,0),1,0),0))</f>
        <v>220</v>
      </c>
      <c r="C1246" t="str">
        <f>puzzle!B1249</f>
        <v/>
      </c>
      <c r="D1246" t="str">
        <f t="shared" si="95"/>
        <v/>
      </c>
      <c r="E1246" t="str">
        <f t="shared" si="96"/>
        <v/>
      </c>
      <c r="F1246" t="str">
        <f t="shared" si="97"/>
        <v/>
      </c>
      <c r="G1246" t="str">
        <f t="shared" si="98"/>
        <v/>
      </c>
      <c r="H1246" t="str">
        <f t="shared" si="99"/>
        <v/>
      </c>
      <c r="I1246" t="str">
        <f>IF(OR(D1246=M$1,E1246=N$1,F1246=O$1,G1246=P$1,H1246=Q$1),"",C1246)</f>
        <v/>
      </c>
      <c r="J1246" t="str">
        <f t="array" ref="J1246">IF(SUM(--ISNUMBER(SEARCH(S$1:AE$1,I1246)))&gt;0,"",I1246)</f>
        <v/>
      </c>
      <c r="K1246" t="str">
        <f t="array" ref="K1246">IF(SUM(--ISNUMBER(SEARCH(M$1:Q$1,J1246)))=L$1,J1246,"")</f>
        <v/>
      </c>
    </row>
    <row r="1247" spans="1:11" ht="17.25" x14ac:dyDescent="0.25">
      <c r="A1247" s="1" t="s">
        <v>1245</v>
      </c>
      <c r="B1247">
        <f>SUM(B1246,_xlfn.IFNA(IF(MATCH(puzzle!$B$2,$A1247,0),1,0),0))</f>
        <v>220</v>
      </c>
      <c r="C1247" t="str">
        <f>puzzle!B1250</f>
        <v/>
      </c>
      <c r="D1247" t="str">
        <f t="shared" si="95"/>
        <v/>
      </c>
      <c r="E1247" t="str">
        <f t="shared" si="96"/>
        <v/>
      </c>
      <c r="F1247" t="str">
        <f t="shared" si="97"/>
        <v/>
      </c>
      <c r="G1247" t="str">
        <f t="shared" si="98"/>
        <v/>
      </c>
      <c r="H1247" t="str">
        <f t="shared" si="99"/>
        <v/>
      </c>
      <c r="I1247" t="str">
        <f>IF(OR(D1247=M$1,E1247=N$1,F1247=O$1,G1247=P$1,H1247=Q$1),"",C1247)</f>
        <v/>
      </c>
      <c r="J1247" t="str">
        <f t="array" ref="J1247">IF(SUM(--ISNUMBER(SEARCH(S$1:AE$1,I1247)))&gt;0,"",I1247)</f>
        <v/>
      </c>
      <c r="K1247" t="str">
        <f t="array" ref="K1247">IF(SUM(--ISNUMBER(SEARCH(M$1:Q$1,J1247)))=L$1,J1247,"")</f>
        <v/>
      </c>
    </row>
    <row r="1248" spans="1:11" ht="17.25" x14ac:dyDescent="0.25">
      <c r="A1248" s="1" t="s">
        <v>1246</v>
      </c>
      <c r="B1248">
        <f>SUM(B1247,_xlfn.IFNA(IF(MATCH(puzzle!$B$2,$A1248,0),1,0),0))</f>
        <v>220</v>
      </c>
      <c r="C1248" t="str">
        <f>puzzle!B1251</f>
        <v/>
      </c>
      <c r="D1248" t="str">
        <f t="shared" si="95"/>
        <v/>
      </c>
      <c r="E1248" t="str">
        <f t="shared" si="96"/>
        <v/>
      </c>
      <c r="F1248" t="str">
        <f t="shared" si="97"/>
        <v/>
      </c>
      <c r="G1248" t="str">
        <f t="shared" si="98"/>
        <v/>
      </c>
      <c r="H1248" t="str">
        <f t="shared" si="99"/>
        <v/>
      </c>
      <c r="I1248" t="str">
        <f>IF(OR(D1248=M$1,E1248=N$1,F1248=O$1,G1248=P$1,H1248=Q$1),"",C1248)</f>
        <v/>
      </c>
      <c r="J1248" t="str">
        <f t="array" ref="J1248">IF(SUM(--ISNUMBER(SEARCH(S$1:AE$1,I1248)))&gt;0,"",I1248)</f>
        <v/>
      </c>
      <c r="K1248" t="str">
        <f t="array" ref="K1248">IF(SUM(--ISNUMBER(SEARCH(M$1:Q$1,J1248)))=L$1,J1248,"")</f>
        <v/>
      </c>
    </row>
    <row r="1249" spans="1:11" ht="17.25" x14ac:dyDescent="0.25">
      <c r="A1249" s="1" t="s">
        <v>1247</v>
      </c>
      <c r="B1249">
        <f>SUM(B1248,_xlfn.IFNA(IF(MATCH(puzzle!$B$2,$A1249,0),1,0),0))</f>
        <v>220</v>
      </c>
      <c r="C1249" t="str">
        <f>puzzle!B1252</f>
        <v/>
      </c>
      <c r="D1249" t="str">
        <f t="shared" si="95"/>
        <v/>
      </c>
      <c r="E1249" t="str">
        <f t="shared" si="96"/>
        <v/>
      </c>
      <c r="F1249" t="str">
        <f t="shared" si="97"/>
        <v/>
      </c>
      <c r="G1249" t="str">
        <f t="shared" si="98"/>
        <v/>
      </c>
      <c r="H1249" t="str">
        <f t="shared" si="99"/>
        <v/>
      </c>
      <c r="I1249" t="str">
        <f>IF(OR(D1249=M$1,E1249=N$1,F1249=O$1,G1249=P$1,H1249=Q$1),"",C1249)</f>
        <v/>
      </c>
      <c r="J1249" t="str">
        <f t="array" ref="J1249">IF(SUM(--ISNUMBER(SEARCH(S$1:AE$1,I1249)))&gt;0,"",I1249)</f>
        <v/>
      </c>
      <c r="K1249" t="str">
        <f t="array" ref="K1249">IF(SUM(--ISNUMBER(SEARCH(M$1:Q$1,J1249)))=L$1,J1249,"")</f>
        <v/>
      </c>
    </row>
    <row r="1250" spans="1:11" ht="17.25" x14ac:dyDescent="0.25">
      <c r="A1250" s="1" t="s">
        <v>1248</v>
      </c>
      <c r="B1250">
        <f>SUM(B1249,_xlfn.IFNA(IF(MATCH(puzzle!$B$2,$A1250,0),1,0),0))</f>
        <v>220</v>
      </c>
      <c r="C1250" t="str">
        <f>puzzle!B1253</f>
        <v/>
      </c>
      <c r="D1250" t="str">
        <f t="shared" si="95"/>
        <v/>
      </c>
      <c r="E1250" t="str">
        <f t="shared" si="96"/>
        <v/>
      </c>
      <c r="F1250" t="str">
        <f t="shared" si="97"/>
        <v/>
      </c>
      <c r="G1250" t="str">
        <f t="shared" si="98"/>
        <v/>
      </c>
      <c r="H1250" t="str">
        <f t="shared" si="99"/>
        <v/>
      </c>
      <c r="I1250" t="str">
        <f>IF(OR(D1250=M$1,E1250=N$1,F1250=O$1,G1250=P$1,H1250=Q$1),"",C1250)</f>
        <v/>
      </c>
      <c r="J1250" t="str">
        <f t="array" ref="J1250">IF(SUM(--ISNUMBER(SEARCH(S$1:AE$1,I1250)))&gt;0,"",I1250)</f>
        <v/>
      </c>
      <c r="K1250" t="str">
        <f t="array" ref="K1250">IF(SUM(--ISNUMBER(SEARCH(M$1:Q$1,J1250)))=L$1,J1250,"")</f>
        <v/>
      </c>
    </row>
    <row r="1251" spans="1:11" ht="17.25" x14ac:dyDescent="0.25">
      <c r="A1251" s="1" t="s">
        <v>1249</v>
      </c>
      <c r="B1251">
        <f>SUM(B1250,_xlfn.IFNA(IF(MATCH(puzzle!$B$2,$A1251,0),1,0),0))</f>
        <v>221</v>
      </c>
      <c r="C1251" t="str">
        <f>puzzle!B1254</f>
        <v/>
      </c>
      <c r="D1251" t="str">
        <f t="shared" si="95"/>
        <v/>
      </c>
      <c r="E1251" t="str">
        <f t="shared" si="96"/>
        <v/>
      </c>
      <c r="F1251" t="str">
        <f t="shared" si="97"/>
        <v/>
      </c>
      <c r="G1251" t="str">
        <f t="shared" si="98"/>
        <v/>
      </c>
      <c r="H1251" t="str">
        <f t="shared" si="99"/>
        <v/>
      </c>
      <c r="I1251" t="str">
        <f>IF(OR(D1251=M$1,E1251=N$1,F1251=O$1,G1251=P$1,H1251=Q$1),"",C1251)</f>
        <v/>
      </c>
      <c r="J1251" t="str">
        <f t="array" ref="J1251">IF(SUM(--ISNUMBER(SEARCH(S$1:AE$1,I1251)))&gt;0,"",I1251)</f>
        <v/>
      </c>
      <c r="K1251" t="str">
        <f t="array" ref="K1251">IF(SUM(--ISNUMBER(SEARCH(M$1:Q$1,J1251)))=L$1,J1251,"")</f>
        <v/>
      </c>
    </row>
    <row r="1252" spans="1:11" ht="17.25" x14ac:dyDescent="0.25">
      <c r="A1252" s="1" t="s">
        <v>1250</v>
      </c>
      <c r="B1252">
        <f>SUM(B1251,_xlfn.IFNA(IF(MATCH(puzzle!$B$2,$A1252,0),1,0),0))</f>
        <v>221</v>
      </c>
      <c r="C1252" t="str">
        <f>puzzle!B1255</f>
        <v/>
      </c>
      <c r="D1252" t="str">
        <f t="shared" si="95"/>
        <v/>
      </c>
      <c r="E1252" t="str">
        <f t="shared" si="96"/>
        <v/>
      </c>
      <c r="F1252" t="str">
        <f t="shared" si="97"/>
        <v/>
      </c>
      <c r="G1252" t="str">
        <f t="shared" si="98"/>
        <v/>
      </c>
      <c r="H1252" t="str">
        <f t="shared" si="99"/>
        <v/>
      </c>
      <c r="I1252" t="str">
        <f>IF(OR(D1252=M$1,E1252=N$1,F1252=O$1,G1252=P$1,H1252=Q$1),"",C1252)</f>
        <v/>
      </c>
      <c r="J1252" t="str">
        <f t="array" ref="J1252">IF(SUM(--ISNUMBER(SEARCH(S$1:AE$1,I1252)))&gt;0,"",I1252)</f>
        <v/>
      </c>
      <c r="K1252" t="str">
        <f t="array" ref="K1252">IF(SUM(--ISNUMBER(SEARCH(M$1:Q$1,J1252)))=L$1,J1252,"")</f>
        <v/>
      </c>
    </row>
    <row r="1253" spans="1:11" ht="17.25" x14ac:dyDescent="0.25">
      <c r="A1253" s="1" t="s">
        <v>1251</v>
      </c>
      <c r="B1253">
        <f>SUM(B1252,_xlfn.IFNA(IF(MATCH(puzzle!$B$2,$A1253,0),1,0),0))</f>
        <v>221</v>
      </c>
      <c r="C1253" t="str">
        <f>puzzle!B1256</f>
        <v/>
      </c>
      <c r="D1253" t="str">
        <f t="shared" si="95"/>
        <v/>
      </c>
      <c r="E1253" t="str">
        <f t="shared" si="96"/>
        <v/>
      </c>
      <c r="F1253" t="str">
        <f t="shared" si="97"/>
        <v/>
      </c>
      <c r="G1253" t="str">
        <f t="shared" si="98"/>
        <v/>
      </c>
      <c r="H1253" t="str">
        <f t="shared" si="99"/>
        <v/>
      </c>
      <c r="I1253" t="str">
        <f>IF(OR(D1253=M$1,E1253=N$1,F1253=O$1,G1253=P$1,H1253=Q$1),"",C1253)</f>
        <v/>
      </c>
      <c r="J1253" t="str">
        <f t="array" ref="J1253">IF(SUM(--ISNUMBER(SEARCH(S$1:AE$1,I1253)))&gt;0,"",I1253)</f>
        <v/>
      </c>
      <c r="K1253" t="str">
        <f t="array" ref="K1253">IF(SUM(--ISNUMBER(SEARCH(M$1:Q$1,J1253)))=L$1,J1253,"")</f>
        <v/>
      </c>
    </row>
    <row r="1254" spans="1:11" ht="17.25" x14ac:dyDescent="0.25">
      <c r="A1254" s="1" t="s">
        <v>1252</v>
      </c>
      <c r="B1254">
        <f>SUM(B1253,_xlfn.IFNA(IF(MATCH(puzzle!$B$2,$A1254,0),1,0),0))</f>
        <v>221</v>
      </c>
      <c r="C1254" t="str">
        <f>puzzle!B1257</f>
        <v/>
      </c>
      <c r="D1254" t="str">
        <f t="shared" si="95"/>
        <v/>
      </c>
      <c r="E1254" t="str">
        <f t="shared" si="96"/>
        <v/>
      </c>
      <c r="F1254" t="str">
        <f t="shared" si="97"/>
        <v/>
      </c>
      <c r="G1254" t="str">
        <f t="shared" si="98"/>
        <v/>
      </c>
      <c r="H1254" t="str">
        <f t="shared" si="99"/>
        <v/>
      </c>
      <c r="I1254" t="str">
        <f>IF(OR(D1254=M$1,E1254=N$1,F1254=O$1,G1254=P$1,H1254=Q$1),"",C1254)</f>
        <v/>
      </c>
      <c r="J1254" t="str">
        <f t="array" ref="J1254">IF(SUM(--ISNUMBER(SEARCH(S$1:AE$1,I1254)))&gt;0,"",I1254)</f>
        <v/>
      </c>
      <c r="K1254" t="str">
        <f t="array" ref="K1254">IF(SUM(--ISNUMBER(SEARCH(M$1:Q$1,J1254)))=L$1,J1254,"")</f>
        <v/>
      </c>
    </row>
    <row r="1255" spans="1:11" ht="17.25" x14ac:dyDescent="0.25">
      <c r="A1255" s="1" t="s">
        <v>1253</v>
      </c>
      <c r="B1255">
        <f>SUM(B1254,_xlfn.IFNA(IF(MATCH(puzzle!$B$2,$A1255,0),1,0),0))</f>
        <v>221</v>
      </c>
      <c r="C1255" t="str">
        <f>puzzle!B1258</f>
        <v/>
      </c>
      <c r="D1255" t="str">
        <f t="shared" si="95"/>
        <v/>
      </c>
      <c r="E1255" t="str">
        <f t="shared" si="96"/>
        <v/>
      </c>
      <c r="F1255" t="str">
        <f t="shared" si="97"/>
        <v/>
      </c>
      <c r="G1255" t="str">
        <f t="shared" si="98"/>
        <v/>
      </c>
      <c r="H1255" t="str">
        <f t="shared" si="99"/>
        <v/>
      </c>
      <c r="I1255" t="str">
        <f>IF(OR(D1255=M$1,E1255=N$1,F1255=O$1,G1255=P$1,H1255=Q$1),"",C1255)</f>
        <v/>
      </c>
      <c r="J1255" t="str">
        <f t="array" ref="J1255">IF(SUM(--ISNUMBER(SEARCH(S$1:AE$1,I1255)))&gt;0,"",I1255)</f>
        <v/>
      </c>
      <c r="K1255" t="str">
        <f t="array" ref="K1255">IF(SUM(--ISNUMBER(SEARCH(M$1:Q$1,J1255)))=L$1,J1255,"")</f>
        <v/>
      </c>
    </row>
    <row r="1256" spans="1:11" ht="17.25" x14ac:dyDescent="0.25">
      <c r="A1256" s="1" t="s">
        <v>1254</v>
      </c>
      <c r="B1256">
        <f>SUM(B1255,_xlfn.IFNA(IF(MATCH(puzzle!$B$2,$A1256,0),1,0),0))</f>
        <v>221</v>
      </c>
      <c r="C1256" t="str">
        <f>puzzle!B1259</f>
        <v/>
      </c>
      <c r="D1256" t="str">
        <f t="shared" si="95"/>
        <v/>
      </c>
      <c r="E1256" t="str">
        <f t="shared" si="96"/>
        <v/>
      </c>
      <c r="F1256" t="str">
        <f t="shared" si="97"/>
        <v/>
      </c>
      <c r="G1256" t="str">
        <f t="shared" si="98"/>
        <v/>
      </c>
      <c r="H1256" t="str">
        <f t="shared" si="99"/>
        <v/>
      </c>
      <c r="I1256" t="str">
        <f>IF(OR(D1256=M$1,E1256=N$1,F1256=O$1,G1256=P$1,H1256=Q$1),"",C1256)</f>
        <v/>
      </c>
      <c r="J1256" t="str">
        <f t="array" ref="J1256">IF(SUM(--ISNUMBER(SEARCH(S$1:AE$1,I1256)))&gt;0,"",I1256)</f>
        <v/>
      </c>
      <c r="K1256" t="str">
        <f t="array" ref="K1256">IF(SUM(--ISNUMBER(SEARCH(M$1:Q$1,J1256)))=L$1,J1256,"")</f>
        <v/>
      </c>
    </row>
    <row r="1257" spans="1:11" ht="17.25" x14ac:dyDescent="0.25">
      <c r="A1257" s="1" t="s">
        <v>1255</v>
      </c>
      <c r="B1257">
        <f>SUM(B1256,_xlfn.IFNA(IF(MATCH(puzzle!$B$2,$A1257,0),1,0),0))</f>
        <v>221</v>
      </c>
      <c r="C1257" t="str">
        <f>puzzle!B1260</f>
        <v/>
      </c>
      <c r="D1257" t="str">
        <f t="shared" si="95"/>
        <v/>
      </c>
      <c r="E1257" t="str">
        <f t="shared" si="96"/>
        <v/>
      </c>
      <c r="F1257" t="str">
        <f t="shared" si="97"/>
        <v/>
      </c>
      <c r="G1257" t="str">
        <f t="shared" si="98"/>
        <v/>
      </c>
      <c r="H1257" t="str">
        <f t="shared" si="99"/>
        <v/>
      </c>
      <c r="I1257" t="str">
        <f>IF(OR(D1257=M$1,E1257=N$1,F1257=O$1,G1257=P$1,H1257=Q$1),"",C1257)</f>
        <v/>
      </c>
      <c r="J1257" t="str">
        <f t="array" ref="J1257">IF(SUM(--ISNUMBER(SEARCH(S$1:AE$1,I1257)))&gt;0,"",I1257)</f>
        <v/>
      </c>
      <c r="K1257" t="str">
        <f t="array" ref="K1257">IF(SUM(--ISNUMBER(SEARCH(M$1:Q$1,J1257)))=L$1,J1257,"")</f>
        <v/>
      </c>
    </row>
    <row r="1258" spans="1:11" ht="17.25" x14ac:dyDescent="0.25">
      <c r="A1258" s="1" t="s">
        <v>1256</v>
      </c>
      <c r="B1258">
        <f>SUM(B1257,_xlfn.IFNA(IF(MATCH(puzzle!$B$2,$A1258,0),1,0),0))</f>
        <v>221</v>
      </c>
      <c r="C1258" t="str">
        <f>puzzle!B1261</f>
        <v/>
      </c>
      <c r="D1258" t="str">
        <f t="shared" si="95"/>
        <v/>
      </c>
      <c r="E1258" t="str">
        <f t="shared" si="96"/>
        <v/>
      </c>
      <c r="F1258" t="str">
        <f t="shared" si="97"/>
        <v/>
      </c>
      <c r="G1258" t="str">
        <f t="shared" si="98"/>
        <v/>
      </c>
      <c r="H1258" t="str">
        <f t="shared" si="99"/>
        <v/>
      </c>
      <c r="I1258" t="str">
        <f>IF(OR(D1258=M$1,E1258=N$1,F1258=O$1,G1258=P$1,H1258=Q$1),"",C1258)</f>
        <v/>
      </c>
      <c r="J1258" t="str">
        <f t="array" ref="J1258">IF(SUM(--ISNUMBER(SEARCH(S$1:AE$1,I1258)))&gt;0,"",I1258)</f>
        <v/>
      </c>
      <c r="K1258" t="str">
        <f t="array" ref="K1258">IF(SUM(--ISNUMBER(SEARCH(M$1:Q$1,J1258)))=L$1,J1258,"")</f>
        <v/>
      </c>
    </row>
    <row r="1259" spans="1:11" ht="17.25" x14ac:dyDescent="0.25">
      <c r="A1259" s="1" t="s">
        <v>1257</v>
      </c>
      <c r="B1259">
        <f>SUM(B1258,_xlfn.IFNA(IF(MATCH(puzzle!$B$2,$A1259,0),1,0),0))</f>
        <v>221</v>
      </c>
      <c r="C1259" t="str">
        <f>puzzle!B1262</f>
        <v/>
      </c>
      <c r="D1259" t="str">
        <f t="shared" si="95"/>
        <v/>
      </c>
      <c r="E1259" t="str">
        <f t="shared" si="96"/>
        <v/>
      </c>
      <c r="F1259" t="str">
        <f t="shared" si="97"/>
        <v/>
      </c>
      <c r="G1259" t="str">
        <f t="shared" si="98"/>
        <v/>
      </c>
      <c r="H1259" t="str">
        <f t="shared" si="99"/>
        <v/>
      </c>
      <c r="I1259" t="str">
        <f>IF(OR(D1259=M$1,E1259=N$1,F1259=O$1,G1259=P$1,H1259=Q$1),"",C1259)</f>
        <v/>
      </c>
      <c r="J1259" t="str">
        <f t="array" ref="J1259">IF(SUM(--ISNUMBER(SEARCH(S$1:AE$1,I1259)))&gt;0,"",I1259)</f>
        <v/>
      </c>
      <c r="K1259" t="str">
        <f t="array" ref="K1259">IF(SUM(--ISNUMBER(SEARCH(M$1:Q$1,J1259)))=L$1,J1259,"")</f>
        <v/>
      </c>
    </row>
    <row r="1260" spans="1:11" ht="17.25" x14ac:dyDescent="0.25">
      <c r="A1260" s="1" t="s">
        <v>1258</v>
      </c>
      <c r="B1260">
        <f>SUM(B1259,_xlfn.IFNA(IF(MATCH(puzzle!$B$2,$A1260,0),1,0),0))</f>
        <v>221</v>
      </c>
      <c r="C1260" t="str">
        <f>puzzle!B1263</f>
        <v/>
      </c>
      <c r="D1260" t="str">
        <f t="shared" si="95"/>
        <v/>
      </c>
      <c r="E1260" t="str">
        <f t="shared" si="96"/>
        <v/>
      </c>
      <c r="F1260" t="str">
        <f t="shared" si="97"/>
        <v/>
      </c>
      <c r="G1260" t="str">
        <f t="shared" si="98"/>
        <v/>
      </c>
      <c r="H1260" t="str">
        <f t="shared" si="99"/>
        <v/>
      </c>
      <c r="I1260" t="str">
        <f>IF(OR(D1260=M$1,E1260=N$1,F1260=O$1,G1260=P$1,H1260=Q$1),"",C1260)</f>
        <v/>
      </c>
      <c r="J1260" t="str">
        <f t="array" ref="J1260">IF(SUM(--ISNUMBER(SEARCH(S$1:AE$1,I1260)))&gt;0,"",I1260)</f>
        <v/>
      </c>
      <c r="K1260" t="str">
        <f t="array" ref="K1260">IF(SUM(--ISNUMBER(SEARCH(M$1:Q$1,J1260)))=L$1,J1260,"")</f>
        <v/>
      </c>
    </row>
    <row r="1261" spans="1:11" ht="17.25" x14ac:dyDescent="0.25">
      <c r="A1261" s="1" t="s">
        <v>1259</v>
      </c>
      <c r="B1261">
        <f>SUM(B1260,_xlfn.IFNA(IF(MATCH(puzzle!$B$2,$A1261,0),1,0),0))</f>
        <v>221</v>
      </c>
      <c r="C1261" t="str">
        <f>puzzle!B1264</f>
        <v/>
      </c>
      <c r="D1261" t="str">
        <f t="shared" si="95"/>
        <v/>
      </c>
      <c r="E1261" t="str">
        <f t="shared" si="96"/>
        <v/>
      </c>
      <c r="F1261" t="str">
        <f t="shared" si="97"/>
        <v/>
      </c>
      <c r="G1261" t="str">
        <f t="shared" si="98"/>
        <v/>
      </c>
      <c r="H1261" t="str">
        <f t="shared" si="99"/>
        <v/>
      </c>
      <c r="I1261" t="str">
        <f>IF(OR(D1261=M$1,E1261=N$1,F1261=O$1,G1261=P$1,H1261=Q$1),"",C1261)</f>
        <v/>
      </c>
      <c r="J1261" t="str">
        <f t="array" ref="J1261">IF(SUM(--ISNUMBER(SEARCH(S$1:AE$1,I1261)))&gt;0,"",I1261)</f>
        <v/>
      </c>
      <c r="K1261" t="str">
        <f t="array" ref="K1261">IF(SUM(--ISNUMBER(SEARCH(M$1:Q$1,J1261)))=L$1,J1261,"")</f>
        <v/>
      </c>
    </row>
    <row r="1262" spans="1:11" ht="17.25" x14ac:dyDescent="0.25">
      <c r="A1262" s="1" t="s">
        <v>1260</v>
      </c>
      <c r="B1262">
        <f>SUM(B1261,_xlfn.IFNA(IF(MATCH(puzzle!$B$2,$A1262,0),1,0),0))</f>
        <v>221</v>
      </c>
      <c r="C1262" t="str">
        <f>puzzle!B1265</f>
        <v/>
      </c>
      <c r="D1262" t="str">
        <f t="shared" si="95"/>
        <v/>
      </c>
      <c r="E1262" t="str">
        <f t="shared" si="96"/>
        <v/>
      </c>
      <c r="F1262" t="str">
        <f t="shared" si="97"/>
        <v/>
      </c>
      <c r="G1262" t="str">
        <f t="shared" si="98"/>
        <v/>
      </c>
      <c r="H1262" t="str">
        <f t="shared" si="99"/>
        <v/>
      </c>
      <c r="I1262" t="str">
        <f>IF(OR(D1262=M$1,E1262=N$1,F1262=O$1,G1262=P$1,H1262=Q$1),"",C1262)</f>
        <v/>
      </c>
      <c r="J1262" t="str">
        <f t="array" ref="J1262">IF(SUM(--ISNUMBER(SEARCH(S$1:AE$1,I1262)))&gt;0,"",I1262)</f>
        <v/>
      </c>
      <c r="K1262" t="str">
        <f t="array" ref="K1262">IF(SUM(--ISNUMBER(SEARCH(M$1:Q$1,J1262)))=L$1,J1262,"")</f>
        <v/>
      </c>
    </row>
    <row r="1263" spans="1:11" ht="17.25" x14ac:dyDescent="0.25">
      <c r="A1263" s="1" t="s">
        <v>1261</v>
      </c>
      <c r="B1263">
        <f>SUM(B1262,_xlfn.IFNA(IF(MATCH(puzzle!$B$2,$A1263,0),1,0),0))</f>
        <v>221</v>
      </c>
      <c r="C1263" t="str">
        <f>puzzle!B1266</f>
        <v/>
      </c>
      <c r="D1263" t="str">
        <f t="shared" si="95"/>
        <v/>
      </c>
      <c r="E1263" t="str">
        <f t="shared" si="96"/>
        <v/>
      </c>
      <c r="F1263" t="str">
        <f t="shared" si="97"/>
        <v/>
      </c>
      <c r="G1263" t="str">
        <f t="shared" si="98"/>
        <v/>
      </c>
      <c r="H1263" t="str">
        <f t="shared" si="99"/>
        <v/>
      </c>
      <c r="I1263" t="str">
        <f>IF(OR(D1263=M$1,E1263=N$1,F1263=O$1,G1263=P$1,H1263=Q$1),"",C1263)</f>
        <v/>
      </c>
      <c r="J1263" t="str">
        <f t="array" ref="J1263">IF(SUM(--ISNUMBER(SEARCH(S$1:AE$1,I1263)))&gt;0,"",I1263)</f>
        <v/>
      </c>
      <c r="K1263" t="str">
        <f t="array" ref="K1263">IF(SUM(--ISNUMBER(SEARCH(M$1:Q$1,J1263)))=L$1,J1263,"")</f>
        <v/>
      </c>
    </row>
    <row r="1264" spans="1:11" ht="17.25" x14ac:dyDescent="0.25">
      <c r="A1264" s="1" t="s">
        <v>1262</v>
      </c>
      <c r="B1264">
        <f>SUM(B1263,_xlfn.IFNA(IF(MATCH(puzzle!$B$2,$A1264,0),1,0),0))</f>
        <v>222</v>
      </c>
      <c r="C1264" t="str">
        <f>puzzle!B1267</f>
        <v/>
      </c>
      <c r="D1264" t="str">
        <f t="shared" si="95"/>
        <v/>
      </c>
      <c r="E1264" t="str">
        <f t="shared" si="96"/>
        <v/>
      </c>
      <c r="F1264" t="str">
        <f t="shared" si="97"/>
        <v/>
      </c>
      <c r="G1264" t="str">
        <f t="shared" si="98"/>
        <v/>
      </c>
      <c r="H1264" t="str">
        <f t="shared" si="99"/>
        <v/>
      </c>
      <c r="I1264" t="str">
        <f>IF(OR(D1264=M$1,E1264=N$1,F1264=O$1,G1264=P$1,H1264=Q$1),"",C1264)</f>
        <v/>
      </c>
      <c r="J1264" t="str">
        <f t="array" ref="J1264">IF(SUM(--ISNUMBER(SEARCH(S$1:AE$1,I1264)))&gt;0,"",I1264)</f>
        <v/>
      </c>
      <c r="K1264" t="str">
        <f t="array" ref="K1264">IF(SUM(--ISNUMBER(SEARCH(M$1:Q$1,J1264)))=L$1,J1264,"")</f>
        <v/>
      </c>
    </row>
    <row r="1265" spans="1:11" ht="17.25" x14ac:dyDescent="0.25">
      <c r="A1265" s="1" t="s">
        <v>1263</v>
      </c>
      <c r="B1265">
        <f>SUM(B1264,_xlfn.IFNA(IF(MATCH(puzzle!$B$2,$A1265,0),1,0),0))</f>
        <v>222</v>
      </c>
      <c r="C1265" t="str">
        <f>puzzle!B1268</f>
        <v/>
      </c>
      <c r="D1265" t="str">
        <f t="shared" si="95"/>
        <v/>
      </c>
      <c r="E1265" t="str">
        <f t="shared" si="96"/>
        <v/>
      </c>
      <c r="F1265" t="str">
        <f t="shared" si="97"/>
        <v/>
      </c>
      <c r="G1265" t="str">
        <f t="shared" si="98"/>
        <v/>
      </c>
      <c r="H1265" t="str">
        <f t="shared" si="99"/>
        <v/>
      </c>
      <c r="I1265" t="str">
        <f>IF(OR(D1265=M$1,E1265=N$1,F1265=O$1,G1265=P$1,H1265=Q$1),"",C1265)</f>
        <v/>
      </c>
      <c r="J1265" t="str">
        <f t="array" ref="J1265">IF(SUM(--ISNUMBER(SEARCH(S$1:AE$1,I1265)))&gt;0,"",I1265)</f>
        <v/>
      </c>
      <c r="K1265" t="str">
        <f t="array" ref="K1265">IF(SUM(--ISNUMBER(SEARCH(M$1:Q$1,J1265)))=L$1,J1265,"")</f>
        <v/>
      </c>
    </row>
    <row r="1266" spans="1:11" ht="17.25" x14ac:dyDescent="0.25">
      <c r="A1266" s="1" t="s">
        <v>1264</v>
      </c>
      <c r="B1266">
        <f>SUM(B1265,_xlfn.IFNA(IF(MATCH(puzzle!$B$2,$A1266,0),1,0),0))</f>
        <v>222</v>
      </c>
      <c r="C1266" t="str">
        <f>puzzle!B1269</f>
        <v/>
      </c>
      <c r="D1266" t="str">
        <f t="shared" si="95"/>
        <v/>
      </c>
      <c r="E1266" t="str">
        <f t="shared" si="96"/>
        <v/>
      </c>
      <c r="F1266" t="str">
        <f t="shared" si="97"/>
        <v/>
      </c>
      <c r="G1266" t="str">
        <f t="shared" si="98"/>
        <v/>
      </c>
      <c r="H1266" t="str">
        <f t="shared" si="99"/>
        <v/>
      </c>
      <c r="I1266" t="str">
        <f>IF(OR(D1266=M$1,E1266=N$1,F1266=O$1,G1266=P$1,H1266=Q$1),"",C1266)</f>
        <v/>
      </c>
      <c r="J1266" t="str">
        <f t="array" ref="J1266">IF(SUM(--ISNUMBER(SEARCH(S$1:AE$1,I1266)))&gt;0,"",I1266)</f>
        <v/>
      </c>
      <c r="K1266" t="str">
        <f t="array" ref="K1266">IF(SUM(--ISNUMBER(SEARCH(M$1:Q$1,J1266)))=L$1,J1266,"")</f>
        <v/>
      </c>
    </row>
    <row r="1267" spans="1:11" ht="17.25" x14ac:dyDescent="0.25">
      <c r="A1267" s="1" t="s">
        <v>1265</v>
      </c>
      <c r="B1267">
        <f>SUM(B1266,_xlfn.IFNA(IF(MATCH(puzzle!$B$2,$A1267,0),1,0),0))</f>
        <v>223</v>
      </c>
      <c r="C1267" t="str">
        <f>puzzle!B1270</f>
        <v/>
      </c>
      <c r="D1267" t="str">
        <f t="shared" si="95"/>
        <v/>
      </c>
      <c r="E1267" t="str">
        <f t="shared" si="96"/>
        <v/>
      </c>
      <c r="F1267" t="str">
        <f t="shared" si="97"/>
        <v/>
      </c>
      <c r="G1267" t="str">
        <f t="shared" si="98"/>
        <v/>
      </c>
      <c r="H1267" t="str">
        <f t="shared" si="99"/>
        <v/>
      </c>
      <c r="I1267" t="str">
        <f>IF(OR(D1267=M$1,E1267=N$1,F1267=O$1,G1267=P$1,H1267=Q$1),"",C1267)</f>
        <v/>
      </c>
      <c r="J1267" t="str">
        <f t="array" ref="J1267">IF(SUM(--ISNUMBER(SEARCH(S$1:AE$1,I1267)))&gt;0,"",I1267)</f>
        <v/>
      </c>
      <c r="K1267" t="str">
        <f t="array" ref="K1267">IF(SUM(--ISNUMBER(SEARCH(M$1:Q$1,J1267)))=L$1,J1267,"")</f>
        <v/>
      </c>
    </row>
    <row r="1268" spans="1:11" ht="17.25" x14ac:dyDescent="0.25">
      <c r="A1268" s="1" t="s">
        <v>1266</v>
      </c>
      <c r="B1268">
        <f>SUM(B1267,_xlfn.IFNA(IF(MATCH(puzzle!$B$2,$A1268,0),1,0),0))</f>
        <v>223</v>
      </c>
      <c r="C1268" t="str">
        <f>puzzle!B1271</f>
        <v/>
      </c>
      <c r="D1268" t="str">
        <f t="shared" si="95"/>
        <v/>
      </c>
      <c r="E1268" t="str">
        <f t="shared" si="96"/>
        <v/>
      </c>
      <c r="F1268" t="str">
        <f t="shared" si="97"/>
        <v/>
      </c>
      <c r="G1268" t="str">
        <f t="shared" si="98"/>
        <v/>
      </c>
      <c r="H1268" t="str">
        <f t="shared" si="99"/>
        <v/>
      </c>
      <c r="I1268" t="str">
        <f>IF(OR(D1268=M$1,E1268=N$1,F1268=O$1,G1268=P$1,H1268=Q$1),"",C1268)</f>
        <v/>
      </c>
      <c r="J1268" t="str">
        <f t="array" ref="J1268">IF(SUM(--ISNUMBER(SEARCH(S$1:AE$1,I1268)))&gt;0,"",I1268)</f>
        <v/>
      </c>
      <c r="K1268" t="str">
        <f t="array" ref="K1268">IF(SUM(--ISNUMBER(SEARCH(M$1:Q$1,J1268)))=L$1,J1268,"")</f>
        <v/>
      </c>
    </row>
    <row r="1269" spans="1:11" ht="17.25" x14ac:dyDescent="0.25">
      <c r="A1269" s="1" t="s">
        <v>1267</v>
      </c>
      <c r="B1269">
        <f>SUM(B1268,_xlfn.IFNA(IF(MATCH(puzzle!$B$2,$A1269,0),1,0),0))</f>
        <v>223</v>
      </c>
      <c r="C1269" t="str">
        <f>puzzle!B1272</f>
        <v/>
      </c>
      <c r="D1269" t="str">
        <f t="shared" si="95"/>
        <v/>
      </c>
      <c r="E1269" t="str">
        <f t="shared" si="96"/>
        <v/>
      </c>
      <c r="F1269" t="str">
        <f t="shared" si="97"/>
        <v/>
      </c>
      <c r="G1269" t="str">
        <f t="shared" si="98"/>
        <v/>
      </c>
      <c r="H1269" t="str">
        <f t="shared" si="99"/>
        <v/>
      </c>
      <c r="I1269" t="str">
        <f>IF(OR(D1269=M$1,E1269=N$1,F1269=O$1,G1269=P$1,H1269=Q$1),"",C1269)</f>
        <v/>
      </c>
      <c r="J1269" t="str">
        <f t="array" ref="J1269">IF(SUM(--ISNUMBER(SEARCH(S$1:AE$1,I1269)))&gt;0,"",I1269)</f>
        <v/>
      </c>
      <c r="K1269" t="str">
        <f t="array" ref="K1269">IF(SUM(--ISNUMBER(SEARCH(M$1:Q$1,J1269)))=L$1,J1269,"")</f>
        <v/>
      </c>
    </row>
    <row r="1270" spans="1:11" ht="17.25" x14ac:dyDescent="0.25">
      <c r="A1270" s="1" t="s">
        <v>1268</v>
      </c>
      <c r="B1270">
        <f>SUM(B1269,_xlfn.IFNA(IF(MATCH(puzzle!$B$2,$A1270,0),1,0),0))</f>
        <v>223</v>
      </c>
      <c r="C1270" t="str">
        <f>puzzle!B1273</f>
        <v/>
      </c>
      <c r="D1270" t="str">
        <f t="shared" si="95"/>
        <v/>
      </c>
      <c r="E1270" t="str">
        <f t="shared" si="96"/>
        <v/>
      </c>
      <c r="F1270" t="str">
        <f t="shared" si="97"/>
        <v/>
      </c>
      <c r="G1270" t="str">
        <f t="shared" si="98"/>
        <v/>
      </c>
      <c r="H1270" t="str">
        <f t="shared" si="99"/>
        <v/>
      </c>
      <c r="I1270" t="str">
        <f>IF(OR(D1270=M$1,E1270=N$1,F1270=O$1,G1270=P$1,H1270=Q$1),"",C1270)</f>
        <v/>
      </c>
      <c r="J1270" t="str">
        <f t="array" ref="J1270">IF(SUM(--ISNUMBER(SEARCH(S$1:AE$1,I1270)))&gt;0,"",I1270)</f>
        <v/>
      </c>
      <c r="K1270" t="str">
        <f t="array" ref="K1270">IF(SUM(--ISNUMBER(SEARCH(M$1:Q$1,J1270)))=L$1,J1270,"")</f>
        <v/>
      </c>
    </row>
    <row r="1271" spans="1:11" ht="17.25" x14ac:dyDescent="0.25">
      <c r="A1271" s="1" t="s">
        <v>1269</v>
      </c>
      <c r="B1271">
        <f>SUM(B1270,_xlfn.IFNA(IF(MATCH(puzzle!$B$2,$A1271,0),1,0),0))</f>
        <v>223</v>
      </c>
      <c r="C1271" t="str">
        <f>puzzle!B1274</f>
        <v/>
      </c>
      <c r="D1271" t="str">
        <f t="shared" si="95"/>
        <v/>
      </c>
      <c r="E1271" t="str">
        <f t="shared" si="96"/>
        <v/>
      </c>
      <c r="F1271" t="str">
        <f t="shared" si="97"/>
        <v/>
      </c>
      <c r="G1271" t="str">
        <f t="shared" si="98"/>
        <v/>
      </c>
      <c r="H1271" t="str">
        <f t="shared" si="99"/>
        <v/>
      </c>
      <c r="I1271" t="str">
        <f>IF(OR(D1271=M$1,E1271=N$1,F1271=O$1,G1271=P$1,H1271=Q$1),"",C1271)</f>
        <v/>
      </c>
      <c r="J1271" t="str">
        <f t="array" ref="J1271">IF(SUM(--ISNUMBER(SEARCH(S$1:AE$1,I1271)))&gt;0,"",I1271)</f>
        <v/>
      </c>
      <c r="K1271" t="str">
        <f t="array" ref="K1271">IF(SUM(--ISNUMBER(SEARCH(M$1:Q$1,J1271)))=L$1,J1271,"")</f>
        <v/>
      </c>
    </row>
    <row r="1272" spans="1:11" ht="17.25" x14ac:dyDescent="0.25">
      <c r="A1272" s="1" t="s">
        <v>1270</v>
      </c>
      <c r="B1272">
        <f>SUM(B1271,_xlfn.IFNA(IF(MATCH(puzzle!$B$2,$A1272,0),1,0),0))</f>
        <v>223</v>
      </c>
      <c r="C1272" t="str">
        <f>puzzle!B1275</f>
        <v/>
      </c>
      <c r="D1272" t="str">
        <f t="shared" si="95"/>
        <v/>
      </c>
      <c r="E1272" t="str">
        <f t="shared" si="96"/>
        <v/>
      </c>
      <c r="F1272" t="str">
        <f t="shared" si="97"/>
        <v/>
      </c>
      <c r="G1272" t="str">
        <f t="shared" si="98"/>
        <v/>
      </c>
      <c r="H1272" t="str">
        <f t="shared" si="99"/>
        <v/>
      </c>
      <c r="I1272" t="str">
        <f>IF(OR(D1272=M$1,E1272=N$1,F1272=O$1,G1272=P$1,H1272=Q$1),"",C1272)</f>
        <v/>
      </c>
      <c r="J1272" t="str">
        <f t="array" ref="J1272">IF(SUM(--ISNUMBER(SEARCH(S$1:AE$1,I1272)))&gt;0,"",I1272)</f>
        <v/>
      </c>
      <c r="K1272" t="str">
        <f t="array" ref="K1272">IF(SUM(--ISNUMBER(SEARCH(M$1:Q$1,J1272)))=L$1,J1272,"")</f>
        <v/>
      </c>
    </row>
    <row r="1273" spans="1:11" ht="17.25" x14ac:dyDescent="0.25">
      <c r="A1273" s="1" t="s">
        <v>1271</v>
      </c>
      <c r="B1273">
        <f>SUM(B1272,_xlfn.IFNA(IF(MATCH(puzzle!$B$2,$A1273,0),1,0),0))</f>
        <v>223</v>
      </c>
      <c r="C1273" t="str">
        <f>puzzle!B1276</f>
        <v/>
      </c>
      <c r="D1273" t="str">
        <f t="shared" si="95"/>
        <v/>
      </c>
      <c r="E1273" t="str">
        <f t="shared" si="96"/>
        <v/>
      </c>
      <c r="F1273" t="str">
        <f t="shared" si="97"/>
        <v/>
      </c>
      <c r="G1273" t="str">
        <f t="shared" si="98"/>
        <v/>
      </c>
      <c r="H1273" t="str">
        <f t="shared" si="99"/>
        <v/>
      </c>
      <c r="I1273" t="str">
        <f>IF(OR(D1273=M$1,E1273=N$1,F1273=O$1,G1273=P$1,H1273=Q$1),"",C1273)</f>
        <v/>
      </c>
      <c r="J1273" t="str">
        <f t="array" ref="J1273">IF(SUM(--ISNUMBER(SEARCH(S$1:AE$1,I1273)))&gt;0,"",I1273)</f>
        <v/>
      </c>
      <c r="K1273" t="str">
        <f t="array" ref="K1273">IF(SUM(--ISNUMBER(SEARCH(M$1:Q$1,J1273)))=L$1,J1273,"")</f>
        <v/>
      </c>
    </row>
    <row r="1274" spans="1:11" ht="17.25" x14ac:dyDescent="0.25">
      <c r="A1274" s="1" t="s">
        <v>1272</v>
      </c>
      <c r="B1274">
        <f>SUM(B1273,_xlfn.IFNA(IF(MATCH(puzzle!$B$2,$A1274,0),1,0),0))</f>
        <v>223</v>
      </c>
      <c r="C1274" t="str">
        <f>puzzle!B1277</f>
        <v/>
      </c>
      <c r="D1274" t="str">
        <f t="shared" si="95"/>
        <v/>
      </c>
      <c r="E1274" t="str">
        <f t="shared" si="96"/>
        <v/>
      </c>
      <c r="F1274" t="str">
        <f t="shared" si="97"/>
        <v/>
      </c>
      <c r="G1274" t="str">
        <f t="shared" si="98"/>
        <v/>
      </c>
      <c r="H1274" t="str">
        <f t="shared" si="99"/>
        <v/>
      </c>
      <c r="I1274" t="str">
        <f>IF(OR(D1274=M$1,E1274=N$1,F1274=O$1,G1274=P$1,H1274=Q$1),"",C1274)</f>
        <v/>
      </c>
      <c r="J1274" t="str">
        <f t="array" ref="J1274">IF(SUM(--ISNUMBER(SEARCH(S$1:AE$1,I1274)))&gt;0,"",I1274)</f>
        <v/>
      </c>
      <c r="K1274" t="str">
        <f t="array" ref="K1274">IF(SUM(--ISNUMBER(SEARCH(M$1:Q$1,J1274)))=L$1,J1274,"")</f>
        <v/>
      </c>
    </row>
    <row r="1275" spans="1:11" ht="17.25" x14ac:dyDescent="0.25">
      <c r="A1275" s="1" t="s">
        <v>1273</v>
      </c>
      <c r="B1275">
        <f>SUM(B1274,_xlfn.IFNA(IF(MATCH(puzzle!$B$2,$A1275,0),1,0),0))</f>
        <v>223</v>
      </c>
      <c r="C1275" t="str">
        <f>puzzle!B1278</f>
        <v/>
      </c>
      <c r="D1275" t="str">
        <f t="shared" si="95"/>
        <v/>
      </c>
      <c r="E1275" t="str">
        <f t="shared" si="96"/>
        <v/>
      </c>
      <c r="F1275" t="str">
        <f t="shared" si="97"/>
        <v/>
      </c>
      <c r="G1275" t="str">
        <f t="shared" si="98"/>
        <v/>
      </c>
      <c r="H1275" t="str">
        <f t="shared" si="99"/>
        <v/>
      </c>
      <c r="I1275" t="str">
        <f>IF(OR(D1275=M$1,E1275=N$1,F1275=O$1,G1275=P$1,H1275=Q$1),"",C1275)</f>
        <v/>
      </c>
      <c r="J1275" t="str">
        <f t="array" ref="J1275">IF(SUM(--ISNUMBER(SEARCH(S$1:AE$1,I1275)))&gt;0,"",I1275)</f>
        <v/>
      </c>
      <c r="K1275" t="str">
        <f t="array" ref="K1275">IF(SUM(--ISNUMBER(SEARCH(M$1:Q$1,J1275)))=L$1,J1275,"")</f>
        <v/>
      </c>
    </row>
    <row r="1276" spans="1:11" ht="17.25" x14ac:dyDescent="0.25">
      <c r="A1276" s="1" t="s">
        <v>1274</v>
      </c>
      <c r="B1276">
        <f>SUM(B1275,_xlfn.IFNA(IF(MATCH(puzzle!$B$2,$A1276,0),1,0),0))</f>
        <v>223</v>
      </c>
      <c r="C1276" t="str">
        <f>puzzle!B1279</f>
        <v/>
      </c>
      <c r="D1276" t="str">
        <f t="shared" si="95"/>
        <v/>
      </c>
      <c r="E1276" t="str">
        <f t="shared" si="96"/>
        <v/>
      </c>
      <c r="F1276" t="str">
        <f t="shared" si="97"/>
        <v/>
      </c>
      <c r="G1276" t="str">
        <f t="shared" si="98"/>
        <v/>
      </c>
      <c r="H1276" t="str">
        <f t="shared" si="99"/>
        <v/>
      </c>
      <c r="I1276" t="str">
        <f>IF(OR(D1276=M$1,E1276=N$1,F1276=O$1,G1276=P$1,H1276=Q$1),"",C1276)</f>
        <v/>
      </c>
      <c r="J1276" t="str">
        <f t="array" ref="J1276">IF(SUM(--ISNUMBER(SEARCH(S$1:AE$1,I1276)))&gt;0,"",I1276)</f>
        <v/>
      </c>
      <c r="K1276" t="str">
        <f t="array" ref="K1276">IF(SUM(--ISNUMBER(SEARCH(M$1:Q$1,J1276)))=L$1,J1276,"")</f>
        <v/>
      </c>
    </row>
    <row r="1277" spans="1:11" ht="17.25" x14ac:dyDescent="0.25">
      <c r="A1277" s="1" t="s">
        <v>1275</v>
      </c>
      <c r="B1277">
        <f>SUM(B1276,_xlfn.IFNA(IF(MATCH(puzzle!$B$2,$A1277,0),1,0),0))</f>
        <v>223</v>
      </c>
      <c r="C1277" t="str">
        <f>puzzle!B1280</f>
        <v/>
      </c>
      <c r="D1277" t="str">
        <f t="shared" si="95"/>
        <v/>
      </c>
      <c r="E1277" t="str">
        <f t="shared" si="96"/>
        <v/>
      </c>
      <c r="F1277" t="str">
        <f t="shared" si="97"/>
        <v/>
      </c>
      <c r="G1277" t="str">
        <f t="shared" si="98"/>
        <v/>
      </c>
      <c r="H1277" t="str">
        <f t="shared" si="99"/>
        <v/>
      </c>
      <c r="I1277" t="str">
        <f>IF(OR(D1277=M$1,E1277=N$1,F1277=O$1,G1277=P$1,H1277=Q$1),"",C1277)</f>
        <v/>
      </c>
      <c r="J1277" t="str">
        <f t="array" ref="J1277">IF(SUM(--ISNUMBER(SEARCH(S$1:AE$1,I1277)))&gt;0,"",I1277)</f>
        <v/>
      </c>
      <c r="K1277" t="str">
        <f t="array" ref="K1277">IF(SUM(--ISNUMBER(SEARCH(M$1:Q$1,J1277)))=L$1,J1277,"")</f>
        <v/>
      </c>
    </row>
    <row r="1278" spans="1:11" ht="17.25" x14ac:dyDescent="0.25">
      <c r="A1278" s="1" t="s">
        <v>1276</v>
      </c>
      <c r="B1278">
        <f>SUM(B1277,_xlfn.IFNA(IF(MATCH(puzzle!$B$2,$A1278,0),1,0),0))</f>
        <v>223</v>
      </c>
      <c r="C1278" t="str">
        <f>puzzle!B1281</f>
        <v/>
      </c>
      <c r="D1278" t="str">
        <f t="shared" si="95"/>
        <v/>
      </c>
      <c r="E1278" t="str">
        <f t="shared" si="96"/>
        <v/>
      </c>
      <c r="F1278" t="str">
        <f t="shared" si="97"/>
        <v/>
      </c>
      <c r="G1278" t="str">
        <f t="shared" si="98"/>
        <v/>
      </c>
      <c r="H1278" t="str">
        <f t="shared" si="99"/>
        <v/>
      </c>
      <c r="I1278" t="str">
        <f>IF(OR(D1278=M$1,E1278=N$1,F1278=O$1,G1278=P$1,H1278=Q$1),"",C1278)</f>
        <v/>
      </c>
      <c r="J1278" t="str">
        <f t="array" ref="J1278">IF(SUM(--ISNUMBER(SEARCH(S$1:AE$1,I1278)))&gt;0,"",I1278)</f>
        <v/>
      </c>
      <c r="K1278" t="str">
        <f t="array" ref="K1278">IF(SUM(--ISNUMBER(SEARCH(M$1:Q$1,J1278)))=L$1,J1278,"")</f>
        <v/>
      </c>
    </row>
    <row r="1279" spans="1:11" ht="17.25" x14ac:dyDescent="0.25">
      <c r="A1279" s="1" t="s">
        <v>1277</v>
      </c>
      <c r="B1279">
        <f>SUM(B1278,_xlfn.IFNA(IF(MATCH(puzzle!$B$2,$A1279,0),1,0),0))</f>
        <v>223</v>
      </c>
      <c r="C1279" t="str">
        <f>puzzle!B1282</f>
        <v/>
      </c>
      <c r="D1279" t="str">
        <f t="shared" si="95"/>
        <v/>
      </c>
      <c r="E1279" t="str">
        <f t="shared" si="96"/>
        <v/>
      </c>
      <c r="F1279" t="str">
        <f t="shared" si="97"/>
        <v/>
      </c>
      <c r="G1279" t="str">
        <f t="shared" si="98"/>
        <v/>
      </c>
      <c r="H1279" t="str">
        <f t="shared" si="99"/>
        <v/>
      </c>
      <c r="I1279" t="str">
        <f>IF(OR(D1279=M$1,E1279=N$1,F1279=O$1,G1279=P$1,H1279=Q$1),"",C1279)</f>
        <v/>
      </c>
      <c r="J1279" t="str">
        <f t="array" ref="J1279">IF(SUM(--ISNUMBER(SEARCH(S$1:AE$1,I1279)))&gt;0,"",I1279)</f>
        <v/>
      </c>
      <c r="K1279" t="str">
        <f t="array" ref="K1279">IF(SUM(--ISNUMBER(SEARCH(M$1:Q$1,J1279)))=L$1,J1279,"")</f>
        <v/>
      </c>
    </row>
    <row r="1280" spans="1:11" ht="17.25" x14ac:dyDescent="0.25">
      <c r="A1280" s="1" t="s">
        <v>1278</v>
      </c>
      <c r="B1280">
        <f>SUM(B1279,_xlfn.IFNA(IF(MATCH(puzzle!$B$2,$A1280,0),1,0),0))</f>
        <v>223</v>
      </c>
      <c r="C1280" t="str">
        <f>puzzle!B1283</f>
        <v/>
      </c>
      <c r="D1280" t="str">
        <f t="shared" si="95"/>
        <v/>
      </c>
      <c r="E1280" t="str">
        <f t="shared" si="96"/>
        <v/>
      </c>
      <c r="F1280" t="str">
        <f t="shared" si="97"/>
        <v/>
      </c>
      <c r="G1280" t="str">
        <f t="shared" si="98"/>
        <v/>
      </c>
      <c r="H1280" t="str">
        <f t="shared" si="99"/>
        <v/>
      </c>
      <c r="I1280" t="str">
        <f>IF(OR(D1280=M$1,E1280=N$1,F1280=O$1,G1280=P$1,H1280=Q$1),"",C1280)</f>
        <v/>
      </c>
      <c r="J1280" t="str">
        <f t="array" ref="J1280">IF(SUM(--ISNUMBER(SEARCH(S$1:AE$1,I1280)))&gt;0,"",I1280)</f>
        <v/>
      </c>
      <c r="K1280" t="str">
        <f t="array" ref="K1280">IF(SUM(--ISNUMBER(SEARCH(M$1:Q$1,J1280)))=L$1,J1280,"")</f>
        <v/>
      </c>
    </row>
    <row r="1281" spans="1:11" ht="17.25" x14ac:dyDescent="0.25">
      <c r="A1281" s="1" t="s">
        <v>1279</v>
      </c>
      <c r="B1281">
        <f>SUM(B1280,_xlfn.IFNA(IF(MATCH(puzzle!$B$2,$A1281,0),1,0),0))</f>
        <v>223</v>
      </c>
      <c r="C1281" t="str">
        <f>puzzle!B1284</f>
        <v/>
      </c>
      <c r="D1281" t="str">
        <f t="shared" si="95"/>
        <v/>
      </c>
      <c r="E1281" t="str">
        <f t="shared" si="96"/>
        <v/>
      </c>
      <c r="F1281" t="str">
        <f t="shared" si="97"/>
        <v/>
      </c>
      <c r="G1281" t="str">
        <f t="shared" si="98"/>
        <v/>
      </c>
      <c r="H1281" t="str">
        <f t="shared" si="99"/>
        <v/>
      </c>
      <c r="I1281" t="str">
        <f>IF(OR(D1281=M$1,E1281=N$1,F1281=O$1,G1281=P$1,H1281=Q$1),"",C1281)</f>
        <v/>
      </c>
      <c r="J1281" t="str">
        <f t="array" ref="J1281">IF(SUM(--ISNUMBER(SEARCH(S$1:AE$1,I1281)))&gt;0,"",I1281)</f>
        <v/>
      </c>
      <c r="K1281" t="str">
        <f t="array" ref="K1281">IF(SUM(--ISNUMBER(SEARCH(M$1:Q$1,J1281)))=L$1,J1281,"")</f>
        <v/>
      </c>
    </row>
    <row r="1282" spans="1:11" ht="17.25" x14ac:dyDescent="0.25">
      <c r="A1282" s="1" t="s">
        <v>1280</v>
      </c>
      <c r="B1282">
        <f>SUM(B1281,_xlfn.IFNA(IF(MATCH(puzzle!$B$2,$A1282,0),1,0),0))</f>
        <v>223</v>
      </c>
      <c r="C1282" t="str">
        <f>puzzle!B1285</f>
        <v/>
      </c>
      <c r="D1282" t="str">
        <f t="shared" ref="D1282:D1345" si="100">LEFT(C1282,1)</f>
        <v/>
      </c>
      <c r="E1282" t="str">
        <f t="shared" ref="E1282:E1345" si="101">MID($C1282,2,1)</f>
        <v/>
      </c>
      <c r="F1282" t="str">
        <f t="shared" ref="F1282:F1345" si="102">MID($C1282,3,1)</f>
        <v/>
      </c>
      <c r="G1282" t="str">
        <f t="shared" ref="G1282:G1345" si="103">MID($C1282,4,1)</f>
        <v/>
      </c>
      <c r="H1282" t="str">
        <f t="shared" ref="H1282:H1345" si="104">MID($C1282,5,1)</f>
        <v/>
      </c>
      <c r="I1282" t="str">
        <f>IF(OR(D1282=M$1,E1282=N$1,F1282=O$1,G1282=P$1,H1282=Q$1),"",C1282)</f>
        <v/>
      </c>
      <c r="J1282" t="str">
        <f t="array" ref="J1282">IF(SUM(--ISNUMBER(SEARCH(S$1:AE$1,I1282)))&gt;0,"",I1282)</f>
        <v/>
      </c>
      <c r="K1282" t="str">
        <f t="array" ref="K1282">IF(SUM(--ISNUMBER(SEARCH(M$1:Q$1,J1282)))=L$1,J1282,"")</f>
        <v/>
      </c>
    </row>
    <row r="1283" spans="1:11" ht="17.25" x14ac:dyDescent="0.25">
      <c r="A1283" s="1" t="s">
        <v>1281</v>
      </c>
      <c r="B1283">
        <f>SUM(B1282,_xlfn.IFNA(IF(MATCH(puzzle!$B$2,$A1283,0),1,0),0))</f>
        <v>224</v>
      </c>
      <c r="C1283" t="str">
        <f>puzzle!B1286</f>
        <v/>
      </c>
      <c r="D1283" t="str">
        <f t="shared" si="100"/>
        <v/>
      </c>
      <c r="E1283" t="str">
        <f t="shared" si="101"/>
        <v/>
      </c>
      <c r="F1283" t="str">
        <f t="shared" si="102"/>
        <v/>
      </c>
      <c r="G1283" t="str">
        <f t="shared" si="103"/>
        <v/>
      </c>
      <c r="H1283" t="str">
        <f t="shared" si="104"/>
        <v/>
      </c>
      <c r="I1283" t="str">
        <f>IF(OR(D1283=M$1,E1283=N$1,F1283=O$1,G1283=P$1,H1283=Q$1),"",C1283)</f>
        <v/>
      </c>
      <c r="J1283" t="str">
        <f t="array" ref="J1283">IF(SUM(--ISNUMBER(SEARCH(S$1:AE$1,I1283)))&gt;0,"",I1283)</f>
        <v/>
      </c>
      <c r="K1283" t="str">
        <f t="array" ref="K1283">IF(SUM(--ISNUMBER(SEARCH(M$1:Q$1,J1283)))=L$1,J1283,"")</f>
        <v/>
      </c>
    </row>
    <row r="1284" spans="1:11" ht="17.25" x14ac:dyDescent="0.25">
      <c r="A1284" s="1" t="s">
        <v>1282</v>
      </c>
      <c r="B1284">
        <f>SUM(B1283,_xlfn.IFNA(IF(MATCH(puzzle!$B$2,$A1284,0),1,0),0))</f>
        <v>224</v>
      </c>
      <c r="C1284" t="str">
        <f>puzzle!B1287</f>
        <v/>
      </c>
      <c r="D1284" t="str">
        <f t="shared" si="100"/>
        <v/>
      </c>
      <c r="E1284" t="str">
        <f t="shared" si="101"/>
        <v/>
      </c>
      <c r="F1284" t="str">
        <f t="shared" si="102"/>
        <v/>
      </c>
      <c r="G1284" t="str">
        <f t="shared" si="103"/>
        <v/>
      </c>
      <c r="H1284" t="str">
        <f t="shared" si="104"/>
        <v/>
      </c>
      <c r="I1284" t="str">
        <f>IF(OR(D1284=M$1,E1284=N$1,F1284=O$1,G1284=P$1,H1284=Q$1),"",C1284)</f>
        <v/>
      </c>
      <c r="J1284" t="str">
        <f t="array" ref="J1284">IF(SUM(--ISNUMBER(SEARCH(S$1:AE$1,I1284)))&gt;0,"",I1284)</f>
        <v/>
      </c>
      <c r="K1284" t="str">
        <f t="array" ref="K1284">IF(SUM(--ISNUMBER(SEARCH(M$1:Q$1,J1284)))=L$1,J1284,"")</f>
        <v/>
      </c>
    </row>
    <row r="1285" spans="1:11" ht="17.25" x14ac:dyDescent="0.25">
      <c r="A1285" s="1" t="s">
        <v>1283</v>
      </c>
      <c r="B1285">
        <f>SUM(B1284,_xlfn.IFNA(IF(MATCH(puzzle!$B$2,$A1285,0),1,0),0))</f>
        <v>224</v>
      </c>
      <c r="C1285" t="str">
        <f>puzzle!B1288</f>
        <v/>
      </c>
      <c r="D1285" t="str">
        <f t="shared" si="100"/>
        <v/>
      </c>
      <c r="E1285" t="str">
        <f t="shared" si="101"/>
        <v/>
      </c>
      <c r="F1285" t="str">
        <f t="shared" si="102"/>
        <v/>
      </c>
      <c r="G1285" t="str">
        <f t="shared" si="103"/>
        <v/>
      </c>
      <c r="H1285" t="str">
        <f t="shared" si="104"/>
        <v/>
      </c>
      <c r="I1285" t="str">
        <f>IF(OR(D1285=M$1,E1285=N$1,F1285=O$1,G1285=P$1,H1285=Q$1),"",C1285)</f>
        <v/>
      </c>
      <c r="J1285" t="str">
        <f t="array" ref="J1285">IF(SUM(--ISNUMBER(SEARCH(S$1:AE$1,I1285)))&gt;0,"",I1285)</f>
        <v/>
      </c>
      <c r="K1285" t="str">
        <f t="array" ref="K1285">IF(SUM(--ISNUMBER(SEARCH(M$1:Q$1,J1285)))=L$1,J1285,"")</f>
        <v/>
      </c>
    </row>
    <row r="1286" spans="1:11" ht="17.25" x14ac:dyDescent="0.25">
      <c r="A1286" s="1" t="s">
        <v>1284</v>
      </c>
      <c r="B1286">
        <f>SUM(B1285,_xlfn.IFNA(IF(MATCH(puzzle!$B$2,$A1286,0),1,0),0))</f>
        <v>224</v>
      </c>
      <c r="C1286" t="str">
        <f>puzzle!B1289</f>
        <v/>
      </c>
      <c r="D1286" t="str">
        <f t="shared" si="100"/>
        <v/>
      </c>
      <c r="E1286" t="str">
        <f t="shared" si="101"/>
        <v/>
      </c>
      <c r="F1286" t="str">
        <f t="shared" si="102"/>
        <v/>
      </c>
      <c r="G1286" t="str">
        <f t="shared" si="103"/>
        <v/>
      </c>
      <c r="H1286" t="str">
        <f t="shared" si="104"/>
        <v/>
      </c>
      <c r="I1286" t="str">
        <f>IF(OR(D1286=M$1,E1286=N$1,F1286=O$1,G1286=P$1,H1286=Q$1),"",C1286)</f>
        <v/>
      </c>
      <c r="J1286" t="str">
        <f t="array" ref="J1286">IF(SUM(--ISNUMBER(SEARCH(S$1:AE$1,I1286)))&gt;0,"",I1286)</f>
        <v/>
      </c>
      <c r="K1286" t="str">
        <f t="array" ref="K1286">IF(SUM(--ISNUMBER(SEARCH(M$1:Q$1,J1286)))=L$1,J1286,"")</f>
        <v/>
      </c>
    </row>
    <row r="1287" spans="1:11" ht="17.25" x14ac:dyDescent="0.25">
      <c r="A1287" s="1" t="s">
        <v>1285</v>
      </c>
      <c r="B1287">
        <f>SUM(B1286,_xlfn.IFNA(IF(MATCH(puzzle!$B$2,$A1287,0),1,0),0))</f>
        <v>224</v>
      </c>
      <c r="C1287" t="str">
        <f>puzzle!B1290</f>
        <v/>
      </c>
      <c r="D1287" t="str">
        <f t="shared" si="100"/>
        <v/>
      </c>
      <c r="E1287" t="str">
        <f t="shared" si="101"/>
        <v/>
      </c>
      <c r="F1287" t="str">
        <f t="shared" si="102"/>
        <v/>
      </c>
      <c r="G1287" t="str">
        <f t="shared" si="103"/>
        <v/>
      </c>
      <c r="H1287" t="str">
        <f t="shared" si="104"/>
        <v/>
      </c>
      <c r="I1287" t="str">
        <f>IF(OR(D1287=M$1,E1287=N$1,F1287=O$1,G1287=P$1,H1287=Q$1),"",C1287)</f>
        <v/>
      </c>
      <c r="J1287" t="str">
        <f t="array" ref="J1287">IF(SUM(--ISNUMBER(SEARCH(S$1:AE$1,I1287)))&gt;0,"",I1287)</f>
        <v/>
      </c>
      <c r="K1287" t="str">
        <f t="array" ref="K1287">IF(SUM(--ISNUMBER(SEARCH(M$1:Q$1,J1287)))=L$1,J1287,"")</f>
        <v/>
      </c>
    </row>
    <row r="1288" spans="1:11" ht="17.25" x14ac:dyDescent="0.25">
      <c r="A1288" s="1" t="s">
        <v>1286</v>
      </c>
      <c r="B1288">
        <f>SUM(B1287,_xlfn.IFNA(IF(MATCH(puzzle!$B$2,$A1288,0),1,0),0))</f>
        <v>224</v>
      </c>
      <c r="C1288" t="str">
        <f>puzzle!B1291</f>
        <v/>
      </c>
      <c r="D1288" t="str">
        <f t="shared" si="100"/>
        <v/>
      </c>
      <c r="E1288" t="str">
        <f t="shared" si="101"/>
        <v/>
      </c>
      <c r="F1288" t="str">
        <f t="shared" si="102"/>
        <v/>
      </c>
      <c r="G1288" t="str">
        <f t="shared" si="103"/>
        <v/>
      </c>
      <c r="H1288" t="str">
        <f t="shared" si="104"/>
        <v/>
      </c>
      <c r="I1288" t="str">
        <f>IF(OR(D1288=M$1,E1288=N$1,F1288=O$1,G1288=P$1,H1288=Q$1),"",C1288)</f>
        <v/>
      </c>
      <c r="J1288" t="str">
        <f t="array" ref="J1288">IF(SUM(--ISNUMBER(SEARCH(S$1:AE$1,I1288)))&gt;0,"",I1288)</f>
        <v/>
      </c>
      <c r="K1288" t="str">
        <f t="array" ref="K1288">IF(SUM(--ISNUMBER(SEARCH(M$1:Q$1,J1288)))=L$1,J1288,"")</f>
        <v/>
      </c>
    </row>
    <row r="1289" spans="1:11" ht="17.25" x14ac:dyDescent="0.25">
      <c r="A1289" s="1" t="s">
        <v>1287</v>
      </c>
      <c r="B1289">
        <f>SUM(B1288,_xlfn.IFNA(IF(MATCH(puzzle!$B$2,$A1289,0),1,0),0))</f>
        <v>224</v>
      </c>
      <c r="C1289" t="str">
        <f>puzzle!B1292</f>
        <v/>
      </c>
      <c r="D1289" t="str">
        <f t="shared" si="100"/>
        <v/>
      </c>
      <c r="E1289" t="str">
        <f t="shared" si="101"/>
        <v/>
      </c>
      <c r="F1289" t="str">
        <f t="shared" si="102"/>
        <v/>
      </c>
      <c r="G1289" t="str">
        <f t="shared" si="103"/>
        <v/>
      </c>
      <c r="H1289" t="str">
        <f t="shared" si="104"/>
        <v/>
      </c>
      <c r="I1289" t="str">
        <f>IF(OR(D1289=M$1,E1289=N$1,F1289=O$1,G1289=P$1,H1289=Q$1),"",C1289)</f>
        <v/>
      </c>
      <c r="J1289" t="str">
        <f t="array" ref="J1289">IF(SUM(--ISNUMBER(SEARCH(S$1:AE$1,I1289)))&gt;0,"",I1289)</f>
        <v/>
      </c>
      <c r="K1289" t="str">
        <f t="array" ref="K1289">IF(SUM(--ISNUMBER(SEARCH(M$1:Q$1,J1289)))=L$1,J1289,"")</f>
        <v/>
      </c>
    </row>
    <row r="1290" spans="1:11" ht="17.25" x14ac:dyDescent="0.25">
      <c r="A1290" s="1" t="s">
        <v>1288</v>
      </c>
      <c r="B1290">
        <f>SUM(B1289,_xlfn.IFNA(IF(MATCH(puzzle!$B$2,$A1290,0),1,0),0))</f>
        <v>224</v>
      </c>
      <c r="C1290" t="str">
        <f>puzzle!B1293</f>
        <v/>
      </c>
      <c r="D1290" t="str">
        <f t="shared" si="100"/>
        <v/>
      </c>
      <c r="E1290" t="str">
        <f t="shared" si="101"/>
        <v/>
      </c>
      <c r="F1290" t="str">
        <f t="shared" si="102"/>
        <v/>
      </c>
      <c r="G1290" t="str">
        <f t="shared" si="103"/>
        <v/>
      </c>
      <c r="H1290" t="str">
        <f t="shared" si="104"/>
        <v/>
      </c>
      <c r="I1290" t="str">
        <f>IF(OR(D1290=M$1,E1290=N$1,F1290=O$1,G1290=P$1,H1290=Q$1),"",C1290)</f>
        <v/>
      </c>
      <c r="J1290" t="str">
        <f t="array" ref="J1290">IF(SUM(--ISNUMBER(SEARCH(S$1:AE$1,I1290)))&gt;0,"",I1290)</f>
        <v/>
      </c>
      <c r="K1290" t="str">
        <f t="array" ref="K1290">IF(SUM(--ISNUMBER(SEARCH(M$1:Q$1,J1290)))=L$1,J1290,"")</f>
        <v/>
      </c>
    </row>
    <row r="1291" spans="1:11" ht="17.25" x14ac:dyDescent="0.25">
      <c r="A1291" s="1" t="s">
        <v>1289</v>
      </c>
      <c r="B1291">
        <f>SUM(B1290,_xlfn.IFNA(IF(MATCH(puzzle!$B$2,$A1291,0),1,0),0))</f>
        <v>224</v>
      </c>
      <c r="C1291" t="str">
        <f>puzzle!B1294</f>
        <v/>
      </c>
      <c r="D1291" t="str">
        <f t="shared" si="100"/>
        <v/>
      </c>
      <c r="E1291" t="str">
        <f t="shared" si="101"/>
        <v/>
      </c>
      <c r="F1291" t="str">
        <f t="shared" si="102"/>
        <v/>
      </c>
      <c r="G1291" t="str">
        <f t="shared" si="103"/>
        <v/>
      </c>
      <c r="H1291" t="str">
        <f t="shared" si="104"/>
        <v/>
      </c>
      <c r="I1291" t="str">
        <f>IF(OR(D1291=M$1,E1291=N$1,F1291=O$1,G1291=P$1,H1291=Q$1),"",C1291)</f>
        <v/>
      </c>
      <c r="J1291" t="str">
        <f t="array" ref="J1291">IF(SUM(--ISNUMBER(SEARCH(S$1:AE$1,I1291)))&gt;0,"",I1291)</f>
        <v/>
      </c>
      <c r="K1291" t="str">
        <f t="array" ref="K1291">IF(SUM(--ISNUMBER(SEARCH(M$1:Q$1,J1291)))=L$1,J1291,"")</f>
        <v/>
      </c>
    </row>
    <row r="1292" spans="1:11" ht="17.25" x14ac:dyDescent="0.25">
      <c r="A1292" s="1" t="s">
        <v>1290</v>
      </c>
      <c r="B1292">
        <f>SUM(B1291,_xlfn.IFNA(IF(MATCH(puzzle!$B$2,$A1292,0),1,0),0))</f>
        <v>224</v>
      </c>
      <c r="C1292" t="str">
        <f>puzzle!B1295</f>
        <v/>
      </c>
      <c r="D1292" t="str">
        <f t="shared" si="100"/>
        <v/>
      </c>
      <c r="E1292" t="str">
        <f t="shared" si="101"/>
        <v/>
      </c>
      <c r="F1292" t="str">
        <f t="shared" si="102"/>
        <v/>
      </c>
      <c r="G1292" t="str">
        <f t="shared" si="103"/>
        <v/>
      </c>
      <c r="H1292" t="str">
        <f t="shared" si="104"/>
        <v/>
      </c>
      <c r="I1292" t="str">
        <f>IF(OR(D1292=M$1,E1292=N$1,F1292=O$1,G1292=P$1,H1292=Q$1),"",C1292)</f>
        <v/>
      </c>
      <c r="J1292" t="str">
        <f t="array" ref="J1292">IF(SUM(--ISNUMBER(SEARCH(S$1:AE$1,I1292)))&gt;0,"",I1292)</f>
        <v/>
      </c>
      <c r="K1292" t="str">
        <f t="array" ref="K1292">IF(SUM(--ISNUMBER(SEARCH(M$1:Q$1,J1292)))=L$1,J1292,"")</f>
        <v/>
      </c>
    </row>
    <row r="1293" spans="1:11" ht="17.25" x14ac:dyDescent="0.25">
      <c r="A1293" s="1" t="s">
        <v>1291</v>
      </c>
      <c r="B1293">
        <f>SUM(B1292,_xlfn.IFNA(IF(MATCH(puzzle!$B$2,$A1293,0),1,0),0))</f>
        <v>225</v>
      </c>
      <c r="C1293" t="str">
        <f>puzzle!B1296</f>
        <v/>
      </c>
      <c r="D1293" t="str">
        <f t="shared" si="100"/>
        <v/>
      </c>
      <c r="E1293" t="str">
        <f t="shared" si="101"/>
        <v/>
      </c>
      <c r="F1293" t="str">
        <f t="shared" si="102"/>
        <v/>
      </c>
      <c r="G1293" t="str">
        <f t="shared" si="103"/>
        <v/>
      </c>
      <c r="H1293" t="str">
        <f t="shared" si="104"/>
        <v/>
      </c>
      <c r="I1293" t="str">
        <f>IF(OR(D1293=M$1,E1293=N$1,F1293=O$1,G1293=P$1,H1293=Q$1),"",C1293)</f>
        <v/>
      </c>
      <c r="J1293" t="str">
        <f t="array" ref="J1293">IF(SUM(--ISNUMBER(SEARCH(S$1:AE$1,I1293)))&gt;0,"",I1293)</f>
        <v/>
      </c>
      <c r="K1293" t="str">
        <f t="array" ref="K1293">IF(SUM(--ISNUMBER(SEARCH(M$1:Q$1,J1293)))=L$1,J1293,"")</f>
        <v/>
      </c>
    </row>
    <row r="1294" spans="1:11" ht="17.25" x14ac:dyDescent="0.25">
      <c r="A1294" s="1" t="s">
        <v>1292</v>
      </c>
      <c r="B1294">
        <f>SUM(B1293,_xlfn.IFNA(IF(MATCH(puzzle!$B$2,$A1294,0),1,0),0))</f>
        <v>225</v>
      </c>
      <c r="C1294" t="str">
        <f>puzzle!B1297</f>
        <v/>
      </c>
      <c r="D1294" t="str">
        <f t="shared" si="100"/>
        <v/>
      </c>
      <c r="E1294" t="str">
        <f t="shared" si="101"/>
        <v/>
      </c>
      <c r="F1294" t="str">
        <f t="shared" si="102"/>
        <v/>
      </c>
      <c r="G1294" t="str">
        <f t="shared" si="103"/>
        <v/>
      </c>
      <c r="H1294" t="str">
        <f t="shared" si="104"/>
        <v/>
      </c>
      <c r="I1294" t="str">
        <f>IF(OR(D1294=M$1,E1294=N$1,F1294=O$1,G1294=P$1,H1294=Q$1),"",C1294)</f>
        <v/>
      </c>
      <c r="J1294" t="str">
        <f t="array" ref="J1294">IF(SUM(--ISNUMBER(SEARCH(S$1:AE$1,I1294)))&gt;0,"",I1294)</f>
        <v/>
      </c>
      <c r="K1294" t="str">
        <f t="array" ref="K1294">IF(SUM(--ISNUMBER(SEARCH(M$1:Q$1,J1294)))=L$1,J1294,"")</f>
        <v/>
      </c>
    </row>
    <row r="1295" spans="1:11" ht="17.25" x14ac:dyDescent="0.25">
      <c r="A1295" s="1" t="s">
        <v>1293</v>
      </c>
      <c r="B1295">
        <f>SUM(B1294,_xlfn.IFNA(IF(MATCH(puzzle!$B$2,$A1295,0),1,0),0))</f>
        <v>225</v>
      </c>
      <c r="C1295" t="str">
        <f>puzzle!B1298</f>
        <v/>
      </c>
      <c r="D1295" t="str">
        <f t="shared" si="100"/>
        <v/>
      </c>
      <c r="E1295" t="str">
        <f t="shared" si="101"/>
        <v/>
      </c>
      <c r="F1295" t="str">
        <f t="shared" si="102"/>
        <v/>
      </c>
      <c r="G1295" t="str">
        <f t="shared" si="103"/>
        <v/>
      </c>
      <c r="H1295" t="str">
        <f t="shared" si="104"/>
        <v/>
      </c>
      <c r="I1295" t="str">
        <f>IF(OR(D1295=M$1,E1295=N$1,F1295=O$1,G1295=P$1,H1295=Q$1),"",C1295)</f>
        <v/>
      </c>
      <c r="J1295" t="str">
        <f t="array" ref="J1295">IF(SUM(--ISNUMBER(SEARCH(S$1:AE$1,I1295)))&gt;0,"",I1295)</f>
        <v/>
      </c>
      <c r="K1295" t="str">
        <f t="array" ref="K1295">IF(SUM(--ISNUMBER(SEARCH(M$1:Q$1,J1295)))=L$1,J1295,"")</f>
        <v/>
      </c>
    </row>
    <row r="1296" spans="1:11" ht="17.25" x14ac:dyDescent="0.25">
      <c r="A1296" s="1" t="s">
        <v>1294</v>
      </c>
      <c r="B1296">
        <f>SUM(B1295,_xlfn.IFNA(IF(MATCH(puzzle!$B$2,$A1296,0),1,0),0))</f>
        <v>225</v>
      </c>
      <c r="C1296" t="str">
        <f>puzzle!B1299</f>
        <v/>
      </c>
      <c r="D1296" t="str">
        <f t="shared" si="100"/>
        <v/>
      </c>
      <c r="E1296" t="str">
        <f t="shared" si="101"/>
        <v/>
      </c>
      <c r="F1296" t="str">
        <f t="shared" si="102"/>
        <v/>
      </c>
      <c r="G1296" t="str">
        <f t="shared" si="103"/>
        <v/>
      </c>
      <c r="H1296" t="str">
        <f t="shared" si="104"/>
        <v/>
      </c>
      <c r="I1296" t="str">
        <f>IF(OR(D1296=M$1,E1296=N$1,F1296=O$1,G1296=P$1,H1296=Q$1),"",C1296)</f>
        <v/>
      </c>
      <c r="J1296" t="str">
        <f t="array" ref="J1296">IF(SUM(--ISNUMBER(SEARCH(S$1:AE$1,I1296)))&gt;0,"",I1296)</f>
        <v/>
      </c>
      <c r="K1296" t="str">
        <f t="array" ref="K1296">IF(SUM(--ISNUMBER(SEARCH(M$1:Q$1,J1296)))=L$1,J1296,"")</f>
        <v/>
      </c>
    </row>
    <row r="1297" spans="1:11" ht="17.25" x14ac:dyDescent="0.25">
      <c r="A1297" s="1" t="s">
        <v>1295</v>
      </c>
      <c r="B1297">
        <f>SUM(B1296,_xlfn.IFNA(IF(MATCH(puzzle!$B$2,$A1297,0),1,0),0))</f>
        <v>225</v>
      </c>
      <c r="C1297" t="str">
        <f>puzzle!B1300</f>
        <v/>
      </c>
      <c r="D1297" t="str">
        <f t="shared" si="100"/>
        <v/>
      </c>
      <c r="E1297" t="str">
        <f t="shared" si="101"/>
        <v/>
      </c>
      <c r="F1297" t="str">
        <f t="shared" si="102"/>
        <v/>
      </c>
      <c r="G1297" t="str">
        <f t="shared" si="103"/>
        <v/>
      </c>
      <c r="H1297" t="str">
        <f t="shared" si="104"/>
        <v/>
      </c>
      <c r="I1297" t="str">
        <f>IF(OR(D1297=M$1,E1297=N$1,F1297=O$1,G1297=P$1,H1297=Q$1),"",C1297)</f>
        <v/>
      </c>
      <c r="J1297" t="str">
        <f t="array" ref="J1297">IF(SUM(--ISNUMBER(SEARCH(S$1:AE$1,I1297)))&gt;0,"",I1297)</f>
        <v/>
      </c>
      <c r="K1297" t="str">
        <f t="array" ref="K1297">IF(SUM(--ISNUMBER(SEARCH(M$1:Q$1,J1297)))=L$1,J1297,"")</f>
        <v/>
      </c>
    </row>
    <row r="1298" spans="1:11" ht="17.25" x14ac:dyDescent="0.25">
      <c r="A1298" s="1" t="s">
        <v>1296</v>
      </c>
      <c r="B1298">
        <f>SUM(B1297,_xlfn.IFNA(IF(MATCH(puzzle!$B$2,$A1298,0),1,0),0))</f>
        <v>226</v>
      </c>
      <c r="C1298" t="str">
        <f>puzzle!B1301</f>
        <v/>
      </c>
      <c r="D1298" t="str">
        <f t="shared" si="100"/>
        <v/>
      </c>
      <c r="E1298" t="str">
        <f t="shared" si="101"/>
        <v/>
      </c>
      <c r="F1298" t="str">
        <f t="shared" si="102"/>
        <v/>
      </c>
      <c r="G1298" t="str">
        <f t="shared" si="103"/>
        <v/>
      </c>
      <c r="H1298" t="str">
        <f t="shared" si="104"/>
        <v/>
      </c>
      <c r="I1298" t="str">
        <f>IF(OR(D1298=M$1,E1298=N$1,F1298=O$1,G1298=P$1,H1298=Q$1),"",C1298)</f>
        <v/>
      </c>
      <c r="J1298" t="str">
        <f t="array" ref="J1298">IF(SUM(--ISNUMBER(SEARCH(S$1:AE$1,I1298)))&gt;0,"",I1298)</f>
        <v/>
      </c>
      <c r="K1298" t="str">
        <f t="array" ref="K1298">IF(SUM(--ISNUMBER(SEARCH(M$1:Q$1,J1298)))=L$1,J1298,"")</f>
        <v/>
      </c>
    </row>
    <row r="1299" spans="1:11" ht="17.25" x14ac:dyDescent="0.25">
      <c r="A1299" s="1" t="s">
        <v>1297</v>
      </c>
      <c r="B1299">
        <f>SUM(B1298,_xlfn.IFNA(IF(MATCH(puzzle!$B$2,$A1299,0),1,0),0))</f>
        <v>227</v>
      </c>
      <c r="C1299" t="str">
        <f>puzzle!B1302</f>
        <v/>
      </c>
      <c r="D1299" t="str">
        <f t="shared" si="100"/>
        <v/>
      </c>
      <c r="E1299" t="str">
        <f t="shared" si="101"/>
        <v/>
      </c>
      <c r="F1299" t="str">
        <f t="shared" si="102"/>
        <v/>
      </c>
      <c r="G1299" t="str">
        <f t="shared" si="103"/>
        <v/>
      </c>
      <c r="H1299" t="str">
        <f t="shared" si="104"/>
        <v/>
      </c>
      <c r="I1299" t="str">
        <f>IF(OR(D1299=M$1,E1299=N$1,F1299=O$1,G1299=P$1,H1299=Q$1),"",C1299)</f>
        <v/>
      </c>
      <c r="J1299" t="str">
        <f t="array" ref="J1299">IF(SUM(--ISNUMBER(SEARCH(S$1:AE$1,I1299)))&gt;0,"",I1299)</f>
        <v/>
      </c>
      <c r="K1299" t="str">
        <f t="array" ref="K1299">IF(SUM(--ISNUMBER(SEARCH(M$1:Q$1,J1299)))=L$1,J1299,"")</f>
        <v/>
      </c>
    </row>
    <row r="1300" spans="1:11" ht="17.25" x14ac:dyDescent="0.25">
      <c r="A1300" s="1" t="s">
        <v>1298</v>
      </c>
      <c r="B1300">
        <f>SUM(B1299,_xlfn.IFNA(IF(MATCH(puzzle!$B$2,$A1300,0),1,0),0))</f>
        <v>227</v>
      </c>
      <c r="C1300" t="str">
        <f>puzzle!B1303</f>
        <v/>
      </c>
      <c r="D1300" t="str">
        <f t="shared" si="100"/>
        <v/>
      </c>
      <c r="E1300" t="str">
        <f t="shared" si="101"/>
        <v/>
      </c>
      <c r="F1300" t="str">
        <f t="shared" si="102"/>
        <v/>
      </c>
      <c r="G1300" t="str">
        <f t="shared" si="103"/>
        <v/>
      </c>
      <c r="H1300" t="str">
        <f t="shared" si="104"/>
        <v/>
      </c>
      <c r="I1300" t="str">
        <f>IF(OR(D1300=M$1,E1300=N$1,F1300=O$1,G1300=P$1,H1300=Q$1),"",C1300)</f>
        <v/>
      </c>
      <c r="J1300" t="str">
        <f t="array" ref="J1300">IF(SUM(--ISNUMBER(SEARCH(S$1:AE$1,I1300)))&gt;0,"",I1300)</f>
        <v/>
      </c>
      <c r="K1300" t="str">
        <f t="array" ref="K1300">IF(SUM(--ISNUMBER(SEARCH(M$1:Q$1,J1300)))=L$1,J1300,"")</f>
        <v/>
      </c>
    </row>
    <row r="1301" spans="1:11" ht="17.25" x14ac:dyDescent="0.25">
      <c r="A1301" s="1" t="s">
        <v>1299</v>
      </c>
      <c r="B1301">
        <f>SUM(B1300,_xlfn.IFNA(IF(MATCH(puzzle!$B$2,$A1301,0),1,0),0))</f>
        <v>227</v>
      </c>
      <c r="C1301" t="str">
        <f>puzzle!B1304</f>
        <v/>
      </c>
      <c r="D1301" t="str">
        <f t="shared" si="100"/>
        <v/>
      </c>
      <c r="E1301" t="str">
        <f t="shared" si="101"/>
        <v/>
      </c>
      <c r="F1301" t="str">
        <f t="shared" si="102"/>
        <v/>
      </c>
      <c r="G1301" t="str">
        <f t="shared" si="103"/>
        <v/>
      </c>
      <c r="H1301" t="str">
        <f t="shared" si="104"/>
        <v/>
      </c>
      <c r="I1301" t="str">
        <f>IF(OR(D1301=M$1,E1301=N$1,F1301=O$1,G1301=P$1,H1301=Q$1),"",C1301)</f>
        <v/>
      </c>
      <c r="J1301" t="str">
        <f t="array" ref="J1301">IF(SUM(--ISNUMBER(SEARCH(S$1:AE$1,I1301)))&gt;0,"",I1301)</f>
        <v/>
      </c>
      <c r="K1301" t="str">
        <f t="array" ref="K1301">IF(SUM(--ISNUMBER(SEARCH(M$1:Q$1,J1301)))=L$1,J1301,"")</f>
        <v/>
      </c>
    </row>
    <row r="1302" spans="1:11" ht="17.25" x14ac:dyDescent="0.25">
      <c r="A1302" s="1" t="s">
        <v>1300</v>
      </c>
      <c r="B1302">
        <f>SUM(B1301,_xlfn.IFNA(IF(MATCH(puzzle!$B$2,$A1302,0),1,0),0))</f>
        <v>227</v>
      </c>
      <c r="C1302" t="str">
        <f>puzzle!B1305</f>
        <v/>
      </c>
      <c r="D1302" t="str">
        <f t="shared" si="100"/>
        <v/>
      </c>
      <c r="E1302" t="str">
        <f t="shared" si="101"/>
        <v/>
      </c>
      <c r="F1302" t="str">
        <f t="shared" si="102"/>
        <v/>
      </c>
      <c r="G1302" t="str">
        <f t="shared" si="103"/>
        <v/>
      </c>
      <c r="H1302" t="str">
        <f t="shared" si="104"/>
        <v/>
      </c>
      <c r="I1302" t="str">
        <f>IF(OR(D1302=M$1,E1302=N$1,F1302=O$1,G1302=P$1,H1302=Q$1),"",C1302)</f>
        <v/>
      </c>
      <c r="J1302" t="str">
        <f t="array" ref="J1302">IF(SUM(--ISNUMBER(SEARCH(S$1:AE$1,I1302)))&gt;0,"",I1302)</f>
        <v/>
      </c>
      <c r="K1302" t="str">
        <f t="array" ref="K1302">IF(SUM(--ISNUMBER(SEARCH(M$1:Q$1,J1302)))=L$1,J1302,"")</f>
        <v/>
      </c>
    </row>
    <row r="1303" spans="1:11" ht="17.25" x14ac:dyDescent="0.25">
      <c r="A1303" s="1" t="s">
        <v>1301</v>
      </c>
      <c r="B1303">
        <f>SUM(B1302,_xlfn.IFNA(IF(MATCH(puzzle!$B$2,$A1303,0),1,0),0))</f>
        <v>227</v>
      </c>
      <c r="C1303" t="str">
        <f>puzzle!B1306</f>
        <v/>
      </c>
      <c r="D1303" t="str">
        <f t="shared" si="100"/>
        <v/>
      </c>
      <c r="E1303" t="str">
        <f t="shared" si="101"/>
        <v/>
      </c>
      <c r="F1303" t="str">
        <f t="shared" si="102"/>
        <v/>
      </c>
      <c r="G1303" t="str">
        <f t="shared" si="103"/>
        <v/>
      </c>
      <c r="H1303" t="str">
        <f t="shared" si="104"/>
        <v/>
      </c>
      <c r="I1303" t="str">
        <f>IF(OR(D1303=M$1,E1303=N$1,F1303=O$1,G1303=P$1,H1303=Q$1),"",C1303)</f>
        <v/>
      </c>
      <c r="J1303" t="str">
        <f t="array" ref="J1303">IF(SUM(--ISNUMBER(SEARCH(S$1:AE$1,I1303)))&gt;0,"",I1303)</f>
        <v/>
      </c>
      <c r="K1303" t="str">
        <f t="array" ref="K1303">IF(SUM(--ISNUMBER(SEARCH(M$1:Q$1,J1303)))=L$1,J1303,"")</f>
        <v/>
      </c>
    </row>
    <row r="1304" spans="1:11" ht="17.25" x14ac:dyDescent="0.25">
      <c r="A1304" s="1" t="s">
        <v>1302</v>
      </c>
      <c r="B1304">
        <f>SUM(B1303,_xlfn.IFNA(IF(MATCH(puzzle!$B$2,$A1304,0),1,0),0))</f>
        <v>228</v>
      </c>
      <c r="C1304" t="str">
        <f>puzzle!B1307</f>
        <v/>
      </c>
      <c r="D1304" t="str">
        <f t="shared" si="100"/>
        <v/>
      </c>
      <c r="E1304" t="str">
        <f t="shared" si="101"/>
        <v/>
      </c>
      <c r="F1304" t="str">
        <f t="shared" si="102"/>
        <v/>
      </c>
      <c r="G1304" t="str">
        <f t="shared" si="103"/>
        <v/>
      </c>
      <c r="H1304" t="str">
        <f t="shared" si="104"/>
        <v/>
      </c>
      <c r="I1304" t="str">
        <f>IF(OR(D1304=M$1,E1304=N$1,F1304=O$1,G1304=P$1,H1304=Q$1),"",C1304)</f>
        <v/>
      </c>
      <c r="J1304" t="str">
        <f t="array" ref="J1304">IF(SUM(--ISNUMBER(SEARCH(S$1:AE$1,I1304)))&gt;0,"",I1304)</f>
        <v/>
      </c>
      <c r="K1304" t="str">
        <f t="array" ref="K1304">IF(SUM(--ISNUMBER(SEARCH(M$1:Q$1,J1304)))=L$1,J1304,"")</f>
        <v/>
      </c>
    </row>
    <row r="1305" spans="1:11" ht="17.25" x14ac:dyDescent="0.25">
      <c r="A1305" s="1" t="s">
        <v>1303</v>
      </c>
      <c r="B1305">
        <f>SUM(B1304,_xlfn.IFNA(IF(MATCH(puzzle!$B$2,$A1305,0),1,0),0))</f>
        <v>228</v>
      </c>
      <c r="C1305" t="str">
        <f>puzzle!B1308</f>
        <v/>
      </c>
      <c r="D1305" t="str">
        <f t="shared" si="100"/>
        <v/>
      </c>
      <c r="E1305" t="str">
        <f t="shared" si="101"/>
        <v/>
      </c>
      <c r="F1305" t="str">
        <f t="shared" si="102"/>
        <v/>
      </c>
      <c r="G1305" t="str">
        <f t="shared" si="103"/>
        <v/>
      </c>
      <c r="H1305" t="str">
        <f t="shared" si="104"/>
        <v/>
      </c>
      <c r="I1305" t="str">
        <f>IF(OR(D1305=M$1,E1305=N$1,F1305=O$1,G1305=P$1,H1305=Q$1),"",C1305)</f>
        <v/>
      </c>
      <c r="J1305" t="str">
        <f t="array" ref="J1305">IF(SUM(--ISNUMBER(SEARCH(S$1:AE$1,I1305)))&gt;0,"",I1305)</f>
        <v/>
      </c>
      <c r="K1305" t="str">
        <f t="array" ref="K1305">IF(SUM(--ISNUMBER(SEARCH(M$1:Q$1,J1305)))=L$1,J1305,"")</f>
        <v/>
      </c>
    </row>
    <row r="1306" spans="1:11" ht="17.25" x14ac:dyDescent="0.25">
      <c r="A1306" s="1" t="s">
        <v>1304</v>
      </c>
      <c r="B1306">
        <f>SUM(B1305,_xlfn.IFNA(IF(MATCH(puzzle!$B$2,$A1306,0),1,0),0))</f>
        <v>229</v>
      </c>
      <c r="C1306" t="str">
        <f>puzzle!B1309</f>
        <v/>
      </c>
      <c r="D1306" t="str">
        <f t="shared" si="100"/>
        <v/>
      </c>
      <c r="E1306" t="str">
        <f t="shared" si="101"/>
        <v/>
      </c>
      <c r="F1306" t="str">
        <f t="shared" si="102"/>
        <v/>
      </c>
      <c r="G1306" t="str">
        <f t="shared" si="103"/>
        <v/>
      </c>
      <c r="H1306" t="str">
        <f t="shared" si="104"/>
        <v/>
      </c>
      <c r="I1306" t="str">
        <f>IF(OR(D1306=M$1,E1306=N$1,F1306=O$1,G1306=P$1,H1306=Q$1),"",C1306)</f>
        <v/>
      </c>
      <c r="J1306" t="str">
        <f t="array" ref="J1306">IF(SUM(--ISNUMBER(SEARCH(S$1:AE$1,I1306)))&gt;0,"",I1306)</f>
        <v/>
      </c>
      <c r="K1306" t="str">
        <f t="array" ref="K1306">IF(SUM(--ISNUMBER(SEARCH(M$1:Q$1,J1306)))=L$1,J1306,"")</f>
        <v/>
      </c>
    </row>
    <row r="1307" spans="1:11" ht="17.25" x14ac:dyDescent="0.25">
      <c r="A1307" s="1" t="s">
        <v>1305</v>
      </c>
      <c r="B1307">
        <f>SUM(B1306,_xlfn.IFNA(IF(MATCH(puzzle!$B$2,$A1307,0),1,0),0))</f>
        <v>229</v>
      </c>
      <c r="C1307" t="str">
        <f>puzzle!B1310</f>
        <v/>
      </c>
      <c r="D1307" t="str">
        <f t="shared" si="100"/>
        <v/>
      </c>
      <c r="E1307" t="str">
        <f t="shared" si="101"/>
        <v/>
      </c>
      <c r="F1307" t="str">
        <f t="shared" si="102"/>
        <v/>
      </c>
      <c r="G1307" t="str">
        <f t="shared" si="103"/>
        <v/>
      </c>
      <c r="H1307" t="str">
        <f t="shared" si="104"/>
        <v/>
      </c>
      <c r="I1307" t="str">
        <f>IF(OR(D1307=M$1,E1307=N$1,F1307=O$1,G1307=P$1,H1307=Q$1),"",C1307)</f>
        <v/>
      </c>
      <c r="J1307" t="str">
        <f t="array" ref="J1307">IF(SUM(--ISNUMBER(SEARCH(S$1:AE$1,I1307)))&gt;0,"",I1307)</f>
        <v/>
      </c>
      <c r="K1307" t="str">
        <f t="array" ref="K1307">IF(SUM(--ISNUMBER(SEARCH(M$1:Q$1,J1307)))=L$1,J1307,"")</f>
        <v/>
      </c>
    </row>
    <row r="1308" spans="1:11" ht="17.25" x14ac:dyDescent="0.25">
      <c r="A1308" s="1" t="s">
        <v>1306</v>
      </c>
      <c r="B1308">
        <f>SUM(B1307,_xlfn.IFNA(IF(MATCH(puzzle!$B$2,$A1308,0),1,0),0))</f>
        <v>229</v>
      </c>
      <c r="C1308" t="str">
        <f>puzzle!B1311</f>
        <v/>
      </c>
      <c r="D1308" t="str">
        <f t="shared" si="100"/>
        <v/>
      </c>
      <c r="E1308" t="str">
        <f t="shared" si="101"/>
        <v/>
      </c>
      <c r="F1308" t="str">
        <f t="shared" si="102"/>
        <v/>
      </c>
      <c r="G1308" t="str">
        <f t="shared" si="103"/>
        <v/>
      </c>
      <c r="H1308" t="str">
        <f t="shared" si="104"/>
        <v/>
      </c>
      <c r="I1308" t="str">
        <f>IF(OR(D1308=M$1,E1308=N$1,F1308=O$1,G1308=P$1,H1308=Q$1),"",C1308)</f>
        <v/>
      </c>
      <c r="J1308" t="str">
        <f t="array" ref="J1308">IF(SUM(--ISNUMBER(SEARCH(S$1:AE$1,I1308)))&gt;0,"",I1308)</f>
        <v/>
      </c>
      <c r="K1308" t="str">
        <f t="array" ref="K1308">IF(SUM(--ISNUMBER(SEARCH(M$1:Q$1,J1308)))=L$1,J1308,"")</f>
        <v/>
      </c>
    </row>
    <row r="1309" spans="1:11" ht="17.25" x14ac:dyDescent="0.25">
      <c r="A1309" s="1" t="s">
        <v>1307</v>
      </c>
      <c r="B1309">
        <f>SUM(B1308,_xlfn.IFNA(IF(MATCH(puzzle!$B$2,$A1309,0),1,0),0))</f>
        <v>230</v>
      </c>
      <c r="C1309" t="str">
        <f>puzzle!B1312</f>
        <v/>
      </c>
      <c r="D1309" t="str">
        <f t="shared" si="100"/>
        <v/>
      </c>
      <c r="E1309" t="str">
        <f t="shared" si="101"/>
        <v/>
      </c>
      <c r="F1309" t="str">
        <f t="shared" si="102"/>
        <v/>
      </c>
      <c r="G1309" t="str">
        <f t="shared" si="103"/>
        <v/>
      </c>
      <c r="H1309" t="str">
        <f t="shared" si="104"/>
        <v/>
      </c>
      <c r="I1309" t="str">
        <f>IF(OR(D1309=M$1,E1309=N$1,F1309=O$1,G1309=P$1,H1309=Q$1),"",C1309)</f>
        <v/>
      </c>
      <c r="J1309" t="str">
        <f t="array" ref="J1309">IF(SUM(--ISNUMBER(SEARCH(S$1:AE$1,I1309)))&gt;0,"",I1309)</f>
        <v/>
      </c>
      <c r="K1309" t="str">
        <f t="array" ref="K1309">IF(SUM(--ISNUMBER(SEARCH(M$1:Q$1,J1309)))=L$1,J1309,"")</f>
        <v/>
      </c>
    </row>
    <row r="1310" spans="1:11" ht="17.25" x14ac:dyDescent="0.25">
      <c r="A1310" s="1" t="s">
        <v>1308</v>
      </c>
      <c r="B1310">
        <f>SUM(B1309,_xlfn.IFNA(IF(MATCH(puzzle!$B$2,$A1310,0),1,0),0))</f>
        <v>230</v>
      </c>
      <c r="C1310" t="str">
        <f>puzzle!B1313</f>
        <v/>
      </c>
      <c r="D1310" t="str">
        <f t="shared" si="100"/>
        <v/>
      </c>
      <c r="E1310" t="str">
        <f t="shared" si="101"/>
        <v/>
      </c>
      <c r="F1310" t="str">
        <f t="shared" si="102"/>
        <v/>
      </c>
      <c r="G1310" t="str">
        <f t="shared" si="103"/>
        <v/>
      </c>
      <c r="H1310" t="str">
        <f t="shared" si="104"/>
        <v/>
      </c>
      <c r="I1310" t="str">
        <f>IF(OR(D1310=M$1,E1310=N$1,F1310=O$1,G1310=P$1,H1310=Q$1),"",C1310)</f>
        <v/>
      </c>
      <c r="J1310" t="str">
        <f t="array" ref="J1310">IF(SUM(--ISNUMBER(SEARCH(S$1:AE$1,I1310)))&gt;0,"",I1310)</f>
        <v/>
      </c>
      <c r="K1310" t="str">
        <f t="array" ref="K1310">IF(SUM(--ISNUMBER(SEARCH(M$1:Q$1,J1310)))=L$1,J1310,"")</f>
        <v/>
      </c>
    </row>
    <row r="1311" spans="1:11" ht="17.25" x14ac:dyDescent="0.25">
      <c r="A1311" s="1" t="s">
        <v>1309</v>
      </c>
      <c r="B1311">
        <f>SUM(B1310,_xlfn.IFNA(IF(MATCH(puzzle!$B$2,$A1311,0),1,0),0))</f>
        <v>230</v>
      </c>
      <c r="C1311" t="str">
        <f>puzzle!B1314</f>
        <v/>
      </c>
      <c r="D1311" t="str">
        <f t="shared" si="100"/>
        <v/>
      </c>
      <c r="E1311" t="str">
        <f t="shared" si="101"/>
        <v/>
      </c>
      <c r="F1311" t="str">
        <f t="shared" si="102"/>
        <v/>
      </c>
      <c r="G1311" t="str">
        <f t="shared" si="103"/>
        <v/>
      </c>
      <c r="H1311" t="str">
        <f t="shared" si="104"/>
        <v/>
      </c>
      <c r="I1311" t="str">
        <f>IF(OR(D1311=M$1,E1311=N$1,F1311=O$1,G1311=P$1,H1311=Q$1),"",C1311)</f>
        <v/>
      </c>
      <c r="J1311" t="str">
        <f t="array" ref="J1311">IF(SUM(--ISNUMBER(SEARCH(S$1:AE$1,I1311)))&gt;0,"",I1311)</f>
        <v/>
      </c>
      <c r="K1311" t="str">
        <f t="array" ref="K1311">IF(SUM(--ISNUMBER(SEARCH(M$1:Q$1,J1311)))=L$1,J1311,"")</f>
        <v/>
      </c>
    </row>
    <row r="1312" spans="1:11" ht="17.25" x14ac:dyDescent="0.25">
      <c r="A1312" s="1" t="s">
        <v>1310</v>
      </c>
      <c r="B1312">
        <f>SUM(B1311,_xlfn.IFNA(IF(MATCH(puzzle!$B$2,$A1312,0),1,0),0))</f>
        <v>230</v>
      </c>
      <c r="C1312" t="str">
        <f>puzzle!B1315</f>
        <v/>
      </c>
      <c r="D1312" t="str">
        <f t="shared" si="100"/>
        <v/>
      </c>
      <c r="E1312" t="str">
        <f t="shared" si="101"/>
        <v/>
      </c>
      <c r="F1312" t="str">
        <f t="shared" si="102"/>
        <v/>
      </c>
      <c r="G1312" t="str">
        <f t="shared" si="103"/>
        <v/>
      </c>
      <c r="H1312" t="str">
        <f t="shared" si="104"/>
        <v/>
      </c>
      <c r="I1312" t="str">
        <f>IF(OR(D1312=M$1,E1312=N$1,F1312=O$1,G1312=P$1,H1312=Q$1),"",C1312)</f>
        <v/>
      </c>
      <c r="J1312" t="str">
        <f t="array" ref="J1312">IF(SUM(--ISNUMBER(SEARCH(S$1:AE$1,I1312)))&gt;0,"",I1312)</f>
        <v/>
      </c>
      <c r="K1312" t="str">
        <f t="array" ref="K1312">IF(SUM(--ISNUMBER(SEARCH(M$1:Q$1,J1312)))=L$1,J1312,"")</f>
        <v/>
      </c>
    </row>
    <row r="1313" spans="1:11" ht="17.25" x14ac:dyDescent="0.25">
      <c r="A1313" s="1" t="s">
        <v>1311</v>
      </c>
      <c r="B1313">
        <f>SUM(B1312,_xlfn.IFNA(IF(MATCH(puzzle!$B$2,$A1313,0),1,0),0))</f>
        <v>230</v>
      </c>
      <c r="C1313" t="str">
        <f>puzzle!B1316</f>
        <v/>
      </c>
      <c r="D1313" t="str">
        <f t="shared" si="100"/>
        <v/>
      </c>
      <c r="E1313" t="str">
        <f t="shared" si="101"/>
        <v/>
      </c>
      <c r="F1313" t="str">
        <f t="shared" si="102"/>
        <v/>
      </c>
      <c r="G1313" t="str">
        <f t="shared" si="103"/>
        <v/>
      </c>
      <c r="H1313" t="str">
        <f t="shared" si="104"/>
        <v/>
      </c>
      <c r="I1313" t="str">
        <f>IF(OR(D1313=M$1,E1313=N$1,F1313=O$1,G1313=P$1,H1313=Q$1),"",C1313)</f>
        <v/>
      </c>
      <c r="J1313" t="str">
        <f t="array" ref="J1313">IF(SUM(--ISNUMBER(SEARCH(S$1:AE$1,I1313)))&gt;0,"",I1313)</f>
        <v/>
      </c>
      <c r="K1313" t="str">
        <f t="array" ref="K1313">IF(SUM(--ISNUMBER(SEARCH(M$1:Q$1,J1313)))=L$1,J1313,"")</f>
        <v/>
      </c>
    </row>
    <row r="1314" spans="1:11" ht="17.25" x14ac:dyDescent="0.25">
      <c r="A1314" s="1" t="s">
        <v>1312</v>
      </c>
      <c r="B1314">
        <f>SUM(B1313,_xlfn.IFNA(IF(MATCH(puzzle!$B$2,$A1314,0),1,0),0))</f>
        <v>231</v>
      </c>
      <c r="C1314" t="str">
        <f>puzzle!B1317</f>
        <v/>
      </c>
      <c r="D1314" t="str">
        <f t="shared" si="100"/>
        <v/>
      </c>
      <c r="E1314" t="str">
        <f t="shared" si="101"/>
        <v/>
      </c>
      <c r="F1314" t="str">
        <f t="shared" si="102"/>
        <v/>
      </c>
      <c r="G1314" t="str">
        <f t="shared" si="103"/>
        <v/>
      </c>
      <c r="H1314" t="str">
        <f t="shared" si="104"/>
        <v/>
      </c>
      <c r="I1314" t="str">
        <f>IF(OR(D1314=M$1,E1314=N$1,F1314=O$1,G1314=P$1,H1314=Q$1),"",C1314)</f>
        <v/>
      </c>
      <c r="J1314" t="str">
        <f t="array" ref="J1314">IF(SUM(--ISNUMBER(SEARCH(S$1:AE$1,I1314)))&gt;0,"",I1314)</f>
        <v/>
      </c>
      <c r="K1314" t="str">
        <f t="array" ref="K1314">IF(SUM(--ISNUMBER(SEARCH(M$1:Q$1,J1314)))=L$1,J1314,"")</f>
        <v/>
      </c>
    </row>
    <row r="1315" spans="1:11" ht="17.25" x14ac:dyDescent="0.25">
      <c r="A1315" s="1" t="s">
        <v>1313</v>
      </c>
      <c r="B1315">
        <f>SUM(B1314,_xlfn.IFNA(IF(MATCH(puzzle!$B$2,$A1315,0),1,0),0))</f>
        <v>232</v>
      </c>
      <c r="C1315" t="str">
        <f>puzzle!B1318</f>
        <v/>
      </c>
      <c r="D1315" t="str">
        <f t="shared" si="100"/>
        <v/>
      </c>
      <c r="E1315" t="str">
        <f t="shared" si="101"/>
        <v/>
      </c>
      <c r="F1315" t="str">
        <f t="shared" si="102"/>
        <v/>
      </c>
      <c r="G1315" t="str">
        <f t="shared" si="103"/>
        <v/>
      </c>
      <c r="H1315" t="str">
        <f t="shared" si="104"/>
        <v/>
      </c>
      <c r="I1315" t="str">
        <f>IF(OR(D1315=M$1,E1315=N$1,F1315=O$1,G1315=P$1,H1315=Q$1),"",C1315)</f>
        <v/>
      </c>
      <c r="J1315" t="str">
        <f t="array" ref="J1315">IF(SUM(--ISNUMBER(SEARCH(S$1:AE$1,I1315)))&gt;0,"",I1315)</f>
        <v/>
      </c>
      <c r="K1315" t="str">
        <f t="array" ref="K1315">IF(SUM(--ISNUMBER(SEARCH(M$1:Q$1,J1315)))=L$1,J1315,"")</f>
        <v/>
      </c>
    </row>
    <row r="1316" spans="1:11" ht="17.25" x14ac:dyDescent="0.25">
      <c r="A1316" s="1" t="s">
        <v>1314</v>
      </c>
      <c r="B1316">
        <f>SUM(B1315,_xlfn.IFNA(IF(MATCH(puzzle!$B$2,$A1316,0),1,0),0))</f>
        <v>232</v>
      </c>
      <c r="C1316" t="str">
        <f>puzzle!B1319</f>
        <v/>
      </c>
      <c r="D1316" t="str">
        <f t="shared" si="100"/>
        <v/>
      </c>
      <c r="E1316" t="str">
        <f t="shared" si="101"/>
        <v/>
      </c>
      <c r="F1316" t="str">
        <f t="shared" si="102"/>
        <v/>
      </c>
      <c r="G1316" t="str">
        <f t="shared" si="103"/>
        <v/>
      </c>
      <c r="H1316" t="str">
        <f t="shared" si="104"/>
        <v/>
      </c>
      <c r="I1316" t="str">
        <f>IF(OR(D1316=M$1,E1316=N$1,F1316=O$1,G1316=P$1,H1316=Q$1),"",C1316)</f>
        <v/>
      </c>
      <c r="J1316" t="str">
        <f t="array" ref="J1316">IF(SUM(--ISNUMBER(SEARCH(S$1:AE$1,I1316)))&gt;0,"",I1316)</f>
        <v/>
      </c>
      <c r="K1316" t="str">
        <f t="array" ref="K1316">IF(SUM(--ISNUMBER(SEARCH(M$1:Q$1,J1316)))=L$1,J1316,"")</f>
        <v/>
      </c>
    </row>
    <row r="1317" spans="1:11" ht="17.25" x14ac:dyDescent="0.25">
      <c r="A1317" s="1" t="s">
        <v>1315</v>
      </c>
      <c r="B1317">
        <f>SUM(B1316,_xlfn.IFNA(IF(MATCH(puzzle!$B$2,$A1317,0),1,0),0))</f>
        <v>232</v>
      </c>
      <c r="C1317" t="str">
        <f>puzzle!B1320</f>
        <v/>
      </c>
      <c r="D1317" t="str">
        <f t="shared" si="100"/>
        <v/>
      </c>
      <c r="E1317" t="str">
        <f t="shared" si="101"/>
        <v/>
      </c>
      <c r="F1317" t="str">
        <f t="shared" si="102"/>
        <v/>
      </c>
      <c r="G1317" t="str">
        <f t="shared" si="103"/>
        <v/>
      </c>
      <c r="H1317" t="str">
        <f t="shared" si="104"/>
        <v/>
      </c>
      <c r="I1317" t="str">
        <f>IF(OR(D1317=M$1,E1317=N$1,F1317=O$1,G1317=P$1,H1317=Q$1),"",C1317)</f>
        <v/>
      </c>
      <c r="J1317" t="str">
        <f t="array" ref="J1317">IF(SUM(--ISNUMBER(SEARCH(S$1:AE$1,I1317)))&gt;0,"",I1317)</f>
        <v/>
      </c>
      <c r="K1317" t="str">
        <f t="array" ref="K1317">IF(SUM(--ISNUMBER(SEARCH(M$1:Q$1,J1317)))=L$1,J1317,"")</f>
        <v/>
      </c>
    </row>
    <row r="1318" spans="1:11" ht="17.25" x14ac:dyDescent="0.25">
      <c r="A1318" s="1" t="s">
        <v>1316</v>
      </c>
      <c r="B1318">
        <f>SUM(B1317,_xlfn.IFNA(IF(MATCH(puzzle!$B$2,$A1318,0),1,0),0))</f>
        <v>232</v>
      </c>
      <c r="C1318" t="str">
        <f>puzzle!B1321</f>
        <v/>
      </c>
      <c r="D1318" t="str">
        <f t="shared" si="100"/>
        <v/>
      </c>
      <c r="E1318" t="str">
        <f t="shared" si="101"/>
        <v/>
      </c>
      <c r="F1318" t="str">
        <f t="shared" si="102"/>
        <v/>
      </c>
      <c r="G1318" t="str">
        <f t="shared" si="103"/>
        <v/>
      </c>
      <c r="H1318" t="str">
        <f t="shared" si="104"/>
        <v/>
      </c>
      <c r="I1318" t="str">
        <f>IF(OR(D1318=M$1,E1318=N$1,F1318=O$1,G1318=P$1,H1318=Q$1),"",C1318)</f>
        <v/>
      </c>
      <c r="J1318" t="str">
        <f t="array" ref="J1318">IF(SUM(--ISNUMBER(SEARCH(S$1:AE$1,I1318)))&gt;0,"",I1318)</f>
        <v/>
      </c>
      <c r="K1318" t="str">
        <f t="array" ref="K1318">IF(SUM(--ISNUMBER(SEARCH(M$1:Q$1,J1318)))=L$1,J1318,"")</f>
        <v/>
      </c>
    </row>
    <row r="1319" spans="1:11" ht="17.25" x14ac:dyDescent="0.25">
      <c r="A1319" s="1" t="s">
        <v>1317</v>
      </c>
      <c r="B1319">
        <f>SUM(B1318,_xlfn.IFNA(IF(MATCH(puzzle!$B$2,$A1319,0),1,0),0))</f>
        <v>232</v>
      </c>
      <c r="C1319" t="str">
        <f>puzzle!B1322</f>
        <v/>
      </c>
      <c r="D1319" t="str">
        <f t="shared" si="100"/>
        <v/>
      </c>
      <c r="E1319" t="str">
        <f t="shared" si="101"/>
        <v/>
      </c>
      <c r="F1319" t="str">
        <f t="shared" si="102"/>
        <v/>
      </c>
      <c r="G1319" t="str">
        <f t="shared" si="103"/>
        <v/>
      </c>
      <c r="H1319" t="str">
        <f t="shared" si="104"/>
        <v/>
      </c>
      <c r="I1319" t="str">
        <f>IF(OR(D1319=M$1,E1319=N$1,F1319=O$1,G1319=P$1,H1319=Q$1),"",C1319)</f>
        <v/>
      </c>
      <c r="J1319" t="str">
        <f t="array" ref="J1319">IF(SUM(--ISNUMBER(SEARCH(S$1:AE$1,I1319)))&gt;0,"",I1319)</f>
        <v/>
      </c>
      <c r="K1319" t="str">
        <f t="array" ref="K1319">IF(SUM(--ISNUMBER(SEARCH(M$1:Q$1,J1319)))=L$1,J1319,"")</f>
        <v/>
      </c>
    </row>
    <row r="1320" spans="1:11" ht="17.25" x14ac:dyDescent="0.25">
      <c r="A1320" s="1" t="s">
        <v>1318</v>
      </c>
      <c r="B1320">
        <f>SUM(B1319,_xlfn.IFNA(IF(MATCH(puzzle!$B$2,$A1320,0),1,0),0))</f>
        <v>233</v>
      </c>
      <c r="C1320" t="str">
        <f>puzzle!B1323</f>
        <v/>
      </c>
      <c r="D1320" t="str">
        <f t="shared" si="100"/>
        <v/>
      </c>
      <c r="E1320" t="str">
        <f t="shared" si="101"/>
        <v/>
      </c>
      <c r="F1320" t="str">
        <f t="shared" si="102"/>
        <v/>
      </c>
      <c r="G1320" t="str">
        <f t="shared" si="103"/>
        <v/>
      </c>
      <c r="H1320" t="str">
        <f t="shared" si="104"/>
        <v/>
      </c>
      <c r="I1320" t="str">
        <f>IF(OR(D1320=M$1,E1320=N$1,F1320=O$1,G1320=P$1,H1320=Q$1),"",C1320)</f>
        <v/>
      </c>
      <c r="J1320" t="str">
        <f t="array" ref="J1320">IF(SUM(--ISNUMBER(SEARCH(S$1:AE$1,I1320)))&gt;0,"",I1320)</f>
        <v/>
      </c>
      <c r="K1320" t="str">
        <f t="array" ref="K1320">IF(SUM(--ISNUMBER(SEARCH(M$1:Q$1,J1320)))=L$1,J1320,"")</f>
        <v/>
      </c>
    </row>
    <row r="1321" spans="1:11" ht="17.25" x14ac:dyDescent="0.25">
      <c r="A1321" s="1" t="s">
        <v>1319</v>
      </c>
      <c r="B1321">
        <f>SUM(B1320,_xlfn.IFNA(IF(MATCH(puzzle!$B$2,$A1321,0),1,0),0))</f>
        <v>233</v>
      </c>
      <c r="C1321" t="str">
        <f>puzzle!B1324</f>
        <v/>
      </c>
      <c r="D1321" t="str">
        <f t="shared" si="100"/>
        <v/>
      </c>
      <c r="E1321" t="str">
        <f t="shared" si="101"/>
        <v/>
      </c>
      <c r="F1321" t="str">
        <f t="shared" si="102"/>
        <v/>
      </c>
      <c r="G1321" t="str">
        <f t="shared" si="103"/>
        <v/>
      </c>
      <c r="H1321" t="str">
        <f t="shared" si="104"/>
        <v/>
      </c>
      <c r="I1321" t="str">
        <f>IF(OR(D1321=M$1,E1321=N$1,F1321=O$1,G1321=P$1,H1321=Q$1),"",C1321)</f>
        <v/>
      </c>
      <c r="J1321" t="str">
        <f t="array" ref="J1321">IF(SUM(--ISNUMBER(SEARCH(S$1:AE$1,I1321)))&gt;0,"",I1321)</f>
        <v/>
      </c>
      <c r="K1321" t="str">
        <f t="array" ref="K1321">IF(SUM(--ISNUMBER(SEARCH(M$1:Q$1,J1321)))=L$1,J1321,"")</f>
        <v/>
      </c>
    </row>
    <row r="1322" spans="1:11" ht="17.25" x14ac:dyDescent="0.25">
      <c r="A1322" s="1" t="s">
        <v>1320</v>
      </c>
      <c r="B1322">
        <f>SUM(B1321,_xlfn.IFNA(IF(MATCH(puzzle!$B$2,$A1322,0),1,0),0))</f>
        <v>233</v>
      </c>
      <c r="C1322" t="str">
        <f>puzzle!B1325</f>
        <v/>
      </c>
      <c r="D1322" t="str">
        <f t="shared" si="100"/>
        <v/>
      </c>
      <c r="E1322" t="str">
        <f t="shared" si="101"/>
        <v/>
      </c>
      <c r="F1322" t="str">
        <f t="shared" si="102"/>
        <v/>
      </c>
      <c r="G1322" t="str">
        <f t="shared" si="103"/>
        <v/>
      </c>
      <c r="H1322" t="str">
        <f t="shared" si="104"/>
        <v/>
      </c>
      <c r="I1322" t="str">
        <f>IF(OR(D1322=M$1,E1322=N$1,F1322=O$1,G1322=P$1,H1322=Q$1),"",C1322)</f>
        <v/>
      </c>
      <c r="J1322" t="str">
        <f t="array" ref="J1322">IF(SUM(--ISNUMBER(SEARCH(S$1:AE$1,I1322)))&gt;0,"",I1322)</f>
        <v/>
      </c>
      <c r="K1322" t="str">
        <f t="array" ref="K1322">IF(SUM(--ISNUMBER(SEARCH(M$1:Q$1,J1322)))=L$1,J1322,"")</f>
        <v/>
      </c>
    </row>
    <row r="1323" spans="1:11" ht="17.25" x14ac:dyDescent="0.25">
      <c r="A1323" s="1" t="s">
        <v>1321</v>
      </c>
      <c r="B1323">
        <f>SUM(B1322,_xlfn.IFNA(IF(MATCH(puzzle!$B$2,$A1323,0),1,0),0))</f>
        <v>233</v>
      </c>
      <c r="C1323" t="str">
        <f>puzzle!B1326</f>
        <v/>
      </c>
      <c r="D1323" t="str">
        <f t="shared" si="100"/>
        <v/>
      </c>
      <c r="E1323" t="str">
        <f t="shared" si="101"/>
        <v/>
      </c>
      <c r="F1323" t="str">
        <f t="shared" si="102"/>
        <v/>
      </c>
      <c r="G1323" t="str">
        <f t="shared" si="103"/>
        <v/>
      </c>
      <c r="H1323" t="str">
        <f t="shared" si="104"/>
        <v/>
      </c>
      <c r="I1323" t="str">
        <f>IF(OR(D1323=M$1,E1323=N$1,F1323=O$1,G1323=P$1,H1323=Q$1),"",C1323)</f>
        <v/>
      </c>
      <c r="J1323" t="str">
        <f t="array" ref="J1323">IF(SUM(--ISNUMBER(SEARCH(S$1:AE$1,I1323)))&gt;0,"",I1323)</f>
        <v/>
      </c>
      <c r="K1323" t="str">
        <f t="array" ref="K1323">IF(SUM(--ISNUMBER(SEARCH(M$1:Q$1,J1323)))=L$1,J1323,"")</f>
        <v/>
      </c>
    </row>
    <row r="1324" spans="1:11" ht="17.25" x14ac:dyDescent="0.25">
      <c r="A1324" s="1" t="s">
        <v>1322</v>
      </c>
      <c r="B1324">
        <f>SUM(B1323,_xlfn.IFNA(IF(MATCH(puzzle!$B$2,$A1324,0),1,0),0))</f>
        <v>233</v>
      </c>
      <c r="C1324" t="str">
        <f>puzzle!B1327</f>
        <v/>
      </c>
      <c r="D1324" t="str">
        <f t="shared" si="100"/>
        <v/>
      </c>
      <c r="E1324" t="str">
        <f t="shared" si="101"/>
        <v/>
      </c>
      <c r="F1324" t="str">
        <f t="shared" si="102"/>
        <v/>
      </c>
      <c r="G1324" t="str">
        <f t="shared" si="103"/>
        <v/>
      </c>
      <c r="H1324" t="str">
        <f t="shared" si="104"/>
        <v/>
      </c>
      <c r="I1324" t="str">
        <f>IF(OR(D1324=M$1,E1324=N$1,F1324=O$1,G1324=P$1,H1324=Q$1),"",C1324)</f>
        <v/>
      </c>
      <c r="J1324" t="str">
        <f t="array" ref="J1324">IF(SUM(--ISNUMBER(SEARCH(S$1:AE$1,I1324)))&gt;0,"",I1324)</f>
        <v/>
      </c>
      <c r="K1324" t="str">
        <f t="array" ref="K1324">IF(SUM(--ISNUMBER(SEARCH(M$1:Q$1,J1324)))=L$1,J1324,"")</f>
        <v/>
      </c>
    </row>
    <row r="1325" spans="1:11" ht="17.25" x14ac:dyDescent="0.25">
      <c r="A1325" s="1" t="s">
        <v>1323</v>
      </c>
      <c r="B1325">
        <f>SUM(B1324,_xlfn.IFNA(IF(MATCH(puzzle!$B$2,$A1325,0),1,0),0))</f>
        <v>233</v>
      </c>
      <c r="C1325" t="str">
        <f>puzzle!B1328</f>
        <v/>
      </c>
      <c r="D1325" t="str">
        <f t="shared" si="100"/>
        <v/>
      </c>
      <c r="E1325" t="str">
        <f t="shared" si="101"/>
        <v/>
      </c>
      <c r="F1325" t="str">
        <f t="shared" si="102"/>
        <v/>
      </c>
      <c r="G1325" t="str">
        <f t="shared" si="103"/>
        <v/>
      </c>
      <c r="H1325" t="str">
        <f t="shared" si="104"/>
        <v/>
      </c>
      <c r="I1325" t="str">
        <f>IF(OR(D1325=M$1,E1325=N$1,F1325=O$1,G1325=P$1,H1325=Q$1),"",C1325)</f>
        <v/>
      </c>
      <c r="J1325" t="str">
        <f t="array" ref="J1325">IF(SUM(--ISNUMBER(SEARCH(S$1:AE$1,I1325)))&gt;0,"",I1325)</f>
        <v/>
      </c>
      <c r="K1325" t="str">
        <f t="array" ref="K1325">IF(SUM(--ISNUMBER(SEARCH(M$1:Q$1,J1325)))=L$1,J1325,"")</f>
        <v/>
      </c>
    </row>
    <row r="1326" spans="1:11" ht="17.25" x14ac:dyDescent="0.25">
      <c r="A1326" s="1" t="s">
        <v>1324</v>
      </c>
      <c r="B1326">
        <f>SUM(B1325,_xlfn.IFNA(IF(MATCH(puzzle!$B$2,$A1326,0),1,0),0))</f>
        <v>233</v>
      </c>
      <c r="C1326" t="str">
        <f>puzzle!B1329</f>
        <v/>
      </c>
      <c r="D1326" t="str">
        <f t="shared" si="100"/>
        <v/>
      </c>
      <c r="E1326" t="str">
        <f t="shared" si="101"/>
        <v/>
      </c>
      <c r="F1326" t="str">
        <f t="shared" si="102"/>
        <v/>
      </c>
      <c r="G1326" t="str">
        <f t="shared" si="103"/>
        <v/>
      </c>
      <c r="H1326" t="str">
        <f t="shared" si="104"/>
        <v/>
      </c>
      <c r="I1326" t="str">
        <f>IF(OR(D1326=M$1,E1326=N$1,F1326=O$1,G1326=P$1,H1326=Q$1),"",C1326)</f>
        <v/>
      </c>
      <c r="J1326" t="str">
        <f t="array" ref="J1326">IF(SUM(--ISNUMBER(SEARCH(S$1:AE$1,I1326)))&gt;0,"",I1326)</f>
        <v/>
      </c>
      <c r="K1326" t="str">
        <f t="array" ref="K1326">IF(SUM(--ISNUMBER(SEARCH(M$1:Q$1,J1326)))=L$1,J1326,"")</f>
        <v/>
      </c>
    </row>
    <row r="1327" spans="1:11" ht="17.25" x14ac:dyDescent="0.25">
      <c r="A1327" s="1" t="s">
        <v>1325</v>
      </c>
      <c r="B1327">
        <f>SUM(B1326,_xlfn.IFNA(IF(MATCH(puzzle!$B$2,$A1327,0),1,0),0))</f>
        <v>233</v>
      </c>
      <c r="C1327" t="str">
        <f>puzzle!B1330</f>
        <v/>
      </c>
      <c r="D1327" t="str">
        <f t="shared" si="100"/>
        <v/>
      </c>
      <c r="E1327" t="str">
        <f t="shared" si="101"/>
        <v/>
      </c>
      <c r="F1327" t="str">
        <f t="shared" si="102"/>
        <v/>
      </c>
      <c r="G1327" t="str">
        <f t="shared" si="103"/>
        <v/>
      </c>
      <c r="H1327" t="str">
        <f t="shared" si="104"/>
        <v/>
      </c>
      <c r="I1327" t="str">
        <f>IF(OR(D1327=M$1,E1327=N$1,F1327=O$1,G1327=P$1,H1327=Q$1),"",C1327)</f>
        <v/>
      </c>
      <c r="J1327" t="str">
        <f t="array" ref="J1327">IF(SUM(--ISNUMBER(SEARCH(S$1:AE$1,I1327)))&gt;0,"",I1327)</f>
        <v/>
      </c>
      <c r="K1327" t="str">
        <f t="array" ref="K1327">IF(SUM(--ISNUMBER(SEARCH(M$1:Q$1,J1327)))=L$1,J1327,"")</f>
        <v/>
      </c>
    </row>
    <row r="1328" spans="1:11" ht="17.25" x14ac:dyDescent="0.25">
      <c r="A1328" s="1" t="s">
        <v>1326</v>
      </c>
      <c r="B1328">
        <f>SUM(B1327,_xlfn.IFNA(IF(MATCH(puzzle!$B$2,$A1328,0),1,0),0))</f>
        <v>233</v>
      </c>
      <c r="C1328" t="str">
        <f>puzzle!B1331</f>
        <v/>
      </c>
      <c r="D1328" t="str">
        <f t="shared" si="100"/>
        <v/>
      </c>
      <c r="E1328" t="str">
        <f t="shared" si="101"/>
        <v/>
      </c>
      <c r="F1328" t="str">
        <f t="shared" si="102"/>
        <v/>
      </c>
      <c r="G1328" t="str">
        <f t="shared" si="103"/>
        <v/>
      </c>
      <c r="H1328" t="str">
        <f t="shared" si="104"/>
        <v/>
      </c>
      <c r="I1328" t="str">
        <f>IF(OR(D1328=M$1,E1328=N$1,F1328=O$1,G1328=P$1,H1328=Q$1),"",C1328)</f>
        <v/>
      </c>
      <c r="J1328" t="str">
        <f t="array" ref="J1328">IF(SUM(--ISNUMBER(SEARCH(S$1:AE$1,I1328)))&gt;0,"",I1328)</f>
        <v/>
      </c>
      <c r="K1328" t="str">
        <f t="array" ref="K1328">IF(SUM(--ISNUMBER(SEARCH(M$1:Q$1,J1328)))=L$1,J1328,"")</f>
        <v/>
      </c>
    </row>
    <row r="1329" spans="1:11" ht="17.25" x14ac:dyDescent="0.25">
      <c r="A1329" s="1" t="s">
        <v>1327</v>
      </c>
      <c r="B1329">
        <f>SUM(B1328,_xlfn.IFNA(IF(MATCH(puzzle!$B$2,$A1329,0),1,0),0))</f>
        <v>233</v>
      </c>
      <c r="C1329" t="str">
        <f>puzzle!B1332</f>
        <v/>
      </c>
      <c r="D1329" t="str">
        <f t="shared" si="100"/>
        <v/>
      </c>
      <c r="E1329" t="str">
        <f t="shared" si="101"/>
        <v/>
      </c>
      <c r="F1329" t="str">
        <f t="shared" si="102"/>
        <v/>
      </c>
      <c r="G1329" t="str">
        <f t="shared" si="103"/>
        <v/>
      </c>
      <c r="H1329" t="str">
        <f t="shared" si="104"/>
        <v/>
      </c>
      <c r="I1329" t="str">
        <f>IF(OR(D1329=M$1,E1329=N$1,F1329=O$1,G1329=P$1,H1329=Q$1),"",C1329)</f>
        <v/>
      </c>
      <c r="J1329" t="str">
        <f t="array" ref="J1329">IF(SUM(--ISNUMBER(SEARCH(S$1:AE$1,I1329)))&gt;0,"",I1329)</f>
        <v/>
      </c>
      <c r="K1329" t="str">
        <f t="array" ref="K1329">IF(SUM(--ISNUMBER(SEARCH(M$1:Q$1,J1329)))=L$1,J1329,"")</f>
        <v/>
      </c>
    </row>
    <row r="1330" spans="1:11" ht="17.25" x14ac:dyDescent="0.25">
      <c r="A1330" s="1" t="s">
        <v>1328</v>
      </c>
      <c r="B1330">
        <f>SUM(B1329,_xlfn.IFNA(IF(MATCH(puzzle!$B$2,$A1330,0),1,0),0))</f>
        <v>233</v>
      </c>
      <c r="C1330" t="str">
        <f>puzzle!B1333</f>
        <v/>
      </c>
      <c r="D1330" t="str">
        <f t="shared" si="100"/>
        <v/>
      </c>
      <c r="E1330" t="str">
        <f t="shared" si="101"/>
        <v/>
      </c>
      <c r="F1330" t="str">
        <f t="shared" si="102"/>
        <v/>
      </c>
      <c r="G1330" t="str">
        <f t="shared" si="103"/>
        <v/>
      </c>
      <c r="H1330" t="str">
        <f t="shared" si="104"/>
        <v/>
      </c>
      <c r="I1330" t="str">
        <f>IF(OR(D1330=M$1,E1330=N$1,F1330=O$1,G1330=P$1,H1330=Q$1),"",C1330)</f>
        <v/>
      </c>
      <c r="J1330" t="str">
        <f t="array" ref="J1330">IF(SUM(--ISNUMBER(SEARCH(S$1:AE$1,I1330)))&gt;0,"",I1330)</f>
        <v/>
      </c>
      <c r="K1330" t="str">
        <f t="array" ref="K1330">IF(SUM(--ISNUMBER(SEARCH(M$1:Q$1,J1330)))=L$1,J1330,"")</f>
        <v/>
      </c>
    </row>
    <row r="1331" spans="1:11" ht="17.25" x14ac:dyDescent="0.25">
      <c r="A1331" s="1" t="s">
        <v>1329</v>
      </c>
      <c r="B1331">
        <f>SUM(B1330,_xlfn.IFNA(IF(MATCH(puzzle!$B$2,$A1331,0),1,0),0))</f>
        <v>233</v>
      </c>
      <c r="C1331" t="str">
        <f>puzzle!B1334</f>
        <v/>
      </c>
      <c r="D1331" t="str">
        <f t="shared" si="100"/>
        <v/>
      </c>
      <c r="E1331" t="str">
        <f t="shared" si="101"/>
        <v/>
      </c>
      <c r="F1331" t="str">
        <f t="shared" si="102"/>
        <v/>
      </c>
      <c r="G1331" t="str">
        <f t="shared" si="103"/>
        <v/>
      </c>
      <c r="H1331" t="str">
        <f t="shared" si="104"/>
        <v/>
      </c>
      <c r="I1331" t="str">
        <f>IF(OR(D1331=M$1,E1331=N$1,F1331=O$1,G1331=P$1,H1331=Q$1),"",C1331)</f>
        <v/>
      </c>
      <c r="J1331" t="str">
        <f t="array" ref="J1331">IF(SUM(--ISNUMBER(SEARCH(S$1:AE$1,I1331)))&gt;0,"",I1331)</f>
        <v/>
      </c>
      <c r="K1331" t="str">
        <f t="array" ref="K1331">IF(SUM(--ISNUMBER(SEARCH(M$1:Q$1,J1331)))=L$1,J1331,"")</f>
        <v/>
      </c>
    </row>
    <row r="1332" spans="1:11" ht="17.25" x14ac:dyDescent="0.25">
      <c r="A1332" s="1" t="s">
        <v>1330</v>
      </c>
      <c r="B1332">
        <f>SUM(B1331,_xlfn.IFNA(IF(MATCH(puzzle!$B$2,$A1332,0),1,0),0))</f>
        <v>234</v>
      </c>
      <c r="C1332" t="str">
        <f>puzzle!B1335</f>
        <v/>
      </c>
      <c r="D1332" t="str">
        <f t="shared" si="100"/>
        <v/>
      </c>
      <c r="E1332" t="str">
        <f t="shared" si="101"/>
        <v/>
      </c>
      <c r="F1332" t="str">
        <f t="shared" si="102"/>
        <v/>
      </c>
      <c r="G1332" t="str">
        <f t="shared" si="103"/>
        <v/>
      </c>
      <c r="H1332" t="str">
        <f t="shared" si="104"/>
        <v/>
      </c>
      <c r="I1332" t="str">
        <f>IF(OR(D1332=M$1,E1332=N$1,F1332=O$1,G1332=P$1,H1332=Q$1),"",C1332)</f>
        <v/>
      </c>
      <c r="J1332" t="str">
        <f t="array" ref="J1332">IF(SUM(--ISNUMBER(SEARCH(S$1:AE$1,I1332)))&gt;0,"",I1332)</f>
        <v/>
      </c>
      <c r="K1332" t="str">
        <f t="array" ref="K1332">IF(SUM(--ISNUMBER(SEARCH(M$1:Q$1,J1332)))=L$1,J1332,"")</f>
        <v/>
      </c>
    </row>
    <row r="1333" spans="1:11" ht="17.25" x14ac:dyDescent="0.25">
      <c r="A1333" s="1" t="s">
        <v>1331</v>
      </c>
      <c r="B1333">
        <f>SUM(B1332,_xlfn.IFNA(IF(MATCH(puzzle!$B$2,$A1333,0),1,0),0))</f>
        <v>235</v>
      </c>
      <c r="C1333" t="str">
        <f>puzzle!B1336</f>
        <v/>
      </c>
      <c r="D1333" t="str">
        <f t="shared" si="100"/>
        <v/>
      </c>
      <c r="E1333" t="str">
        <f t="shared" si="101"/>
        <v/>
      </c>
      <c r="F1333" t="str">
        <f t="shared" si="102"/>
        <v/>
      </c>
      <c r="G1333" t="str">
        <f t="shared" si="103"/>
        <v/>
      </c>
      <c r="H1333" t="str">
        <f t="shared" si="104"/>
        <v/>
      </c>
      <c r="I1333" t="str">
        <f>IF(OR(D1333=M$1,E1333=N$1,F1333=O$1,G1333=P$1,H1333=Q$1),"",C1333)</f>
        <v/>
      </c>
      <c r="J1333" t="str">
        <f t="array" ref="J1333">IF(SUM(--ISNUMBER(SEARCH(S$1:AE$1,I1333)))&gt;0,"",I1333)</f>
        <v/>
      </c>
      <c r="K1333" t="str">
        <f t="array" ref="K1333">IF(SUM(--ISNUMBER(SEARCH(M$1:Q$1,J1333)))=L$1,J1333,"")</f>
        <v/>
      </c>
    </row>
    <row r="1334" spans="1:11" ht="17.25" x14ac:dyDescent="0.25">
      <c r="A1334" s="1" t="s">
        <v>1332</v>
      </c>
      <c r="B1334">
        <f>SUM(B1333,_xlfn.IFNA(IF(MATCH(puzzle!$B$2,$A1334,0),1,0),0))</f>
        <v>235</v>
      </c>
      <c r="C1334" t="str">
        <f>puzzle!B1337</f>
        <v/>
      </c>
      <c r="D1334" t="str">
        <f t="shared" si="100"/>
        <v/>
      </c>
      <c r="E1334" t="str">
        <f t="shared" si="101"/>
        <v/>
      </c>
      <c r="F1334" t="str">
        <f t="shared" si="102"/>
        <v/>
      </c>
      <c r="G1334" t="str">
        <f t="shared" si="103"/>
        <v/>
      </c>
      <c r="H1334" t="str">
        <f t="shared" si="104"/>
        <v/>
      </c>
      <c r="I1334" t="str">
        <f>IF(OR(D1334=M$1,E1334=N$1,F1334=O$1,G1334=P$1,H1334=Q$1),"",C1334)</f>
        <v/>
      </c>
      <c r="J1334" t="str">
        <f t="array" ref="J1334">IF(SUM(--ISNUMBER(SEARCH(S$1:AE$1,I1334)))&gt;0,"",I1334)</f>
        <v/>
      </c>
      <c r="K1334" t="str">
        <f t="array" ref="K1334">IF(SUM(--ISNUMBER(SEARCH(M$1:Q$1,J1334)))=L$1,J1334,"")</f>
        <v/>
      </c>
    </row>
    <row r="1335" spans="1:11" ht="17.25" x14ac:dyDescent="0.25">
      <c r="A1335" s="1" t="s">
        <v>1333</v>
      </c>
      <c r="B1335">
        <f>SUM(B1334,_xlfn.IFNA(IF(MATCH(puzzle!$B$2,$A1335,0),1,0),0))</f>
        <v>235</v>
      </c>
      <c r="C1335" t="str">
        <f>puzzle!B1338</f>
        <v/>
      </c>
      <c r="D1335" t="str">
        <f t="shared" si="100"/>
        <v/>
      </c>
      <c r="E1335" t="str">
        <f t="shared" si="101"/>
        <v/>
      </c>
      <c r="F1335" t="str">
        <f t="shared" si="102"/>
        <v/>
      </c>
      <c r="G1335" t="str">
        <f t="shared" si="103"/>
        <v/>
      </c>
      <c r="H1335" t="str">
        <f t="shared" si="104"/>
        <v/>
      </c>
      <c r="I1335" t="str">
        <f>IF(OR(D1335=M$1,E1335=N$1,F1335=O$1,G1335=P$1,H1335=Q$1),"",C1335)</f>
        <v/>
      </c>
      <c r="J1335" t="str">
        <f t="array" ref="J1335">IF(SUM(--ISNUMBER(SEARCH(S$1:AE$1,I1335)))&gt;0,"",I1335)</f>
        <v/>
      </c>
      <c r="K1335" t="str">
        <f t="array" ref="K1335">IF(SUM(--ISNUMBER(SEARCH(M$1:Q$1,J1335)))=L$1,J1335,"")</f>
        <v/>
      </c>
    </row>
    <row r="1336" spans="1:11" ht="17.25" x14ac:dyDescent="0.25">
      <c r="A1336" s="1" t="s">
        <v>1334</v>
      </c>
      <c r="B1336">
        <f>SUM(B1335,_xlfn.IFNA(IF(MATCH(puzzle!$B$2,$A1336,0),1,0),0))</f>
        <v>235</v>
      </c>
      <c r="C1336" t="str">
        <f>puzzle!B1339</f>
        <v/>
      </c>
      <c r="D1336" t="str">
        <f t="shared" si="100"/>
        <v/>
      </c>
      <c r="E1336" t="str">
        <f t="shared" si="101"/>
        <v/>
      </c>
      <c r="F1336" t="str">
        <f t="shared" si="102"/>
        <v/>
      </c>
      <c r="G1336" t="str">
        <f t="shared" si="103"/>
        <v/>
      </c>
      <c r="H1336" t="str">
        <f t="shared" si="104"/>
        <v/>
      </c>
      <c r="I1336" t="str">
        <f>IF(OR(D1336=M$1,E1336=N$1,F1336=O$1,G1336=P$1,H1336=Q$1),"",C1336)</f>
        <v/>
      </c>
      <c r="J1336" t="str">
        <f t="array" ref="J1336">IF(SUM(--ISNUMBER(SEARCH(S$1:AE$1,I1336)))&gt;0,"",I1336)</f>
        <v/>
      </c>
      <c r="K1336" t="str">
        <f t="array" ref="K1336">IF(SUM(--ISNUMBER(SEARCH(M$1:Q$1,J1336)))=L$1,J1336,"")</f>
        <v/>
      </c>
    </row>
    <row r="1337" spans="1:11" ht="17.25" x14ac:dyDescent="0.25">
      <c r="A1337" s="1" t="s">
        <v>1335</v>
      </c>
      <c r="B1337">
        <f>SUM(B1336,_xlfn.IFNA(IF(MATCH(puzzle!$B$2,$A1337,0),1,0),0))</f>
        <v>235</v>
      </c>
      <c r="C1337" t="str">
        <f>puzzle!B1340</f>
        <v/>
      </c>
      <c r="D1337" t="str">
        <f t="shared" si="100"/>
        <v/>
      </c>
      <c r="E1337" t="str">
        <f t="shared" si="101"/>
        <v/>
      </c>
      <c r="F1337" t="str">
        <f t="shared" si="102"/>
        <v/>
      </c>
      <c r="G1337" t="str">
        <f t="shared" si="103"/>
        <v/>
      </c>
      <c r="H1337" t="str">
        <f t="shared" si="104"/>
        <v/>
      </c>
      <c r="I1337" t="str">
        <f>IF(OR(D1337=M$1,E1337=N$1,F1337=O$1,G1337=P$1,H1337=Q$1),"",C1337)</f>
        <v/>
      </c>
      <c r="J1337" t="str">
        <f t="array" ref="J1337">IF(SUM(--ISNUMBER(SEARCH(S$1:AE$1,I1337)))&gt;0,"",I1337)</f>
        <v/>
      </c>
      <c r="K1337" t="str">
        <f t="array" ref="K1337">IF(SUM(--ISNUMBER(SEARCH(M$1:Q$1,J1337)))=L$1,J1337,"")</f>
        <v/>
      </c>
    </row>
    <row r="1338" spans="1:11" ht="17.25" x14ac:dyDescent="0.25">
      <c r="A1338" s="1" t="s">
        <v>1336</v>
      </c>
      <c r="B1338">
        <f>SUM(B1337,_xlfn.IFNA(IF(MATCH(puzzle!$B$2,$A1338,0),1,0),0))</f>
        <v>236</v>
      </c>
      <c r="C1338" t="str">
        <f>puzzle!B1341</f>
        <v/>
      </c>
      <c r="D1338" t="str">
        <f t="shared" si="100"/>
        <v/>
      </c>
      <c r="E1338" t="str">
        <f t="shared" si="101"/>
        <v/>
      </c>
      <c r="F1338" t="str">
        <f t="shared" si="102"/>
        <v/>
      </c>
      <c r="G1338" t="str">
        <f t="shared" si="103"/>
        <v/>
      </c>
      <c r="H1338" t="str">
        <f t="shared" si="104"/>
        <v/>
      </c>
      <c r="I1338" t="str">
        <f>IF(OR(D1338=M$1,E1338=N$1,F1338=O$1,G1338=P$1,H1338=Q$1),"",C1338)</f>
        <v/>
      </c>
      <c r="J1338" t="str">
        <f t="array" ref="J1338">IF(SUM(--ISNUMBER(SEARCH(S$1:AE$1,I1338)))&gt;0,"",I1338)</f>
        <v/>
      </c>
      <c r="K1338" t="str">
        <f t="array" ref="K1338">IF(SUM(--ISNUMBER(SEARCH(M$1:Q$1,J1338)))=L$1,J1338,"")</f>
        <v/>
      </c>
    </row>
    <row r="1339" spans="1:11" ht="17.25" x14ac:dyDescent="0.25">
      <c r="A1339" s="1" t="s">
        <v>1337</v>
      </c>
      <c r="B1339">
        <f>SUM(B1338,_xlfn.IFNA(IF(MATCH(puzzle!$B$2,$A1339,0),1,0),0))</f>
        <v>236</v>
      </c>
      <c r="C1339" t="str">
        <f>puzzle!B1342</f>
        <v/>
      </c>
      <c r="D1339" t="str">
        <f t="shared" si="100"/>
        <v/>
      </c>
      <c r="E1339" t="str">
        <f t="shared" si="101"/>
        <v/>
      </c>
      <c r="F1339" t="str">
        <f t="shared" si="102"/>
        <v/>
      </c>
      <c r="G1339" t="str">
        <f t="shared" si="103"/>
        <v/>
      </c>
      <c r="H1339" t="str">
        <f t="shared" si="104"/>
        <v/>
      </c>
      <c r="I1339" t="str">
        <f>IF(OR(D1339=M$1,E1339=N$1,F1339=O$1,G1339=P$1,H1339=Q$1),"",C1339)</f>
        <v/>
      </c>
      <c r="J1339" t="str">
        <f t="array" ref="J1339">IF(SUM(--ISNUMBER(SEARCH(S$1:AE$1,I1339)))&gt;0,"",I1339)</f>
        <v/>
      </c>
      <c r="K1339" t="str">
        <f t="array" ref="K1339">IF(SUM(--ISNUMBER(SEARCH(M$1:Q$1,J1339)))=L$1,J1339,"")</f>
        <v/>
      </c>
    </row>
    <row r="1340" spans="1:11" ht="17.25" x14ac:dyDescent="0.25">
      <c r="A1340" s="1" t="s">
        <v>1338</v>
      </c>
      <c r="B1340">
        <f>SUM(B1339,_xlfn.IFNA(IF(MATCH(puzzle!$B$2,$A1340,0),1,0),0))</f>
        <v>236</v>
      </c>
      <c r="C1340" t="str">
        <f>puzzle!B1343</f>
        <v/>
      </c>
      <c r="D1340" t="str">
        <f t="shared" si="100"/>
        <v/>
      </c>
      <c r="E1340" t="str">
        <f t="shared" si="101"/>
        <v/>
      </c>
      <c r="F1340" t="str">
        <f t="shared" si="102"/>
        <v/>
      </c>
      <c r="G1340" t="str">
        <f t="shared" si="103"/>
        <v/>
      </c>
      <c r="H1340" t="str">
        <f t="shared" si="104"/>
        <v/>
      </c>
      <c r="I1340" t="str">
        <f>IF(OR(D1340=M$1,E1340=N$1,F1340=O$1,G1340=P$1,H1340=Q$1),"",C1340)</f>
        <v/>
      </c>
      <c r="J1340" t="str">
        <f t="array" ref="J1340">IF(SUM(--ISNUMBER(SEARCH(S$1:AE$1,I1340)))&gt;0,"",I1340)</f>
        <v/>
      </c>
      <c r="K1340" t="str">
        <f t="array" ref="K1340">IF(SUM(--ISNUMBER(SEARCH(M$1:Q$1,J1340)))=L$1,J1340,"")</f>
        <v/>
      </c>
    </row>
    <row r="1341" spans="1:11" ht="17.25" x14ac:dyDescent="0.25">
      <c r="A1341" s="1" t="s">
        <v>1339</v>
      </c>
      <c r="B1341">
        <f>SUM(B1340,_xlfn.IFNA(IF(MATCH(puzzle!$B$2,$A1341,0),1,0),0))</f>
        <v>236</v>
      </c>
      <c r="C1341" t="str">
        <f>puzzle!B1344</f>
        <v/>
      </c>
      <c r="D1341" t="str">
        <f t="shared" si="100"/>
        <v/>
      </c>
      <c r="E1341" t="str">
        <f t="shared" si="101"/>
        <v/>
      </c>
      <c r="F1341" t="str">
        <f t="shared" si="102"/>
        <v/>
      </c>
      <c r="G1341" t="str">
        <f t="shared" si="103"/>
        <v/>
      </c>
      <c r="H1341" t="str">
        <f t="shared" si="104"/>
        <v/>
      </c>
      <c r="I1341" t="str">
        <f>IF(OR(D1341=M$1,E1341=N$1,F1341=O$1,G1341=P$1,H1341=Q$1),"",C1341)</f>
        <v/>
      </c>
      <c r="J1341" t="str">
        <f t="array" ref="J1341">IF(SUM(--ISNUMBER(SEARCH(S$1:AE$1,I1341)))&gt;0,"",I1341)</f>
        <v/>
      </c>
      <c r="K1341" t="str">
        <f t="array" ref="K1341">IF(SUM(--ISNUMBER(SEARCH(M$1:Q$1,J1341)))=L$1,J1341,"")</f>
        <v/>
      </c>
    </row>
    <row r="1342" spans="1:11" ht="17.25" x14ac:dyDescent="0.25">
      <c r="A1342" s="1" t="s">
        <v>1340</v>
      </c>
      <c r="B1342">
        <f>SUM(B1341,_xlfn.IFNA(IF(MATCH(puzzle!$B$2,$A1342,0),1,0),0))</f>
        <v>236</v>
      </c>
      <c r="C1342" t="str">
        <f>puzzle!B1345</f>
        <v/>
      </c>
      <c r="D1342" t="str">
        <f t="shared" si="100"/>
        <v/>
      </c>
      <c r="E1342" t="str">
        <f t="shared" si="101"/>
        <v/>
      </c>
      <c r="F1342" t="str">
        <f t="shared" si="102"/>
        <v/>
      </c>
      <c r="G1342" t="str">
        <f t="shared" si="103"/>
        <v/>
      </c>
      <c r="H1342" t="str">
        <f t="shared" si="104"/>
        <v/>
      </c>
      <c r="I1342" t="str">
        <f>IF(OR(D1342=M$1,E1342=N$1,F1342=O$1,G1342=P$1,H1342=Q$1),"",C1342)</f>
        <v/>
      </c>
      <c r="J1342" t="str">
        <f t="array" ref="J1342">IF(SUM(--ISNUMBER(SEARCH(S$1:AE$1,I1342)))&gt;0,"",I1342)</f>
        <v/>
      </c>
      <c r="K1342" t="str">
        <f t="array" ref="K1342">IF(SUM(--ISNUMBER(SEARCH(M$1:Q$1,J1342)))=L$1,J1342,"")</f>
        <v/>
      </c>
    </row>
    <row r="1343" spans="1:11" ht="17.25" x14ac:dyDescent="0.25">
      <c r="A1343" s="1" t="s">
        <v>1341</v>
      </c>
      <c r="B1343">
        <f>SUM(B1342,_xlfn.IFNA(IF(MATCH(puzzle!$B$2,$A1343,0),1,0),0))</f>
        <v>236</v>
      </c>
      <c r="C1343" t="str">
        <f>puzzle!B1346</f>
        <v/>
      </c>
      <c r="D1343" t="str">
        <f t="shared" si="100"/>
        <v/>
      </c>
      <c r="E1343" t="str">
        <f t="shared" si="101"/>
        <v/>
      </c>
      <c r="F1343" t="str">
        <f t="shared" si="102"/>
        <v/>
      </c>
      <c r="G1343" t="str">
        <f t="shared" si="103"/>
        <v/>
      </c>
      <c r="H1343" t="str">
        <f t="shared" si="104"/>
        <v/>
      </c>
      <c r="I1343" t="str">
        <f>IF(OR(D1343=M$1,E1343=N$1,F1343=O$1,G1343=P$1,H1343=Q$1),"",C1343)</f>
        <v/>
      </c>
      <c r="J1343" t="str">
        <f t="array" ref="J1343">IF(SUM(--ISNUMBER(SEARCH(S$1:AE$1,I1343)))&gt;0,"",I1343)</f>
        <v/>
      </c>
      <c r="K1343" t="str">
        <f t="array" ref="K1343">IF(SUM(--ISNUMBER(SEARCH(M$1:Q$1,J1343)))=L$1,J1343,"")</f>
        <v/>
      </c>
    </row>
    <row r="1344" spans="1:11" ht="17.25" x14ac:dyDescent="0.25">
      <c r="A1344" s="1" t="s">
        <v>1342</v>
      </c>
      <c r="B1344">
        <f>SUM(B1343,_xlfn.IFNA(IF(MATCH(puzzle!$B$2,$A1344,0),1,0),0))</f>
        <v>236</v>
      </c>
      <c r="C1344" t="str">
        <f>puzzle!B1347</f>
        <v/>
      </c>
      <c r="D1344" t="str">
        <f t="shared" si="100"/>
        <v/>
      </c>
      <c r="E1344" t="str">
        <f t="shared" si="101"/>
        <v/>
      </c>
      <c r="F1344" t="str">
        <f t="shared" si="102"/>
        <v/>
      </c>
      <c r="G1344" t="str">
        <f t="shared" si="103"/>
        <v/>
      </c>
      <c r="H1344" t="str">
        <f t="shared" si="104"/>
        <v/>
      </c>
      <c r="I1344" t="str">
        <f>IF(OR(D1344=M$1,E1344=N$1,F1344=O$1,G1344=P$1,H1344=Q$1),"",C1344)</f>
        <v/>
      </c>
      <c r="J1344" t="str">
        <f t="array" ref="J1344">IF(SUM(--ISNUMBER(SEARCH(S$1:AE$1,I1344)))&gt;0,"",I1344)</f>
        <v/>
      </c>
      <c r="K1344" t="str">
        <f t="array" ref="K1344">IF(SUM(--ISNUMBER(SEARCH(M$1:Q$1,J1344)))=L$1,J1344,"")</f>
        <v/>
      </c>
    </row>
    <row r="1345" spans="1:11" ht="17.25" x14ac:dyDescent="0.25">
      <c r="A1345" s="1" t="s">
        <v>1343</v>
      </c>
      <c r="B1345">
        <f>SUM(B1344,_xlfn.IFNA(IF(MATCH(puzzle!$B$2,$A1345,0),1,0),0))</f>
        <v>236</v>
      </c>
      <c r="C1345" t="str">
        <f>puzzle!B1348</f>
        <v/>
      </c>
      <c r="D1345" t="str">
        <f t="shared" si="100"/>
        <v/>
      </c>
      <c r="E1345" t="str">
        <f t="shared" si="101"/>
        <v/>
      </c>
      <c r="F1345" t="str">
        <f t="shared" si="102"/>
        <v/>
      </c>
      <c r="G1345" t="str">
        <f t="shared" si="103"/>
        <v/>
      </c>
      <c r="H1345" t="str">
        <f t="shared" si="104"/>
        <v/>
      </c>
      <c r="I1345" t="str">
        <f>IF(OR(D1345=M$1,E1345=N$1,F1345=O$1,G1345=P$1,H1345=Q$1),"",C1345)</f>
        <v/>
      </c>
      <c r="J1345" t="str">
        <f t="array" ref="J1345">IF(SUM(--ISNUMBER(SEARCH(S$1:AE$1,I1345)))&gt;0,"",I1345)</f>
        <v/>
      </c>
      <c r="K1345" t="str">
        <f t="array" ref="K1345">IF(SUM(--ISNUMBER(SEARCH(M$1:Q$1,J1345)))=L$1,J1345,"")</f>
        <v/>
      </c>
    </row>
    <row r="1346" spans="1:11" ht="17.25" x14ac:dyDescent="0.25">
      <c r="A1346" s="1" t="s">
        <v>1344</v>
      </c>
      <c r="B1346">
        <f>SUM(B1345,_xlfn.IFNA(IF(MATCH(puzzle!$B$2,$A1346,0),1,0),0))</f>
        <v>236</v>
      </c>
      <c r="C1346" t="str">
        <f>puzzle!B1349</f>
        <v/>
      </c>
      <c r="D1346" t="str">
        <f t="shared" ref="D1346:D1409" si="105">LEFT(C1346,1)</f>
        <v/>
      </c>
      <c r="E1346" t="str">
        <f t="shared" ref="E1346:E1409" si="106">MID($C1346,2,1)</f>
        <v/>
      </c>
      <c r="F1346" t="str">
        <f t="shared" ref="F1346:F1409" si="107">MID($C1346,3,1)</f>
        <v/>
      </c>
      <c r="G1346" t="str">
        <f t="shared" ref="G1346:G1409" si="108">MID($C1346,4,1)</f>
        <v/>
      </c>
      <c r="H1346" t="str">
        <f t="shared" ref="H1346:H1409" si="109">MID($C1346,5,1)</f>
        <v/>
      </c>
      <c r="I1346" t="str">
        <f>IF(OR(D1346=M$1,E1346=N$1,F1346=O$1,G1346=P$1,H1346=Q$1),"",C1346)</f>
        <v/>
      </c>
      <c r="J1346" t="str">
        <f t="array" ref="J1346">IF(SUM(--ISNUMBER(SEARCH(S$1:AE$1,I1346)))&gt;0,"",I1346)</f>
        <v/>
      </c>
      <c r="K1346" t="str">
        <f t="array" ref="K1346">IF(SUM(--ISNUMBER(SEARCH(M$1:Q$1,J1346)))=L$1,J1346,"")</f>
        <v/>
      </c>
    </row>
    <row r="1347" spans="1:11" ht="17.25" x14ac:dyDescent="0.25">
      <c r="A1347" s="1" t="s">
        <v>1345</v>
      </c>
      <c r="B1347">
        <f>SUM(B1346,_xlfn.IFNA(IF(MATCH(puzzle!$B$2,$A1347,0),1,0),0))</f>
        <v>237</v>
      </c>
      <c r="C1347" t="str">
        <f>puzzle!B1350</f>
        <v/>
      </c>
      <c r="D1347" t="str">
        <f t="shared" si="105"/>
        <v/>
      </c>
      <c r="E1347" t="str">
        <f t="shared" si="106"/>
        <v/>
      </c>
      <c r="F1347" t="str">
        <f t="shared" si="107"/>
        <v/>
      </c>
      <c r="G1347" t="str">
        <f t="shared" si="108"/>
        <v/>
      </c>
      <c r="H1347" t="str">
        <f t="shared" si="109"/>
        <v/>
      </c>
      <c r="I1347" t="str">
        <f>IF(OR(D1347=M$1,E1347=N$1,F1347=O$1,G1347=P$1,H1347=Q$1),"",C1347)</f>
        <v/>
      </c>
      <c r="J1347" t="str">
        <f t="array" ref="J1347">IF(SUM(--ISNUMBER(SEARCH(S$1:AE$1,I1347)))&gt;0,"",I1347)</f>
        <v/>
      </c>
      <c r="K1347" t="str">
        <f t="array" ref="K1347">IF(SUM(--ISNUMBER(SEARCH(M$1:Q$1,J1347)))=L$1,J1347,"")</f>
        <v/>
      </c>
    </row>
    <row r="1348" spans="1:11" ht="17.25" x14ac:dyDescent="0.25">
      <c r="A1348" s="1" t="s">
        <v>1346</v>
      </c>
      <c r="B1348">
        <f>SUM(B1347,_xlfn.IFNA(IF(MATCH(puzzle!$B$2,$A1348,0),1,0),0))</f>
        <v>237</v>
      </c>
      <c r="C1348" t="str">
        <f>puzzle!B1351</f>
        <v/>
      </c>
      <c r="D1348" t="str">
        <f t="shared" si="105"/>
        <v/>
      </c>
      <c r="E1348" t="str">
        <f t="shared" si="106"/>
        <v/>
      </c>
      <c r="F1348" t="str">
        <f t="shared" si="107"/>
        <v/>
      </c>
      <c r="G1348" t="str">
        <f t="shared" si="108"/>
        <v/>
      </c>
      <c r="H1348" t="str">
        <f t="shared" si="109"/>
        <v/>
      </c>
      <c r="I1348" t="str">
        <f>IF(OR(D1348=M$1,E1348=N$1,F1348=O$1,G1348=P$1,H1348=Q$1),"",C1348)</f>
        <v/>
      </c>
      <c r="J1348" t="str">
        <f t="array" ref="J1348">IF(SUM(--ISNUMBER(SEARCH(S$1:AE$1,I1348)))&gt;0,"",I1348)</f>
        <v/>
      </c>
      <c r="K1348" t="str">
        <f t="array" ref="K1348">IF(SUM(--ISNUMBER(SEARCH(M$1:Q$1,J1348)))=L$1,J1348,"")</f>
        <v/>
      </c>
    </row>
    <row r="1349" spans="1:11" ht="17.25" x14ac:dyDescent="0.25">
      <c r="A1349" s="1" t="s">
        <v>1347</v>
      </c>
      <c r="B1349">
        <f>SUM(B1348,_xlfn.IFNA(IF(MATCH(puzzle!$B$2,$A1349,0),1,0),0))</f>
        <v>237</v>
      </c>
      <c r="C1349" t="str">
        <f>puzzle!B1352</f>
        <v/>
      </c>
      <c r="D1349" t="str">
        <f t="shared" si="105"/>
        <v/>
      </c>
      <c r="E1349" t="str">
        <f t="shared" si="106"/>
        <v/>
      </c>
      <c r="F1349" t="str">
        <f t="shared" si="107"/>
        <v/>
      </c>
      <c r="G1349" t="str">
        <f t="shared" si="108"/>
        <v/>
      </c>
      <c r="H1349" t="str">
        <f t="shared" si="109"/>
        <v/>
      </c>
      <c r="I1349" t="str">
        <f>IF(OR(D1349=M$1,E1349=N$1,F1349=O$1,G1349=P$1,H1349=Q$1),"",C1349)</f>
        <v/>
      </c>
      <c r="J1349" t="str">
        <f t="array" ref="J1349">IF(SUM(--ISNUMBER(SEARCH(S$1:AE$1,I1349)))&gt;0,"",I1349)</f>
        <v/>
      </c>
      <c r="K1349" t="str">
        <f t="array" ref="K1349">IF(SUM(--ISNUMBER(SEARCH(M$1:Q$1,J1349)))=L$1,J1349,"")</f>
        <v/>
      </c>
    </row>
    <row r="1350" spans="1:11" ht="17.25" x14ac:dyDescent="0.25">
      <c r="A1350" s="1" t="s">
        <v>1348</v>
      </c>
      <c r="B1350">
        <f>SUM(B1349,_xlfn.IFNA(IF(MATCH(puzzle!$B$2,$A1350,0),1,0),0))</f>
        <v>237</v>
      </c>
      <c r="C1350" t="str">
        <f>puzzle!B1353</f>
        <v/>
      </c>
      <c r="D1350" t="str">
        <f t="shared" si="105"/>
        <v/>
      </c>
      <c r="E1350" t="str">
        <f t="shared" si="106"/>
        <v/>
      </c>
      <c r="F1350" t="str">
        <f t="shared" si="107"/>
        <v/>
      </c>
      <c r="G1350" t="str">
        <f t="shared" si="108"/>
        <v/>
      </c>
      <c r="H1350" t="str">
        <f t="shared" si="109"/>
        <v/>
      </c>
      <c r="I1350" t="str">
        <f>IF(OR(D1350=M$1,E1350=N$1,F1350=O$1,G1350=P$1,H1350=Q$1),"",C1350)</f>
        <v/>
      </c>
      <c r="J1350" t="str">
        <f t="array" ref="J1350">IF(SUM(--ISNUMBER(SEARCH(S$1:AE$1,I1350)))&gt;0,"",I1350)</f>
        <v/>
      </c>
      <c r="K1350" t="str">
        <f t="array" ref="K1350">IF(SUM(--ISNUMBER(SEARCH(M$1:Q$1,J1350)))=L$1,J1350,"")</f>
        <v/>
      </c>
    </row>
    <row r="1351" spans="1:11" ht="17.25" x14ac:dyDescent="0.25">
      <c r="A1351" s="1" t="s">
        <v>1349</v>
      </c>
      <c r="B1351">
        <f>SUM(B1350,_xlfn.IFNA(IF(MATCH(puzzle!$B$2,$A1351,0),1,0),0))</f>
        <v>237</v>
      </c>
      <c r="C1351" t="str">
        <f>puzzle!B1354</f>
        <v/>
      </c>
      <c r="D1351" t="str">
        <f t="shared" si="105"/>
        <v/>
      </c>
      <c r="E1351" t="str">
        <f t="shared" si="106"/>
        <v/>
      </c>
      <c r="F1351" t="str">
        <f t="shared" si="107"/>
        <v/>
      </c>
      <c r="G1351" t="str">
        <f t="shared" si="108"/>
        <v/>
      </c>
      <c r="H1351" t="str">
        <f t="shared" si="109"/>
        <v/>
      </c>
      <c r="I1351" t="str">
        <f>IF(OR(D1351=M$1,E1351=N$1,F1351=O$1,G1351=P$1,H1351=Q$1),"",C1351)</f>
        <v/>
      </c>
      <c r="J1351" t="str">
        <f t="array" ref="J1351">IF(SUM(--ISNUMBER(SEARCH(S$1:AE$1,I1351)))&gt;0,"",I1351)</f>
        <v/>
      </c>
      <c r="K1351" t="str">
        <f t="array" ref="K1351">IF(SUM(--ISNUMBER(SEARCH(M$1:Q$1,J1351)))=L$1,J1351,"")</f>
        <v/>
      </c>
    </row>
    <row r="1352" spans="1:11" ht="17.25" x14ac:dyDescent="0.25">
      <c r="A1352" s="1" t="s">
        <v>1350</v>
      </c>
      <c r="B1352">
        <f>SUM(B1351,_xlfn.IFNA(IF(MATCH(puzzle!$B$2,$A1352,0),1,0),0))</f>
        <v>238</v>
      </c>
      <c r="C1352" t="str">
        <f>puzzle!B1355</f>
        <v/>
      </c>
      <c r="D1352" t="str">
        <f t="shared" si="105"/>
        <v/>
      </c>
      <c r="E1352" t="str">
        <f t="shared" si="106"/>
        <v/>
      </c>
      <c r="F1352" t="str">
        <f t="shared" si="107"/>
        <v/>
      </c>
      <c r="G1352" t="str">
        <f t="shared" si="108"/>
        <v/>
      </c>
      <c r="H1352" t="str">
        <f t="shared" si="109"/>
        <v/>
      </c>
      <c r="I1352" t="str">
        <f>IF(OR(D1352=M$1,E1352=N$1,F1352=O$1,G1352=P$1,H1352=Q$1),"",C1352)</f>
        <v/>
      </c>
      <c r="J1352" t="str">
        <f t="array" ref="J1352">IF(SUM(--ISNUMBER(SEARCH(S$1:AE$1,I1352)))&gt;0,"",I1352)</f>
        <v/>
      </c>
      <c r="K1352" t="str">
        <f t="array" ref="K1352">IF(SUM(--ISNUMBER(SEARCH(M$1:Q$1,J1352)))=L$1,J1352,"")</f>
        <v/>
      </c>
    </row>
    <row r="1353" spans="1:11" ht="17.25" x14ac:dyDescent="0.25">
      <c r="A1353" s="1" t="s">
        <v>1351</v>
      </c>
      <c r="B1353">
        <f>SUM(B1352,_xlfn.IFNA(IF(MATCH(puzzle!$B$2,$A1353,0),1,0),0))</f>
        <v>238</v>
      </c>
      <c r="C1353" t="str">
        <f>puzzle!B1356</f>
        <v/>
      </c>
      <c r="D1353" t="str">
        <f t="shared" si="105"/>
        <v/>
      </c>
      <c r="E1353" t="str">
        <f t="shared" si="106"/>
        <v/>
      </c>
      <c r="F1353" t="str">
        <f t="shared" si="107"/>
        <v/>
      </c>
      <c r="G1353" t="str">
        <f t="shared" si="108"/>
        <v/>
      </c>
      <c r="H1353" t="str">
        <f t="shared" si="109"/>
        <v/>
      </c>
      <c r="I1353" t="str">
        <f>IF(OR(D1353=M$1,E1353=N$1,F1353=O$1,G1353=P$1,H1353=Q$1),"",C1353)</f>
        <v/>
      </c>
      <c r="J1353" t="str">
        <f t="array" ref="J1353">IF(SUM(--ISNUMBER(SEARCH(S$1:AE$1,I1353)))&gt;0,"",I1353)</f>
        <v/>
      </c>
      <c r="K1353" t="str">
        <f t="array" ref="K1353">IF(SUM(--ISNUMBER(SEARCH(M$1:Q$1,J1353)))=L$1,J1353,"")</f>
        <v/>
      </c>
    </row>
    <row r="1354" spans="1:11" ht="17.25" x14ac:dyDescent="0.25">
      <c r="A1354" s="1" t="s">
        <v>1352</v>
      </c>
      <c r="B1354">
        <f>SUM(B1353,_xlfn.IFNA(IF(MATCH(puzzle!$B$2,$A1354,0),1,0),0))</f>
        <v>239</v>
      </c>
      <c r="C1354" t="str">
        <f>puzzle!B1357</f>
        <v/>
      </c>
      <c r="D1354" t="str">
        <f t="shared" si="105"/>
        <v/>
      </c>
      <c r="E1354" t="str">
        <f t="shared" si="106"/>
        <v/>
      </c>
      <c r="F1354" t="str">
        <f t="shared" si="107"/>
        <v/>
      </c>
      <c r="G1354" t="str">
        <f t="shared" si="108"/>
        <v/>
      </c>
      <c r="H1354" t="str">
        <f t="shared" si="109"/>
        <v/>
      </c>
      <c r="I1354" t="str">
        <f>IF(OR(D1354=M$1,E1354=N$1,F1354=O$1,G1354=P$1,H1354=Q$1),"",C1354)</f>
        <v/>
      </c>
      <c r="J1354" t="str">
        <f t="array" ref="J1354">IF(SUM(--ISNUMBER(SEARCH(S$1:AE$1,I1354)))&gt;0,"",I1354)</f>
        <v/>
      </c>
      <c r="K1354" t="str">
        <f t="array" ref="K1354">IF(SUM(--ISNUMBER(SEARCH(M$1:Q$1,J1354)))=L$1,J1354,"")</f>
        <v/>
      </c>
    </row>
    <row r="1355" spans="1:11" ht="17.25" x14ac:dyDescent="0.25">
      <c r="A1355" s="1" t="s">
        <v>1353</v>
      </c>
      <c r="B1355">
        <f>SUM(B1354,_xlfn.IFNA(IF(MATCH(puzzle!$B$2,$A1355,0),1,0),0))</f>
        <v>239</v>
      </c>
      <c r="C1355" t="str">
        <f>puzzle!B1358</f>
        <v/>
      </c>
      <c r="D1355" t="str">
        <f t="shared" si="105"/>
        <v/>
      </c>
      <c r="E1355" t="str">
        <f t="shared" si="106"/>
        <v/>
      </c>
      <c r="F1355" t="str">
        <f t="shared" si="107"/>
        <v/>
      </c>
      <c r="G1355" t="str">
        <f t="shared" si="108"/>
        <v/>
      </c>
      <c r="H1355" t="str">
        <f t="shared" si="109"/>
        <v/>
      </c>
      <c r="I1355" t="str">
        <f>IF(OR(D1355=M$1,E1355=N$1,F1355=O$1,G1355=P$1,H1355=Q$1),"",C1355)</f>
        <v/>
      </c>
      <c r="J1355" t="str">
        <f t="array" ref="J1355">IF(SUM(--ISNUMBER(SEARCH(S$1:AE$1,I1355)))&gt;0,"",I1355)</f>
        <v/>
      </c>
      <c r="K1355" t="str">
        <f t="array" ref="K1355">IF(SUM(--ISNUMBER(SEARCH(M$1:Q$1,J1355)))=L$1,J1355,"")</f>
        <v/>
      </c>
    </row>
    <row r="1356" spans="1:11" ht="17.25" x14ac:dyDescent="0.25">
      <c r="A1356" s="1" t="s">
        <v>1354</v>
      </c>
      <c r="B1356">
        <f>SUM(B1355,_xlfn.IFNA(IF(MATCH(puzzle!$B$2,$A1356,0),1,0),0))</f>
        <v>239</v>
      </c>
      <c r="C1356" t="str">
        <f>puzzle!B1359</f>
        <v/>
      </c>
      <c r="D1356" t="str">
        <f t="shared" si="105"/>
        <v/>
      </c>
      <c r="E1356" t="str">
        <f t="shared" si="106"/>
        <v/>
      </c>
      <c r="F1356" t="str">
        <f t="shared" si="107"/>
        <v/>
      </c>
      <c r="G1356" t="str">
        <f t="shared" si="108"/>
        <v/>
      </c>
      <c r="H1356" t="str">
        <f t="shared" si="109"/>
        <v/>
      </c>
      <c r="I1356" t="str">
        <f>IF(OR(D1356=M$1,E1356=N$1,F1356=O$1,G1356=P$1,H1356=Q$1),"",C1356)</f>
        <v/>
      </c>
      <c r="J1356" t="str">
        <f t="array" ref="J1356">IF(SUM(--ISNUMBER(SEARCH(S$1:AE$1,I1356)))&gt;0,"",I1356)</f>
        <v/>
      </c>
      <c r="K1356" t="str">
        <f t="array" ref="K1356">IF(SUM(--ISNUMBER(SEARCH(M$1:Q$1,J1356)))=L$1,J1356,"")</f>
        <v/>
      </c>
    </row>
    <row r="1357" spans="1:11" ht="17.25" x14ac:dyDescent="0.25">
      <c r="A1357" s="1" t="s">
        <v>1355</v>
      </c>
      <c r="B1357">
        <f>SUM(B1356,_xlfn.IFNA(IF(MATCH(puzzle!$B$2,$A1357,0),1,0),0))</f>
        <v>239</v>
      </c>
      <c r="C1357" t="str">
        <f>puzzle!B1360</f>
        <v/>
      </c>
      <c r="D1357" t="str">
        <f t="shared" si="105"/>
        <v/>
      </c>
      <c r="E1357" t="str">
        <f t="shared" si="106"/>
        <v/>
      </c>
      <c r="F1357" t="str">
        <f t="shared" si="107"/>
        <v/>
      </c>
      <c r="G1357" t="str">
        <f t="shared" si="108"/>
        <v/>
      </c>
      <c r="H1357" t="str">
        <f t="shared" si="109"/>
        <v/>
      </c>
      <c r="I1357" t="str">
        <f>IF(OR(D1357=M$1,E1357=N$1,F1357=O$1,G1357=P$1,H1357=Q$1),"",C1357)</f>
        <v/>
      </c>
      <c r="J1357" t="str">
        <f t="array" ref="J1357">IF(SUM(--ISNUMBER(SEARCH(S$1:AE$1,I1357)))&gt;0,"",I1357)</f>
        <v/>
      </c>
      <c r="K1357" t="str">
        <f t="array" ref="K1357">IF(SUM(--ISNUMBER(SEARCH(M$1:Q$1,J1357)))=L$1,J1357,"")</f>
        <v/>
      </c>
    </row>
    <row r="1358" spans="1:11" ht="17.25" x14ac:dyDescent="0.25">
      <c r="A1358" s="1" t="s">
        <v>1356</v>
      </c>
      <c r="B1358">
        <f>SUM(B1357,_xlfn.IFNA(IF(MATCH(puzzle!$B$2,$A1358,0),1,0),0))</f>
        <v>240</v>
      </c>
      <c r="C1358" t="str">
        <f>puzzle!B1361</f>
        <v/>
      </c>
      <c r="D1358" t="str">
        <f t="shared" si="105"/>
        <v/>
      </c>
      <c r="E1358" t="str">
        <f t="shared" si="106"/>
        <v/>
      </c>
      <c r="F1358" t="str">
        <f t="shared" si="107"/>
        <v/>
      </c>
      <c r="G1358" t="str">
        <f t="shared" si="108"/>
        <v/>
      </c>
      <c r="H1358" t="str">
        <f t="shared" si="109"/>
        <v/>
      </c>
      <c r="I1358" t="str">
        <f>IF(OR(D1358=M$1,E1358=N$1,F1358=O$1,G1358=P$1,H1358=Q$1),"",C1358)</f>
        <v/>
      </c>
      <c r="J1358" t="str">
        <f t="array" ref="J1358">IF(SUM(--ISNUMBER(SEARCH(S$1:AE$1,I1358)))&gt;0,"",I1358)</f>
        <v/>
      </c>
      <c r="K1358" t="str">
        <f t="array" ref="K1358">IF(SUM(--ISNUMBER(SEARCH(M$1:Q$1,J1358)))=L$1,J1358,"")</f>
        <v/>
      </c>
    </row>
    <row r="1359" spans="1:11" ht="17.25" x14ac:dyDescent="0.25">
      <c r="A1359" s="1" t="s">
        <v>1357</v>
      </c>
      <c r="B1359">
        <f>SUM(B1358,_xlfn.IFNA(IF(MATCH(puzzle!$B$2,$A1359,0),1,0),0))</f>
        <v>241</v>
      </c>
      <c r="C1359" t="str">
        <f>puzzle!B1362</f>
        <v/>
      </c>
      <c r="D1359" t="str">
        <f t="shared" si="105"/>
        <v/>
      </c>
      <c r="E1359" t="str">
        <f t="shared" si="106"/>
        <v/>
      </c>
      <c r="F1359" t="str">
        <f t="shared" si="107"/>
        <v/>
      </c>
      <c r="G1359" t="str">
        <f t="shared" si="108"/>
        <v/>
      </c>
      <c r="H1359" t="str">
        <f t="shared" si="109"/>
        <v/>
      </c>
      <c r="I1359" t="str">
        <f>IF(OR(D1359=M$1,E1359=N$1,F1359=O$1,G1359=P$1,H1359=Q$1),"",C1359)</f>
        <v/>
      </c>
      <c r="J1359" t="str">
        <f t="array" ref="J1359">IF(SUM(--ISNUMBER(SEARCH(S$1:AE$1,I1359)))&gt;0,"",I1359)</f>
        <v/>
      </c>
      <c r="K1359" t="str">
        <f t="array" ref="K1359">IF(SUM(--ISNUMBER(SEARCH(M$1:Q$1,J1359)))=L$1,J1359,"")</f>
        <v/>
      </c>
    </row>
    <row r="1360" spans="1:11" ht="17.25" x14ac:dyDescent="0.25">
      <c r="A1360" s="1" t="s">
        <v>1358</v>
      </c>
      <c r="B1360">
        <f>SUM(B1359,_xlfn.IFNA(IF(MATCH(puzzle!$B$2,$A1360,0),1,0),0))</f>
        <v>241</v>
      </c>
      <c r="C1360" t="str">
        <f>puzzle!B1363</f>
        <v/>
      </c>
      <c r="D1360" t="str">
        <f t="shared" si="105"/>
        <v/>
      </c>
      <c r="E1360" t="str">
        <f t="shared" si="106"/>
        <v/>
      </c>
      <c r="F1360" t="str">
        <f t="shared" si="107"/>
        <v/>
      </c>
      <c r="G1360" t="str">
        <f t="shared" si="108"/>
        <v/>
      </c>
      <c r="H1360" t="str">
        <f t="shared" si="109"/>
        <v/>
      </c>
      <c r="I1360" t="str">
        <f>IF(OR(D1360=M$1,E1360=N$1,F1360=O$1,G1360=P$1,H1360=Q$1),"",C1360)</f>
        <v/>
      </c>
      <c r="J1360" t="str">
        <f t="array" ref="J1360">IF(SUM(--ISNUMBER(SEARCH(S$1:AE$1,I1360)))&gt;0,"",I1360)</f>
        <v/>
      </c>
      <c r="K1360" t="str">
        <f t="array" ref="K1360">IF(SUM(--ISNUMBER(SEARCH(M$1:Q$1,J1360)))=L$1,J1360,"")</f>
        <v/>
      </c>
    </row>
    <row r="1361" spans="1:11" ht="17.25" x14ac:dyDescent="0.25">
      <c r="A1361" s="1" t="s">
        <v>1359</v>
      </c>
      <c r="B1361">
        <f>SUM(B1360,_xlfn.IFNA(IF(MATCH(puzzle!$B$2,$A1361,0),1,0),0))</f>
        <v>241</v>
      </c>
      <c r="C1361" t="str">
        <f>puzzle!B1364</f>
        <v/>
      </c>
      <c r="D1361" t="str">
        <f t="shared" si="105"/>
        <v/>
      </c>
      <c r="E1361" t="str">
        <f t="shared" si="106"/>
        <v/>
      </c>
      <c r="F1361" t="str">
        <f t="shared" si="107"/>
        <v/>
      </c>
      <c r="G1361" t="str">
        <f t="shared" si="108"/>
        <v/>
      </c>
      <c r="H1361" t="str">
        <f t="shared" si="109"/>
        <v/>
      </c>
      <c r="I1361" t="str">
        <f>IF(OR(D1361=M$1,E1361=N$1,F1361=O$1,G1361=P$1,H1361=Q$1),"",C1361)</f>
        <v/>
      </c>
      <c r="J1361" t="str">
        <f t="array" ref="J1361">IF(SUM(--ISNUMBER(SEARCH(S$1:AE$1,I1361)))&gt;0,"",I1361)</f>
        <v/>
      </c>
      <c r="K1361" t="str">
        <f t="array" ref="K1361">IF(SUM(--ISNUMBER(SEARCH(M$1:Q$1,J1361)))=L$1,J1361,"")</f>
        <v/>
      </c>
    </row>
    <row r="1362" spans="1:11" ht="17.25" x14ac:dyDescent="0.25">
      <c r="A1362" s="1" t="s">
        <v>1360</v>
      </c>
      <c r="B1362">
        <f>SUM(B1361,_xlfn.IFNA(IF(MATCH(puzzle!$B$2,$A1362,0),1,0),0))</f>
        <v>241</v>
      </c>
      <c r="C1362" t="str">
        <f>puzzle!B1365</f>
        <v/>
      </c>
      <c r="D1362" t="str">
        <f t="shared" si="105"/>
        <v/>
      </c>
      <c r="E1362" t="str">
        <f t="shared" si="106"/>
        <v/>
      </c>
      <c r="F1362" t="str">
        <f t="shared" si="107"/>
        <v/>
      </c>
      <c r="G1362" t="str">
        <f t="shared" si="108"/>
        <v/>
      </c>
      <c r="H1362" t="str">
        <f t="shared" si="109"/>
        <v/>
      </c>
      <c r="I1362" t="str">
        <f>IF(OR(D1362=M$1,E1362=N$1,F1362=O$1,G1362=P$1,H1362=Q$1),"",C1362)</f>
        <v/>
      </c>
      <c r="J1362" t="str">
        <f t="array" ref="J1362">IF(SUM(--ISNUMBER(SEARCH(S$1:AE$1,I1362)))&gt;0,"",I1362)</f>
        <v/>
      </c>
      <c r="K1362" t="str">
        <f t="array" ref="K1362">IF(SUM(--ISNUMBER(SEARCH(M$1:Q$1,J1362)))=L$1,J1362,"")</f>
        <v/>
      </c>
    </row>
    <row r="1363" spans="1:11" ht="17.25" x14ac:dyDescent="0.25">
      <c r="A1363" s="1" t="s">
        <v>1361</v>
      </c>
      <c r="B1363">
        <f>SUM(B1362,_xlfn.IFNA(IF(MATCH(puzzle!$B$2,$A1363,0),1,0),0))</f>
        <v>241</v>
      </c>
      <c r="C1363" t="str">
        <f>puzzle!B1366</f>
        <v/>
      </c>
      <c r="D1363" t="str">
        <f t="shared" si="105"/>
        <v/>
      </c>
      <c r="E1363" t="str">
        <f t="shared" si="106"/>
        <v/>
      </c>
      <c r="F1363" t="str">
        <f t="shared" si="107"/>
        <v/>
      </c>
      <c r="G1363" t="str">
        <f t="shared" si="108"/>
        <v/>
      </c>
      <c r="H1363" t="str">
        <f t="shared" si="109"/>
        <v/>
      </c>
      <c r="I1363" t="str">
        <f>IF(OR(D1363=M$1,E1363=N$1,F1363=O$1,G1363=P$1,H1363=Q$1),"",C1363)</f>
        <v/>
      </c>
      <c r="J1363" t="str">
        <f t="array" ref="J1363">IF(SUM(--ISNUMBER(SEARCH(S$1:AE$1,I1363)))&gt;0,"",I1363)</f>
        <v/>
      </c>
      <c r="K1363" t="str">
        <f t="array" ref="K1363">IF(SUM(--ISNUMBER(SEARCH(M$1:Q$1,J1363)))=L$1,J1363,"")</f>
        <v/>
      </c>
    </row>
    <row r="1364" spans="1:11" ht="17.25" x14ac:dyDescent="0.25">
      <c r="A1364" s="1" t="s">
        <v>1362</v>
      </c>
      <c r="B1364">
        <f>SUM(B1363,_xlfn.IFNA(IF(MATCH(puzzle!$B$2,$A1364,0),1,0),0))</f>
        <v>241</v>
      </c>
      <c r="C1364" t="str">
        <f>puzzle!B1367</f>
        <v/>
      </c>
      <c r="D1364" t="str">
        <f t="shared" si="105"/>
        <v/>
      </c>
      <c r="E1364" t="str">
        <f t="shared" si="106"/>
        <v/>
      </c>
      <c r="F1364" t="str">
        <f t="shared" si="107"/>
        <v/>
      </c>
      <c r="G1364" t="str">
        <f t="shared" si="108"/>
        <v/>
      </c>
      <c r="H1364" t="str">
        <f t="shared" si="109"/>
        <v/>
      </c>
      <c r="I1364" t="str">
        <f>IF(OR(D1364=M$1,E1364=N$1,F1364=O$1,G1364=P$1,H1364=Q$1),"",C1364)</f>
        <v/>
      </c>
      <c r="J1364" t="str">
        <f t="array" ref="J1364">IF(SUM(--ISNUMBER(SEARCH(S$1:AE$1,I1364)))&gt;0,"",I1364)</f>
        <v/>
      </c>
      <c r="K1364" t="str">
        <f t="array" ref="K1364">IF(SUM(--ISNUMBER(SEARCH(M$1:Q$1,J1364)))=L$1,J1364,"")</f>
        <v/>
      </c>
    </row>
    <row r="1365" spans="1:11" ht="17.25" x14ac:dyDescent="0.25">
      <c r="A1365" s="1" t="s">
        <v>1363</v>
      </c>
      <c r="B1365">
        <f>SUM(B1364,_xlfn.IFNA(IF(MATCH(puzzle!$B$2,$A1365,0),1,0),0))</f>
        <v>241</v>
      </c>
      <c r="C1365" t="str">
        <f>puzzle!B1368</f>
        <v/>
      </c>
      <c r="D1365" t="str">
        <f t="shared" si="105"/>
        <v/>
      </c>
      <c r="E1365" t="str">
        <f t="shared" si="106"/>
        <v/>
      </c>
      <c r="F1365" t="str">
        <f t="shared" si="107"/>
        <v/>
      </c>
      <c r="G1365" t="str">
        <f t="shared" si="108"/>
        <v/>
      </c>
      <c r="H1365" t="str">
        <f t="shared" si="109"/>
        <v/>
      </c>
      <c r="I1365" t="str">
        <f>IF(OR(D1365=M$1,E1365=N$1,F1365=O$1,G1365=P$1,H1365=Q$1),"",C1365)</f>
        <v/>
      </c>
      <c r="J1365" t="str">
        <f t="array" ref="J1365">IF(SUM(--ISNUMBER(SEARCH(S$1:AE$1,I1365)))&gt;0,"",I1365)</f>
        <v/>
      </c>
      <c r="K1365" t="str">
        <f t="array" ref="K1365">IF(SUM(--ISNUMBER(SEARCH(M$1:Q$1,J1365)))=L$1,J1365,"")</f>
        <v/>
      </c>
    </row>
    <row r="1366" spans="1:11" ht="17.25" x14ac:dyDescent="0.25">
      <c r="A1366" s="1" t="s">
        <v>1364</v>
      </c>
      <c r="B1366">
        <f>SUM(B1365,_xlfn.IFNA(IF(MATCH(puzzle!$B$2,$A1366,0),1,0),0))</f>
        <v>241</v>
      </c>
      <c r="C1366" t="str">
        <f>puzzle!B1369</f>
        <v/>
      </c>
      <c r="D1366" t="str">
        <f t="shared" si="105"/>
        <v/>
      </c>
      <c r="E1366" t="str">
        <f t="shared" si="106"/>
        <v/>
      </c>
      <c r="F1366" t="str">
        <f t="shared" si="107"/>
        <v/>
      </c>
      <c r="G1366" t="str">
        <f t="shared" si="108"/>
        <v/>
      </c>
      <c r="H1366" t="str">
        <f t="shared" si="109"/>
        <v/>
      </c>
      <c r="I1366" t="str">
        <f>IF(OR(D1366=M$1,E1366=N$1,F1366=O$1,G1366=P$1,H1366=Q$1),"",C1366)</f>
        <v/>
      </c>
      <c r="J1366" t="str">
        <f t="array" ref="J1366">IF(SUM(--ISNUMBER(SEARCH(S$1:AE$1,I1366)))&gt;0,"",I1366)</f>
        <v/>
      </c>
      <c r="K1366" t="str">
        <f t="array" ref="K1366">IF(SUM(--ISNUMBER(SEARCH(M$1:Q$1,J1366)))=L$1,J1366,"")</f>
        <v/>
      </c>
    </row>
    <row r="1367" spans="1:11" ht="17.25" x14ac:dyDescent="0.25">
      <c r="A1367" s="1" t="s">
        <v>1365</v>
      </c>
      <c r="B1367">
        <f>SUM(B1366,_xlfn.IFNA(IF(MATCH(puzzle!$B$2,$A1367,0),1,0),0))</f>
        <v>241</v>
      </c>
      <c r="C1367" t="str">
        <f>puzzle!B1370</f>
        <v/>
      </c>
      <c r="D1367" t="str">
        <f t="shared" si="105"/>
        <v/>
      </c>
      <c r="E1367" t="str">
        <f t="shared" si="106"/>
        <v/>
      </c>
      <c r="F1367" t="str">
        <f t="shared" si="107"/>
        <v/>
      </c>
      <c r="G1367" t="str">
        <f t="shared" si="108"/>
        <v/>
      </c>
      <c r="H1367" t="str">
        <f t="shared" si="109"/>
        <v/>
      </c>
      <c r="I1367" t="str">
        <f>IF(OR(D1367=M$1,E1367=N$1,F1367=O$1,G1367=P$1,H1367=Q$1),"",C1367)</f>
        <v/>
      </c>
      <c r="J1367" t="str">
        <f t="array" ref="J1367">IF(SUM(--ISNUMBER(SEARCH(S$1:AE$1,I1367)))&gt;0,"",I1367)</f>
        <v/>
      </c>
      <c r="K1367" t="str">
        <f t="array" ref="K1367">IF(SUM(--ISNUMBER(SEARCH(M$1:Q$1,J1367)))=L$1,J1367,"")</f>
        <v/>
      </c>
    </row>
    <row r="1368" spans="1:11" ht="17.25" x14ac:dyDescent="0.25">
      <c r="A1368" s="1" t="s">
        <v>1366</v>
      </c>
      <c r="B1368">
        <f>SUM(B1367,_xlfn.IFNA(IF(MATCH(puzzle!$B$2,$A1368,0),1,0),0))</f>
        <v>241</v>
      </c>
      <c r="C1368" t="str">
        <f>puzzle!B1371</f>
        <v/>
      </c>
      <c r="D1368" t="str">
        <f t="shared" si="105"/>
        <v/>
      </c>
      <c r="E1368" t="str">
        <f t="shared" si="106"/>
        <v/>
      </c>
      <c r="F1368" t="str">
        <f t="shared" si="107"/>
        <v/>
      </c>
      <c r="G1368" t="str">
        <f t="shared" si="108"/>
        <v/>
      </c>
      <c r="H1368" t="str">
        <f t="shared" si="109"/>
        <v/>
      </c>
      <c r="I1368" t="str">
        <f>IF(OR(D1368=M$1,E1368=N$1,F1368=O$1,G1368=P$1,H1368=Q$1),"",C1368)</f>
        <v/>
      </c>
      <c r="J1368" t="str">
        <f t="array" ref="J1368">IF(SUM(--ISNUMBER(SEARCH(S$1:AE$1,I1368)))&gt;0,"",I1368)</f>
        <v/>
      </c>
      <c r="K1368" t="str">
        <f t="array" ref="K1368">IF(SUM(--ISNUMBER(SEARCH(M$1:Q$1,J1368)))=L$1,J1368,"")</f>
        <v/>
      </c>
    </row>
    <row r="1369" spans="1:11" ht="17.25" x14ac:dyDescent="0.25">
      <c r="A1369" s="1" t="s">
        <v>1367</v>
      </c>
      <c r="B1369">
        <f>SUM(B1368,_xlfn.IFNA(IF(MATCH(puzzle!$B$2,$A1369,0),1,0),0))</f>
        <v>241</v>
      </c>
      <c r="C1369" t="str">
        <f>puzzle!B1372</f>
        <v/>
      </c>
      <c r="D1369" t="str">
        <f t="shared" si="105"/>
        <v/>
      </c>
      <c r="E1369" t="str">
        <f t="shared" si="106"/>
        <v/>
      </c>
      <c r="F1369" t="str">
        <f t="shared" si="107"/>
        <v/>
      </c>
      <c r="G1369" t="str">
        <f t="shared" si="108"/>
        <v/>
      </c>
      <c r="H1369" t="str">
        <f t="shared" si="109"/>
        <v/>
      </c>
      <c r="I1369" t="str">
        <f>IF(OR(D1369=M$1,E1369=N$1,F1369=O$1,G1369=P$1,H1369=Q$1),"",C1369)</f>
        <v/>
      </c>
      <c r="J1369" t="str">
        <f t="array" ref="J1369">IF(SUM(--ISNUMBER(SEARCH(S$1:AE$1,I1369)))&gt;0,"",I1369)</f>
        <v/>
      </c>
      <c r="K1369" t="str">
        <f t="array" ref="K1369">IF(SUM(--ISNUMBER(SEARCH(M$1:Q$1,J1369)))=L$1,J1369,"")</f>
        <v/>
      </c>
    </row>
    <row r="1370" spans="1:11" ht="17.25" x14ac:dyDescent="0.25">
      <c r="A1370" s="1" t="s">
        <v>1368</v>
      </c>
      <c r="B1370">
        <f>SUM(B1369,_xlfn.IFNA(IF(MATCH(puzzle!$B$2,$A1370,0),1,0),0))</f>
        <v>241</v>
      </c>
      <c r="C1370" t="str">
        <f>puzzle!B1373</f>
        <v/>
      </c>
      <c r="D1370" t="str">
        <f t="shared" si="105"/>
        <v/>
      </c>
      <c r="E1370" t="str">
        <f t="shared" si="106"/>
        <v/>
      </c>
      <c r="F1370" t="str">
        <f t="shared" si="107"/>
        <v/>
      </c>
      <c r="G1370" t="str">
        <f t="shared" si="108"/>
        <v/>
      </c>
      <c r="H1370" t="str">
        <f t="shared" si="109"/>
        <v/>
      </c>
      <c r="I1370" t="str">
        <f>IF(OR(D1370=M$1,E1370=N$1,F1370=O$1,G1370=P$1,H1370=Q$1),"",C1370)</f>
        <v/>
      </c>
      <c r="J1370" t="str">
        <f t="array" ref="J1370">IF(SUM(--ISNUMBER(SEARCH(S$1:AE$1,I1370)))&gt;0,"",I1370)</f>
        <v/>
      </c>
      <c r="K1370" t="str">
        <f t="array" ref="K1370">IF(SUM(--ISNUMBER(SEARCH(M$1:Q$1,J1370)))=L$1,J1370,"")</f>
        <v/>
      </c>
    </row>
    <row r="1371" spans="1:11" ht="17.25" x14ac:dyDescent="0.25">
      <c r="A1371" s="1" t="s">
        <v>1369</v>
      </c>
      <c r="B1371">
        <f>SUM(B1370,_xlfn.IFNA(IF(MATCH(puzzle!$B$2,$A1371,0),1,0),0))</f>
        <v>241</v>
      </c>
      <c r="C1371" t="str">
        <f>puzzle!B1374</f>
        <v/>
      </c>
      <c r="D1371" t="str">
        <f t="shared" si="105"/>
        <v/>
      </c>
      <c r="E1371" t="str">
        <f t="shared" si="106"/>
        <v/>
      </c>
      <c r="F1371" t="str">
        <f t="shared" si="107"/>
        <v/>
      </c>
      <c r="G1371" t="str">
        <f t="shared" si="108"/>
        <v/>
      </c>
      <c r="H1371" t="str">
        <f t="shared" si="109"/>
        <v/>
      </c>
      <c r="I1371" t="str">
        <f>IF(OR(D1371=M$1,E1371=N$1,F1371=O$1,G1371=P$1,H1371=Q$1),"",C1371)</f>
        <v/>
      </c>
      <c r="J1371" t="str">
        <f t="array" ref="J1371">IF(SUM(--ISNUMBER(SEARCH(S$1:AE$1,I1371)))&gt;0,"",I1371)</f>
        <v/>
      </c>
      <c r="K1371" t="str">
        <f t="array" ref="K1371">IF(SUM(--ISNUMBER(SEARCH(M$1:Q$1,J1371)))=L$1,J1371,"")</f>
        <v/>
      </c>
    </row>
    <row r="1372" spans="1:11" ht="17.25" x14ac:dyDescent="0.25">
      <c r="A1372" s="1" t="s">
        <v>1370</v>
      </c>
      <c r="B1372">
        <f>SUM(B1371,_xlfn.IFNA(IF(MATCH(puzzle!$B$2,$A1372,0),1,0),0))</f>
        <v>241</v>
      </c>
      <c r="C1372" t="str">
        <f>puzzle!B1375</f>
        <v/>
      </c>
      <c r="D1372" t="str">
        <f t="shared" si="105"/>
        <v/>
      </c>
      <c r="E1372" t="str">
        <f t="shared" si="106"/>
        <v/>
      </c>
      <c r="F1372" t="str">
        <f t="shared" si="107"/>
        <v/>
      </c>
      <c r="G1372" t="str">
        <f t="shared" si="108"/>
        <v/>
      </c>
      <c r="H1372" t="str">
        <f t="shared" si="109"/>
        <v/>
      </c>
      <c r="I1372" t="str">
        <f>IF(OR(D1372=M$1,E1372=N$1,F1372=O$1,G1372=P$1,H1372=Q$1),"",C1372)</f>
        <v/>
      </c>
      <c r="J1372" t="str">
        <f t="array" ref="J1372">IF(SUM(--ISNUMBER(SEARCH(S$1:AE$1,I1372)))&gt;0,"",I1372)</f>
        <v/>
      </c>
      <c r="K1372" t="str">
        <f t="array" ref="K1372">IF(SUM(--ISNUMBER(SEARCH(M$1:Q$1,J1372)))=L$1,J1372,"")</f>
        <v/>
      </c>
    </row>
    <row r="1373" spans="1:11" ht="17.25" x14ac:dyDescent="0.25">
      <c r="A1373" s="1" t="s">
        <v>1371</v>
      </c>
      <c r="B1373">
        <f>SUM(B1372,_xlfn.IFNA(IF(MATCH(puzzle!$B$2,$A1373,0),1,0),0))</f>
        <v>242</v>
      </c>
      <c r="C1373" t="str">
        <f>puzzle!B1376</f>
        <v/>
      </c>
      <c r="D1373" t="str">
        <f t="shared" si="105"/>
        <v/>
      </c>
      <c r="E1373" t="str">
        <f t="shared" si="106"/>
        <v/>
      </c>
      <c r="F1373" t="str">
        <f t="shared" si="107"/>
        <v/>
      </c>
      <c r="G1373" t="str">
        <f t="shared" si="108"/>
        <v/>
      </c>
      <c r="H1373" t="str">
        <f t="shared" si="109"/>
        <v/>
      </c>
      <c r="I1373" t="str">
        <f>IF(OR(D1373=M$1,E1373=N$1,F1373=O$1,G1373=P$1,H1373=Q$1),"",C1373)</f>
        <v/>
      </c>
      <c r="J1373" t="str">
        <f t="array" ref="J1373">IF(SUM(--ISNUMBER(SEARCH(S$1:AE$1,I1373)))&gt;0,"",I1373)</f>
        <v/>
      </c>
      <c r="K1373" t="str">
        <f t="array" ref="K1373">IF(SUM(--ISNUMBER(SEARCH(M$1:Q$1,J1373)))=L$1,J1373,"")</f>
        <v/>
      </c>
    </row>
    <row r="1374" spans="1:11" ht="17.25" x14ac:dyDescent="0.25">
      <c r="A1374" s="1" t="s">
        <v>1372</v>
      </c>
      <c r="B1374">
        <f>SUM(B1373,_xlfn.IFNA(IF(MATCH(puzzle!$B$2,$A1374,0),1,0),0))</f>
        <v>242</v>
      </c>
      <c r="C1374" t="str">
        <f>puzzle!B1377</f>
        <v/>
      </c>
      <c r="D1374" t="str">
        <f t="shared" si="105"/>
        <v/>
      </c>
      <c r="E1374" t="str">
        <f t="shared" si="106"/>
        <v/>
      </c>
      <c r="F1374" t="str">
        <f t="shared" si="107"/>
        <v/>
      </c>
      <c r="G1374" t="str">
        <f t="shared" si="108"/>
        <v/>
      </c>
      <c r="H1374" t="str">
        <f t="shared" si="109"/>
        <v/>
      </c>
      <c r="I1374" t="str">
        <f>IF(OR(D1374=M$1,E1374=N$1,F1374=O$1,G1374=P$1,H1374=Q$1),"",C1374)</f>
        <v/>
      </c>
      <c r="J1374" t="str">
        <f t="array" ref="J1374">IF(SUM(--ISNUMBER(SEARCH(S$1:AE$1,I1374)))&gt;0,"",I1374)</f>
        <v/>
      </c>
      <c r="K1374" t="str">
        <f t="array" ref="K1374">IF(SUM(--ISNUMBER(SEARCH(M$1:Q$1,J1374)))=L$1,J1374,"")</f>
        <v/>
      </c>
    </row>
    <row r="1375" spans="1:11" ht="17.25" x14ac:dyDescent="0.25">
      <c r="A1375" s="1" t="s">
        <v>1373</v>
      </c>
      <c r="B1375">
        <f>SUM(B1374,_xlfn.IFNA(IF(MATCH(puzzle!$B$2,$A1375,0),1,0),0))</f>
        <v>242</v>
      </c>
      <c r="C1375" t="str">
        <f>puzzle!B1378</f>
        <v/>
      </c>
      <c r="D1375" t="str">
        <f t="shared" si="105"/>
        <v/>
      </c>
      <c r="E1375" t="str">
        <f t="shared" si="106"/>
        <v/>
      </c>
      <c r="F1375" t="str">
        <f t="shared" si="107"/>
        <v/>
      </c>
      <c r="G1375" t="str">
        <f t="shared" si="108"/>
        <v/>
      </c>
      <c r="H1375" t="str">
        <f t="shared" si="109"/>
        <v/>
      </c>
      <c r="I1375" t="str">
        <f>IF(OR(D1375=M$1,E1375=N$1,F1375=O$1,G1375=P$1,H1375=Q$1),"",C1375)</f>
        <v/>
      </c>
      <c r="J1375" t="str">
        <f t="array" ref="J1375">IF(SUM(--ISNUMBER(SEARCH(S$1:AE$1,I1375)))&gt;0,"",I1375)</f>
        <v/>
      </c>
      <c r="K1375" t="str">
        <f t="array" ref="K1375">IF(SUM(--ISNUMBER(SEARCH(M$1:Q$1,J1375)))=L$1,J1375,"")</f>
        <v/>
      </c>
    </row>
    <row r="1376" spans="1:11" ht="17.25" x14ac:dyDescent="0.25">
      <c r="A1376" s="1" t="s">
        <v>1374</v>
      </c>
      <c r="B1376">
        <f>SUM(B1375,_xlfn.IFNA(IF(MATCH(puzzle!$B$2,$A1376,0),1,0),0))</f>
        <v>243</v>
      </c>
      <c r="C1376" t="str">
        <f>puzzle!B1379</f>
        <v/>
      </c>
      <c r="D1376" t="str">
        <f t="shared" si="105"/>
        <v/>
      </c>
      <c r="E1376" t="str">
        <f t="shared" si="106"/>
        <v/>
      </c>
      <c r="F1376" t="str">
        <f t="shared" si="107"/>
        <v/>
      </c>
      <c r="G1376" t="str">
        <f t="shared" si="108"/>
        <v/>
      </c>
      <c r="H1376" t="str">
        <f t="shared" si="109"/>
        <v/>
      </c>
      <c r="I1376" t="str">
        <f>IF(OR(D1376=M$1,E1376=N$1,F1376=O$1,G1376=P$1,H1376=Q$1),"",C1376)</f>
        <v/>
      </c>
      <c r="J1376" t="str">
        <f t="array" ref="J1376">IF(SUM(--ISNUMBER(SEARCH(S$1:AE$1,I1376)))&gt;0,"",I1376)</f>
        <v/>
      </c>
      <c r="K1376" t="str">
        <f t="array" ref="K1376">IF(SUM(--ISNUMBER(SEARCH(M$1:Q$1,J1376)))=L$1,J1376,"")</f>
        <v/>
      </c>
    </row>
    <row r="1377" spans="1:11" ht="17.25" x14ac:dyDescent="0.25">
      <c r="A1377" s="1" t="s">
        <v>1375</v>
      </c>
      <c r="B1377">
        <f>SUM(B1376,_xlfn.IFNA(IF(MATCH(puzzle!$B$2,$A1377,0),1,0),0))</f>
        <v>243</v>
      </c>
      <c r="C1377" t="str">
        <f>puzzle!B1380</f>
        <v/>
      </c>
      <c r="D1377" t="str">
        <f t="shared" si="105"/>
        <v/>
      </c>
      <c r="E1377" t="str">
        <f t="shared" si="106"/>
        <v/>
      </c>
      <c r="F1377" t="str">
        <f t="shared" si="107"/>
        <v/>
      </c>
      <c r="G1377" t="str">
        <f t="shared" si="108"/>
        <v/>
      </c>
      <c r="H1377" t="str">
        <f t="shared" si="109"/>
        <v/>
      </c>
      <c r="I1377" t="str">
        <f>IF(OR(D1377=M$1,E1377=N$1,F1377=O$1,G1377=P$1,H1377=Q$1),"",C1377)</f>
        <v/>
      </c>
      <c r="J1377" t="str">
        <f t="array" ref="J1377">IF(SUM(--ISNUMBER(SEARCH(S$1:AE$1,I1377)))&gt;0,"",I1377)</f>
        <v/>
      </c>
      <c r="K1377" t="str">
        <f t="array" ref="K1377">IF(SUM(--ISNUMBER(SEARCH(M$1:Q$1,J1377)))=L$1,J1377,"")</f>
        <v/>
      </c>
    </row>
    <row r="1378" spans="1:11" ht="17.25" x14ac:dyDescent="0.25">
      <c r="A1378" s="1" t="s">
        <v>1376</v>
      </c>
      <c r="B1378">
        <f>SUM(B1377,_xlfn.IFNA(IF(MATCH(puzzle!$B$2,$A1378,0),1,0),0))</f>
        <v>243</v>
      </c>
      <c r="C1378" t="str">
        <f>puzzle!B1381</f>
        <v/>
      </c>
      <c r="D1378" t="str">
        <f t="shared" si="105"/>
        <v/>
      </c>
      <c r="E1378" t="str">
        <f t="shared" si="106"/>
        <v/>
      </c>
      <c r="F1378" t="str">
        <f t="shared" si="107"/>
        <v/>
      </c>
      <c r="G1378" t="str">
        <f t="shared" si="108"/>
        <v/>
      </c>
      <c r="H1378" t="str">
        <f t="shared" si="109"/>
        <v/>
      </c>
      <c r="I1378" t="str">
        <f>IF(OR(D1378=M$1,E1378=N$1,F1378=O$1,G1378=P$1,H1378=Q$1),"",C1378)</f>
        <v/>
      </c>
      <c r="J1378" t="str">
        <f t="array" ref="J1378">IF(SUM(--ISNUMBER(SEARCH(S$1:AE$1,I1378)))&gt;0,"",I1378)</f>
        <v/>
      </c>
      <c r="K1378" t="str">
        <f t="array" ref="K1378">IF(SUM(--ISNUMBER(SEARCH(M$1:Q$1,J1378)))=L$1,J1378,"")</f>
        <v/>
      </c>
    </row>
    <row r="1379" spans="1:11" ht="17.25" x14ac:dyDescent="0.25">
      <c r="A1379" s="1" t="s">
        <v>1377</v>
      </c>
      <c r="B1379">
        <f>SUM(B1378,_xlfn.IFNA(IF(MATCH(puzzle!$B$2,$A1379,0),1,0),0))</f>
        <v>243</v>
      </c>
      <c r="C1379" t="str">
        <f>puzzle!B1382</f>
        <v/>
      </c>
      <c r="D1379" t="str">
        <f t="shared" si="105"/>
        <v/>
      </c>
      <c r="E1379" t="str">
        <f t="shared" si="106"/>
        <v/>
      </c>
      <c r="F1379" t="str">
        <f t="shared" si="107"/>
        <v/>
      </c>
      <c r="G1379" t="str">
        <f t="shared" si="108"/>
        <v/>
      </c>
      <c r="H1379" t="str">
        <f t="shared" si="109"/>
        <v/>
      </c>
      <c r="I1379" t="str">
        <f>IF(OR(D1379=M$1,E1379=N$1,F1379=O$1,G1379=P$1,H1379=Q$1),"",C1379)</f>
        <v/>
      </c>
      <c r="J1379" t="str">
        <f t="array" ref="J1379">IF(SUM(--ISNUMBER(SEARCH(S$1:AE$1,I1379)))&gt;0,"",I1379)</f>
        <v/>
      </c>
      <c r="K1379" t="str">
        <f t="array" ref="K1379">IF(SUM(--ISNUMBER(SEARCH(M$1:Q$1,J1379)))=L$1,J1379,"")</f>
        <v/>
      </c>
    </row>
    <row r="1380" spans="1:11" ht="17.25" x14ac:dyDescent="0.25">
      <c r="A1380" s="1" t="s">
        <v>1378</v>
      </c>
      <c r="B1380">
        <f>SUM(B1379,_xlfn.IFNA(IF(MATCH(puzzle!$B$2,$A1380,0),1,0),0))</f>
        <v>243</v>
      </c>
      <c r="C1380" t="str">
        <f>puzzle!B1383</f>
        <v/>
      </c>
      <c r="D1380" t="str">
        <f t="shared" si="105"/>
        <v/>
      </c>
      <c r="E1380" t="str">
        <f t="shared" si="106"/>
        <v/>
      </c>
      <c r="F1380" t="str">
        <f t="shared" si="107"/>
        <v/>
      </c>
      <c r="G1380" t="str">
        <f t="shared" si="108"/>
        <v/>
      </c>
      <c r="H1380" t="str">
        <f t="shared" si="109"/>
        <v/>
      </c>
      <c r="I1380" t="str">
        <f>IF(OR(D1380=M$1,E1380=N$1,F1380=O$1,G1380=P$1,H1380=Q$1),"",C1380)</f>
        <v/>
      </c>
      <c r="J1380" t="str">
        <f t="array" ref="J1380">IF(SUM(--ISNUMBER(SEARCH(S$1:AE$1,I1380)))&gt;0,"",I1380)</f>
        <v/>
      </c>
      <c r="K1380" t="str">
        <f t="array" ref="K1380">IF(SUM(--ISNUMBER(SEARCH(M$1:Q$1,J1380)))=L$1,J1380,"")</f>
        <v/>
      </c>
    </row>
    <row r="1381" spans="1:11" ht="17.25" x14ac:dyDescent="0.25">
      <c r="A1381" s="1" t="s">
        <v>1379</v>
      </c>
      <c r="B1381">
        <f>SUM(B1380,_xlfn.IFNA(IF(MATCH(puzzle!$B$2,$A1381,0),1,0),0))</f>
        <v>243</v>
      </c>
      <c r="C1381" t="str">
        <f>puzzle!B1384</f>
        <v/>
      </c>
      <c r="D1381" t="str">
        <f t="shared" si="105"/>
        <v/>
      </c>
      <c r="E1381" t="str">
        <f t="shared" si="106"/>
        <v/>
      </c>
      <c r="F1381" t="str">
        <f t="shared" si="107"/>
        <v/>
      </c>
      <c r="G1381" t="str">
        <f t="shared" si="108"/>
        <v/>
      </c>
      <c r="H1381" t="str">
        <f t="shared" si="109"/>
        <v/>
      </c>
      <c r="I1381" t="str">
        <f>IF(OR(D1381=M$1,E1381=N$1,F1381=O$1,G1381=P$1,H1381=Q$1),"",C1381)</f>
        <v/>
      </c>
      <c r="J1381" t="str">
        <f t="array" ref="J1381">IF(SUM(--ISNUMBER(SEARCH(S$1:AE$1,I1381)))&gt;0,"",I1381)</f>
        <v/>
      </c>
      <c r="K1381" t="str">
        <f t="array" ref="K1381">IF(SUM(--ISNUMBER(SEARCH(M$1:Q$1,J1381)))=L$1,J1381,"")</f>
        <v/>
      </c>
    </row>
    <row r="1382" spans="1:11" ht="17.25" x14ac:dyDescent="0.25">
      <c r="A1382" s="1" t="s">
        <v>1380</v>
      </c>
      <c r="B1382">
        <f>SUM(B1381,_xlfn.IFNA(IF(MATCH(puzzle!$B$2,$A1382,0),1,0),0))</f>
        <v>244</v>
      </c>
      <c r="C1382" t="str">
        <f>puzzle!B1385</f>
        <v/>
      </c>
      <c r="D1382" t="str">
        <f t="shared" si="105"/>
        <v/>
      </c>
      <c r="E1382" t="str">
        <f t="shared" si="106"/>
        <v/>
      </c>
      <c r="F1382" t="str">
        <f t="shared" si="107"/>
        <v/>
      </c>
      <c r="G1382" t="str">
        <f t="shared" si="108"/>
        <v/>
      </c>
      <c r="H1382" t="str">
        <f t="shared" si="109"/>
        <v/>
      </c>
      <c r="I1382" t="str">
        <f>IF(OR(D1382=M$1,E1382=N$1,F1382=O$1,G1382=P$1,H1382=Q$1),"",C1382)</f>
        <v/>
      </c>
      <c r="J1382" t="str">
        <f t="array" ref="J1382">IF(SUM(--ISNUMBER(SEARCH(S$1:AE$1,I1382)))&gt;0,"",I1382)</f>
        <v/>
      </c>
      <c r="K1382" t="str">
        <f t="array" ref="K1382">IF(SUM(--ISNUMBER(SEARCH(M$1:Q$1,J1382)))=L$1,J1382,"")</f>
        <v/>
      </c>
    </row>
    <row r="1383" spans="1:11" ht="17.25" x14ac:dyDescent="0.25">
      <c r="A1383" s="1" t="s">
        <v>1381</v>
      </c>
      <c r="B1383">
        <f>SUM(B1382,_xlfn.IFNA(IF(MATCH(puzzle!$B$2,$A1383,0),1,0),0))</f>
        <v>245</v>
      </c>
      <c r="C1383" t="str">
        <f>puzzle!B1386</f>
        <v/>
      </c>
      <c r="D1383" t="str">
        <f t="shared" si="105"/>
        <v/>
      </c>
      <c r="E1383" t="str">
        <f t="shared" si="106"/>
        <v/>
      </c>
      <c r="F1383" t="str">
        <f t="shared" si="107"/>
        <v/>
      </c>
      <c r="G1383" t="str">
        <f t="shared" si="108"/>
        <v/>
      </c>
      <c r="H1383" t="str">
        <f t="shared" si="109"/>
        <v/>
      </c>
      <c r="I1383" t="str">
        <f>IF(OR(D1383=M$1,E1383=N$1,F1383=O$1,G1383=P$1,H1383=Q$1),"",C1383)</f>
        <v/>
      </c>
      <c r="J1383" t="str">
        <f t="array" ref="J1383">IF(SUM(--ISNUMBER(SEARCH(S$1:AE$1,I1383)))&gt;0,"",I1383)</f>
        <v/>
      </c>
      <c r="K1383" t="str">
        <f t="array" ref="K1383">IF(SUM(--ISNUMBER(SEARCH(M$1:Q$1,J1383)))=L$1,J1383,"")</f>
        <v/>
      </c>
    </row>
    <row r="1384" spans="1:11" ht="17.25" x14ac:dyDescent="0.25">
      <c r="A1384" s="1" t="s">
        <v>1382</v>
      </c>
      <c r="B1384">
        <f>SUM(B1383,_xlfn.IFNA(IF(MATCH(puzzle!$B$2,$A1384,0),1,0),0))</f>
        <v>245</v>
      </c>
      <c r="C1384" t="str">
        <f>puzzle!B1387</f>
        <v/>
      </c>
      <c r="D1384" t="str">
        <f t="shared" si="105"/>
        <v/>
      </c>
      <c r="E1384" t="str">
        <f t="shared" si="106"/>
        <v/>
      </c>
      <c r="F1384" t="str">
        <f t="shared" si="107"/>
        <v/>
      </c>
      <c r="G1384" t="str">
        <f t="shared" si="108"/>
        <v/>
      </c>
      <c r="H1384" t="str">
        <f t="shared" si="109"/>
        <v/>
      </c>
      <c r="I1384" t="str">
        <f>IF(OR(D1384=M$1,E1384=N$1,F1384=O$1,G1384=P$1,H1384=Q$1),"",C1384)</f>
        <v/>
      </c>
      <c r="J1384" t="str">
        <f t="array" ref="J1384">IF(SUM(--ISNUMBER(SEARCH(S$1:AE$1,I1384)))&gt;0,"",I1384)</f>
        <v/>
      </c>
      <c r="K1384" t="str">
        <f t="array" ref="K1384">IF(SUM(--ISNUMBER(SEARCH(M$1:Q$1,J1384)))=L$1,J1384,"")</f>
        <v/>
      </c>
    </row>
    <row r="1385" spans="1:11" ht="17.25" x14ac:dyDescent="0.25">
      <c r="A1385" s="1" t="s">
        <v>1383</v>
      </c>
      <c r="B1385">
        <f>SUM(B1384,_xlfn.IFNA(IF(MATCH(puzzle!$B$2,$A1385,0),1,0),0))</f>
        <v>246</v>
      </c>
      <c r="C1385" t="str">
        <f>puzzle!B1388</f>
        <v/>
      </c>
      <c r="D1385" t="str">
        <f t="shared" si="105"/>
        <v/>
      </c>
      <c r="E1385" t="str">
        <f t="shared" si="106"/>
        <v/>
      </c>
      <c r="F1385" t="str">
        <f t="shared" si="107"/>
        <v/>
      </c>
      <c r="G1385" t="str">
        <f t="shared" si="108"/>
        <v/>
      </c>
      <c r="H1385" t="str">
        <f t="shared" si="109"/>
        <v/>
      </c>
      <c r="I1385" t="str">
        <f>IF(OR(D1385=M$1,E1385=N$1,F1385=O$1,G1385=P$1,H1385=Q$1),"",C1385)</f>
        <v/>
      </c>
      <c r="J1385" t="str">
        <f t="array" ref="J1385">IF(SUM(--ISNUMBER(SEARCH(S$1:AE$1,I1385)))&gt;0,"",I1385)</f>
        <v/>
      </c>
      <c r="K1385" t="str">
        <f t="array" ref="K1385">IF(SUM(--ISNUMBER(SEARCH(M$1:Q$1,J1385)))=L$1,J1385,"")</f>
        <v/>
      </c>
    </row>
    <row r="1386" spans="1:11" ht="17.25" x14ac:dyDescent="0.25">
      <c r="A1386" s="1" t="s">
        <v>1384</v>
      </c>
      <c r="B1386">
        <f>SUM(B1385,_xlfn.IFNA(IF(MATCH(puzzle!$B$2,$A1386,0),1,0),0))</f>
        <v>246</v>
      </c>
      <c r="C1386" t="str">
        <f>puzzle!B1389</f>
        <v/>
      </c>
      <c r="D1386" t="str">
        <f t="shared" si="105"/>
        <v/>
      </c>
      <c r="E1386" t="str">
        <f t="shared" si="106"/>
        <v/>
      </c>
      <c r="F1386" t="str">
        <f t="shared" si="107"/>
        <v/>
      </c>
      <c r="G1386" t="str">
        <f t="shared" si="108"/>
        <v/>
      </c>
      <c r="H1386" t="str">
        <f t="shared" si="109"/>
        <v/>
      </c>
      <c r="I1386" t="str">
        <f>IF(OR(D1386=M$1,E1386=N$1,F1386=O$1,G1386=P$1,H1386=Q$1),"",C1386)</f>
        <v/>
      </c>
      <c r="J1386" t="str">
        <f t="array" ref="J1386">IF(SUM(--ISNUMBER(SEARCH(S$1:AE$1,I1386)))&gt;0,"",I1386)</f>
        <v/>
      </c>
      <c r="K1386" t="str">
        <f t="array" ref="K1386">IF(SUM(--ISNUMBER(SEARCH(M$1:Q$1,J1386)))=L$1,J1386,"")</f>
        <v/>
      </c>
    </row>
    <row r="1387" spans="1:11" ht="17.25" x14ac:dyDescent="0.25">
      <c r="A1387" s="1" t="s">
        <v>1385</v>
      </c>
      <c r="B1387">
        <f>SUM(B1386,_xlfn.IFNA(IF(MATCH(puzzle!$B$2,$A1387,0),1,0),0))</f>
        <v>246</v>
      </c>
      <c r="C1387" t="str">
        <f>puzzle!B1390</f>
        <v/>
      </c>
      <c r="D1387" t="str">
        <f t="shared" si="105"/>
        <v/>
      </c>
      <c r="E1387" t="str">
        <f t="shared" si="106"/>
        <v/>
      </c>
      <c r="F1387" t="str">
        <f t="shared" si="107"/>
        <v/>
      </c>
      <c r="G1387" t="str">
        <f t="shared" si="108"/>
        <v/>
      </c>
      <c r="H1387" t="str">
        <f t="shared" si="109"/>
        <v/>
      </c>
      <c r="I1387" t="str">
        <f>IF(OR(D1387=M$1,E1387=N$1,F1387=O$1,G1387=P$1,H1387=Q$1),"",C1387)</f>
        <v/>
      </c>
      <c r="J1387" t="str">
        <f t="array" ref="J1387">IF(SUM(--ISNUMBER(SEARCH(S$1:AE$1,I1387)))&gt;0,"",I1387)</f>
        <v/>
      </c>
      <c r="K1387" t="str">
        <f t="array" ref="K1387">IF(SUM(--ISNUMBER(SEARCH(M$1:Q$1,J1387)))=L$1,J1387,"")</f>
        <v/>
      </c>
    </row>
    <row r="1388" spans="1:11" ht="17.25" x14ac:dyDescent="0.25">
      <c r="A1388" s="1" t="s">
        <v>1386</v>
      </c>
      <c r="B1388">
        <f>SUM(B1387,_xlfn.IFNA(IF(MATCH(puzzle!$B$2,$A1388,0),1,0),0))</f>
        <v>246</v>
      </c>
      <c r="C1388" t="str">
        <f>puzzle!B1391</f>
        <v/>
      </c>
      <c r="D1388" t="str">
        <f t="shared" si="105"/>
        <v/>
      </c>
      <c r="E1388" t="str">
        <f t="shared" si="106"/>
        <v/>
      </c>
      <c r="F1388" t="str">
        <f t="shared" si="107"/>
        <v/>
      </c>
      <c r="G1388" t="str">
        <f t="shared" si="108"/>
        <v/>
      </c>
      <c r="H1388" t="str">
        <f t="shared" si="109"/>
        <v/>
      </c>
      <c r="I1388" t="str">
        <f>IF(OR(D1388=M$1,E1388=N$1,F1388=O$1,G1388=P$1,H1388=Q$1),"",C1388)</f>
        <v/>
      </c>
      <c r="J1388" t="str">
        <f t="array" ref="J1388">IF(SUM(--ISNUMBER(SEARCH(S$1:AE$1,I1388)))&gt;0,"",I1388)</f>
        <v/>
      </c>
      <c r="K1388" t="str">
        <f t="array" ref="K1388">IF(SUM(--ISNUMBER(SEARCH(M$1:Q$1,J1388)))=L$1,J1388,"")</f>
        <v/>
      </c>
    </row>
    <row r="1389" spans="1:11" ht="17.25" x14ac:dyDescent="0.25">
      <c r="A1389" s="1" t="s">
        <v>1387</v>
      </c>
      <c r="B1389">
        <f>SUM(B1388,_xlfn.IFNA(IF(MATCH(puzzle!$B$2,$A1389,0),1,0),0))</f>
        <v>246</v>
      </c>
      <c r="C1389" t="str">
        <f>puzzle!B1392</f>
        <v/>
      </c>
      <c r="D1389" t="str">
        <f t="shared" si="105"/>
        <v/>
      </c>
      <c r="E1389" t="str">
        <f t="shared" si="106"/>
        <v/>
      </c>
      <c r="F1389" t="str">
        <f t="shared" si="107"/>
        <v/>
      </c>
      <c r="G1389" t="str">
        <f t="shared" si="108"/>
        <v/>
      </c>
      <c r="H1389" t="str">
        <f t="shared" si="109"/>
        <v/>
      </c>
      <c r="I1389" t="str">
        <f>IF(OR(D1389=M$1,E1389=N$1,F1389=O$1,G1389=P$1,H1389=Q$1),"",C1389)</f>
        <v/>
      </c>
      <c r="J1389" t="str">
        <f t="array" ref="J1389">IF(SUM(--ISNUMBER(SEARCH(S$1:AE$1,I1389)))&gt;0,"",I1389)</f>
        <v/>
      </c>
      <c r="K1389" t="str">
        <f t="array" ref="K1389">IF(SUM(--ISNUMBER(SEARCH(M$1:Q$1,J1389)))=L$1,J1389,"")</f>
        <v/>
      </c>
    </row>
    <row r="1390" spans="1:11" ht="17.25" x14ac:dyDescent="0.25">
      <c r="A1390" s="1" t="s">
        <v>1388</v>
      </c>
      <c r="B1390">
        <f>SUM(B1389,_xlfn.IFNA(IF(MATCH(puzzle!$B$2,$A1390,0),1,0),0))</f>
        <v>246</v>
      </c>
      <c r="C1390" t="str">
        <f>puzzle!B1393</f>
        <v/>
      </c>
      <c r="D1390" t="str">
        <f t="shared" si="105"/>
        <v/>
      </c>
      <c r="E1390" t="str">
        <f t="shared" si="106"/>
        <v/>
      </c>
      <c r="F1390" t="str">
        <f t="shared" si="107"/>
        <v/>
      </c>
      <c r="G1390" t="str">
        <f t="shared" si="108"/>
        <v/>
      </c>
      <c r="H1390" t="str">
        <f t="shared" si="109"/>
        <v/>
      </c>
      <c r="I1390" t="str">
        <f>IF(OR(D1390=M$1,E1390=N$1,F1390=O$1,G1390=P$1,H1390=Q$1),"",C1390)</f>
        <v/>
      </c>
      <c r="J1390" t="str">
        <f t="array" ref="J1390">IF(SUM(--ISNUMBER(SEARCH(S$1:AE$1,I1390)))&gt;0,"",I1390)</f>
        <v/>
      </c>
      <c r="K1390" t="str">
        <f t="array" ref="K1390">IF(SUM(--ISNUMBER(SEARCH(M$1:Q$1,J1390)))=L$1,J1390,"")</f>
        <v/>
      </c>
    </row>
    <row r="1391" spans="1:11" ht="17.25" x14ac:dyDescent="0.25">
      <c r="A1391" s="1" t="s">
        <v>1389</v>
      </c>
      <c r="B1391">
        <f>SUM(B1390,_xlfn.IFNA(IF(MATCH(puzzle!$B$2,$A1391,0),1,0),0))</f>
        <v>247</v>
      </c>
      <c r="C1391" t="str">
        <f>puzzle!B1394</f>
        <v/>
      </c>
      <c r="D1391" t="str">
        <f t="shared" si="105"/>
        <v/>
      </c>
      <c r="E1391" t="str">
        <f t="shared" si="106"/>
        <v/>
      </c>
      <c r="F1391" t="str">
        <f t="shared" si="107"/>
        <v/>
      </c>
      <c r="G1391" t="str">
        <f t="shared" si="108"/>
        <v/>
      </c>
      <c r="H1391" t="str">
        <f t="shared" si="109"/>
        <v/>
      </c>
      <c r="I1391" t="str">
        <f>IF(OR(D1391=M$1,E1391=N$1,F1391=O$1,G1391=P$1,H1391=Q$1),"",C1391)</f>
        <v/>
      </c>
      <c r="J1391" t="str">
        <f t="array" ref="J1391">IF(SUM(--ISNUMBER(SEARCH(S$1:AE$1,I1391)))&gt;0,"",I1391)</f>
        <v/>
      </c>
      <c r="K1391" t="str">
        <f t="array" ref="K1391">IF(SUM(--ISNUMBER(SEARCH(M$1:Q$1,J1391)))=L$1,J1391,"")</f>
        <v/>
      </c>
    </row>
    <row r="1392" spans="1:11" ht="17.25" x14ac:dyDescent="0.25">
      <c r="A1392" s="1" t="s">
        <v>1390</v>
      </c>
      <c r="B1392">
        <f>SUM(B1391,_xlfn.IFNA(IF(MATCH(puzzle!$B$2,$A1392,0),1,0),0))</f>
        <v>248</v>
      </c>
      <c r="C1392" t="str">
        <f>puzzle!B1395</f>
        <v/>
      </c>
      <c r="D1392" t="str">
        <f t="shared" si="105"/>
        <v/>
      </c>
      <c r="E1392" t="str">
        <f t="shared" si="106"/>
        <v/>
      </c>
      <c r="F1392" t="str">
        <f t="shared" si="107"/>
        <v/>
      </c>
      <c r="G1392" t="str">
        <f t="shared" si="108"/>
        <v/>
      </c>
      <c r="H1392" t="str">
        <f t="shared" si="109"/>
        <v/>
      </c>
      <c r="I1392" t="str">
        <f>IF(OR(D1392=M$1,E1392=N$1,F1392=O$1,G1392=P$1,H1392=Q$1),"",C1392)</f>
        <v/>
      </c>
      <c r="J1392" t="str">
        <f t="array" ref="J1392">IF(SUM(--ISNUMBER(SEARCH(S$1:AE$1,I1392)))&gt;0,"",I1392)</f>
        <v/>
      </c>
      <c r="K1392" t="str">
        <f t="array" ref="K1392">IF(SUM(--ISNUMBER(SEARCH(M$1:Q$1,J1392)))=L$1,J1392,"")</f>
        <v/>
      </c>
    </row>
    <row r="1393" spans="1:11" ht="17.25" x14ac:dyDescent="0.25">
      <c r="A1393" s="1" t="s">
        <v>1391</v>
      </c>
      <c r="B1393">
        <f>SUM(B1392,_xlfn.IFNA(IF(MATCH(puzzle!$B$2,$A1393,0),1,0),0))</f>
        <v>248</v>
      </c>
      <c r="C1393" t="str">
        <f>puzzle!B1396</f>
        <v/>
      </c>
      <c r="D1393" t="str">
        <f t="shared" si="105"/>
        <v/>
      </c>
      <c r="E1393" t="str">
        <f t="shared" si="106"/>
        <v/>
      </c>
      <c r="F1393" t="str">
        <f t="shared" si="107"/>
        <v/>
      </c>
      <c r="G1393" t="str">
        <f t="shared" si="108"/>
        <v/>
      </c>
      <c r="H1393" t="str">
        <f t="shared" si="109"/>
        <v/>
      </c>
      <c r="I1393" t="str">
        <f>IF(OR(D1393=M$1,E1393=N$1,F1393=O$1,G1393=P$1,H1393=Q$1),"",C1393)</f>
        <v/>
      </c>
      <c r="J1393" t="str">
        <f t="array" ref="J1393">IF(SUM(--ISNUMBER(SEARCH(S$1:AE$1,I1393)))&gt;0,"",I1393)</f>
        <v/>
      </c>
      <c r="K1393" t="str">
        <f t="array" ref="K1393">IF(SUM(--ISNUMBER(SEARCH(M$1:Q$1,J1393)))=L$1,J1393,"")</f>
        <v/>
      </c>
    </row>
    <row r="1394" spans="1:11" ht="17.25" x14ac:dyDescent="0.25">
      <c r="A1394" s="1" t="s">
        <v>1392</v>
      </c>
      <c r="B1394">
        <f>SUM(B1393,_xlfn.IFNA(IF(MATCH(puzzle!$B$2,$A1394,0),1,0),0))</f>
        <v>248</v>
      </c>
      <c r="C1394" t="str">
        <f>puzzle!B1397</f>
        <v/>
      </c>
      <c r="D1394" t="str">
        <f t="shared" si="105"/>
        <v/>
      </c>
      <c r="E1394" t="str">
        <f t="shared" si="106"/>
        <v/>
      </c>
      <c r="F1394" t="str">
        <f t="shared" si="107"/>
        <v/>
      </c>
      <c r="G1394" t="str">
        <f t="shared" si="108"/>
        <v/>
      </c>
      <c r="H1394" t="str">
        <f t="shared" si="109"/>
        <v/>
      </c>
      <c r="I1394" t="str">
        <f>IF(OR(D1394=M$1,E1394=N$1,F1394=O$1,G1394=P$1,H1394=Q$1),"",C1394)</f>
        <v/>
      </c>
      <c r="J1394" t="str">
        <f t="array" ref="J1394">IF(SUM(--ISNUMBER(SEARCH(S$1:AE$1,I1394)))&gt;0,"",I1394)</f>
        <v/>
      </c>
      <c r="K1394" t="str">
        <f t="array" ref="K1394">IF(SUM(--ISNUMBER(SEARCH(M$1:Q$1,J1394)))=L$1,J1394,"")</f>
        <v/>
      </c>
    </row>
    <row r="1395" spans="1:11" ht="17.25" x14ac:dyDescent="0.25">
      <c r="A1395" s="1" t="s">
        <v>1393</v>
      </c>
      <c r="B1395">
        <f>SUM(B1394,_xlfn.IFNA(IF(MATCH(puzzle!$B$2,$A1395,0),1,0),0))</f>
        <v>248</v>
      </c>
      <c r="C1395" t="str">
        <f>puzzle!B1398</f>
        <v/>
      </c>
      <c r="D1395" t="str">
        <f t="shared" si="105"/>
        <v/>
      </c>
      <c r="E1395" t="str">
        <f t="shared" si="106"/>
        <v/>
      </c>
      <c r="F1395" t="str">
        <f t="shared" si="107"/>
        <v/>
      </c>
      <c r="G1395" t="str">
        <f t="shared" si="108"/>
        <v/>
      </c>
      <c r="H1395" t="str">
        <f t="shared" si="109"/>
        <v/>
      </c>
      <c r="I1395" t="str">
        <f>IF(OR(D1395=M$1,E1395=N$1,F1395=O$1,G1395=P$1,H1395=Q$1),"",C1395)</f>
        <v/>
      </c>
      <c r="J1395" t="str">
        <f t="array" ref="J1395">IF(SUM(--ISNUMBER(SEARCH(S$1:AE$1,I1395)))&gt;0,"",I1395)</f>
        <v/>
      </c>
      <c r="K1395" t="str">
        <f t="array" ref="K1395">IF(SUM(--ISNUMBER(SEARCH(M$1:Q$1,J1395)))=L$1,J1395,"")</f>
        <v/>
      </c>
    </row>
    <row r="1396" spans="1:11" ht="17.25" x14ac:dyDescent="0.25">
      <c r="A1396" s="1" t="s">
        <v>1394</v>
      </c>
      <c r="B1396">
        <f>SUM(B1395,_xlfn.IFNA(IF(MATCH(puzzle!$B$2,$A1396,0),1,0),0))</f>
        <v>248</v>
      </c>
      <c r="C1396" t="str">
        <f>puzzle!B1399</f>
        <v/>
      </c>
      <c r="D1396" t="str">
        <f t="shared" si="105"/>
        <v/>
      </c>
      <c r="E1396" t="str">
        <f t="shared" si="106"/>
        <v/>
      </c>
      <c r="F1396" t="str">
        <f t="shared" si="107"/>
        <v/>
      </c>
      <c r="G1396" t="str">
        <f t="shared" si="108"/>
        <v/>
      </c>
      <c r="H1396" t="str">
        <f t="shared" si="109"/>
        <v/>
      </c>
      <c r="I1396" t="str">
        <f>IF(OR(D1396=M$1,E1396=N$1,F1396=O$1,G1396=P$1,H1396=Q$1),"",C1396)</f>
        <v/>
      </c>
      <c r="J1396" t="str">
        <f t="array" ref="J1396">IF(SUM(--ISNUMBER(SEARCH(S$1:AE$1,I1396)))&gt;0,"",I1396)</f>
        <v/>
      </c>
      <c r="K1396" t="str">
        <f t="array" ref="K1396">IF(SUM(--ISNUMBER(SEARCH(M$1:Q$1,J1396)))=L$1,J1396,"")</f>
        <v/>
      </c>
    </row>
    <row r="1397" spans="1:11" ht="17.25" x14ac:dyDescent="0.25">
      <c r="A1397" s="1" t="s">
        <v>1395</v>
      </c>
      <c r="B1397">
        <f>SUM(B1396,_xlfn.IFNA(IF(MATCH(puzzle!$B$2,$A1397,0),1,0),0))</f>
        <v>248</v>
      </c>
      <c r="C1397" t="str">
        <f>puzzle!B1400</f>
        <v/>
      </c>
      <c r="D1397" t="str">
        <f t="shared" si="105"/>
        <v/>
      </c>
      <c r="E1397" t="str">
        <f t="shared" si="106"/>
        <v/>
      </c>
      <c r="F1397" t="str">
        <f t="shared" si="107"/>
        <v/>
      </c>
      <c r="G1397" t="str">
        <f t="shared" si="108"/>
        <v/>
      </c>
      <c r="H1397" t="str">
        <f t="shared" si="109"/>
        <v/>
      </c>
      <c r="I1397" t="str">
        <f>IF(OR(D1397=M$1,E1397=N$1,F1397=O$1,G1397=P$1,H1397=Q$1),"",C1397)</f>
        <v/>
      </c>
      <c r="J1397" t="str">
        <f t="array" ref="J1397">IF(SUM(--ISNUMBER(SEARCH(S$1:AE$1,I1397)))&gt;0,"",I1397)</f>
        <v/>
      </c>
      <c r="K1397" t="str">
        <f t="array" ref="K1397">IF(SUM(--ISNUMBER(SEARCH(M$1:Q$1,J1397)))=L$1,J1397,"")</f>
        <v/>
      </c>
    </row>
    <row r="1398" spans="1:11" ht="17.25" x14ac:dyDescent="0.25">
      <c r="A1398" s="1" t="s">
        <v>1396</v>
      </c>
      <c r="B1398">
        <f>SUM(B1397,_xlfn.IFNA(IF(MATCH(puzzle!$B$2,$A1398,0),1,0),0))</f>
        <v>248</v>
      </c>
      <c r="C1398" t="str">
        <f>puzzle!B1401</f>
        <v/>
      </c>
      <c r="D1398" t="str">
        <f t="shared" si="105"/>
        <v/>
      </c>
      <c r="E1398" t="str">
        <f t="shared" si="106"/>
        <v/>
      </c>
      <c r="F1398" t="str">
        <f t="shared" si="107"/>
        <v/>
      </c>
      <c r="G1398" t="str">
        <f t="shared" si="108"/>
        <v/>
      </c>
      <c r="H1398" t="str">
        <f t="shared" si="109"/>
        <v/>
      </c>
      <c r="I1398" t="str">
        <f>IF(OR(D1398=M$1,E1398=N$1,F1398=O$1,G1398=P$1,H1398=Q$1),"",C1398)</f>
        <v/>
      </c>
      <c r="J1398" t="str">
        <f t="array" ref="J1398">IF(SUM(--ISNUMBER(SEARCH(S$1:AE$1,I1398)))&gt;0,"",I1398)</f>
        <v/>
      </c>
      <c r="K1398" t="str">
        <f t="array" ref="K1398">IF(SUM(--ISNUMBER(SEARCH(M$1:Q$1,J1398)))=L$1,J1398,"")</f>
        <v/>
      </c>
    </row>
    <row r="1399" spans="1:11" ht="17.25" x14ac:dyDescent="0.25">
      <c r="A1399" s="1" t="s">
        <v>1397</v>
      </c>
      <c r="B1399">
        <f>SUM(B1398,_xlfn.IFNA(IF(MATCH(puzzle!$B$2,$A1399,0),1,0),0))</f>
        <v>248</v>
      </c>
      <c r="C1399" t="str">
        <f>puzzle!B1402</f>
        <v/>
      </c>
      <c r="D1399" t="str">
        <f t="shared" si="105"/>
        <v/>
      </c>
      <c r="E1399" t="str">
        <f t="shared" si="106"/>
        <v/>
      </c>
      <c r="F1399" t="str">
        <f t="shared" si="107"/>
        <v/>
      </c>
      <c r="G1399" t="str">
        <f t="shared" si="108"/>
        <v/>
      </c>
      <c r="H1399" t="str">
        <f t="shared" si="109"/>
        <v/>
      </c>
      <c r="I1399" t="str">
        <f>IF(OR(D1399=M$1,E1399=N$1,F1399=O$1,G1399=P$1,H1399=Q$1),"",C1399)</f>
        <v/>
      </c>
      <c r="J1399" t="str">
        <f t="array" ref="J1399">IF(SUM(--ISNUMBER(SEARCH(S$1:AE$1,I1399)))&gt;0,"",I1399)</f>
        <v/>
      </c>
      <c r="K1399" t="str">
        <f t="array" ref="K1399">IF(SUM(--ISNUMBER(SEARCH(M$1:Q$1,J1399)))=L$1,J1399,"")</f>
        <v/>
      </c>
    </row>
    <row r="1400" spans="1:11" ht="17.25" x14ac:dyDescent="0.25">
      <c r="A1400" s="1" t="s">
        <v>1398</v>
      </c>
      <c r="B1400">
        <f>SUM(B1399,_xlfn.IFNA(IF(MATCH(puzzle!$B$2,$A1400,0),1,0),0))</f>
        <v>248</v>
      </c>
      <c r="C1400" t="str">
        <f>puzzle!B1403</f>
        <v/>
      </c>
      <c r="D1400" t="str">
        <f t="shared" si="105"/>
        <v/>
      </c>
      <c r="E1400" t="str">
        <f t="shared" si="106"/>
        <v/>
      </c>
      <c r="F1400" t="str">
        <f t="shared" si="107"/>
        <v/>
      </c>
      <c r="G1400" t="str">
        <f t="shared" si="108"/>
        <v/>
      </c>
      <c r="H1400" t="str">
        <f t="shared" si="109"/>
        <v/>
      </c>
      <c r="I1400" t="str">
        <f>IF(OR(D1400=M$1,E1400=N$1,F1400=O$1,G1400=P$1,H1400=Q$1),"",C1400)</f>
        <v/>
      </c>
      <c r="J1400" t="str">
        <f t="array" ref="J1400">IF(SUM(--ISNUMBER(SEARCH(S$1:AE$1,I1400)))&gt;0,"",I1400)</f>
        <v/>
      </c>
      <c r="K1400" t="str">
        <f t="array" ref="K1400">IF(SUM(--ISNUMBER(SEARCH(M$1:Q$1,J1400)))=L$1,J1400,"")</f>
        <v/>
      </c>
    </row>
    <row r="1401" spans="1:11" ht="17.25" x14ac:dyDescent="0.25">
      <c r="A1401" s="1" t="s">
        <v>1399</v>
      </c>
      <c r="B1401">
        <f>SUM(B1400,_xlfn.IFNA(IF(MATCH(puzzle!$B$2,$A1401,0),1,0),0))</f>
        <v>249</v>
      </c>
      <c r="C1401" t="str">
        <f>puzzle!B1404</f>
        <v/>
      </c>
      <c r="D1401" t="str">
        <f t="shared" si="105"/>
        <v/>
      </c>
      <c r="E1401" t="str">
        <f t="shared" si="106"/>
        <v/>
      </c>
      <c r="F1401" t="str">
        <f t="shared" si="107"/>
        <v/>
      </c>
      <c r="G1401" t="str">
        <f t="shared" si="108"/>
        <v/>
      </c>
      <c r="H1401" t="str">
        <f t="shared" si="109"/>
        <v/>
      </c>
      <c r="I1401" t="str">
        <f>IF(OR(D1401=M$1,E1401=N$1,F1401=O$1,G1401=P$1,H1401=Q$1),"",C1401)</f>
        <v/>
      </c>
      <c r="J1401" t="str">
        <f t="array" ref="J1401">IF(SUM(--ISNUMBER(SEARCH(S$1:AE$1,I1401)))&gt;0,"",I1401)</f>
        <v/>
      </c>
      <c r="K1401" t="str">
        <f t="array" ref="K1401">IF(SUM(--ISNUMBER(SEARCH(M$1:Q$1,J1401)))=L$1,J1401,"")</f>
        <v/>
      </c>
    </row>
    <row r="1402" spans="1:11" ht="17.25" x14ac:dyDescent="0.25">
      <c r="A1402" s="1" t="s">
        <v>1400</v>
      </c>
      <c r="B1402">
        <f>SUM(B1401,_xlfn.IFNA(IF(MATCH(puzzle!$B$2,$A1402,0),1,0),0))</f>
        <v>250</v>
      </c>
      <c r="C1402" t="str">
        <f>puzzle!B1405</f>
        <v/>
      </c>
      <c r="D1402" t="str">
        <f t="shared" si="105"/>
        <v/>
      </c>
      <c r="E1402" t="str">
        <f t="shared" si="106"/>
        <v/>
      </c>
      <c r="F1402" t="str">
        <f t="shared" si="107"/>
        <v/>
      </c>
      <c r="G1402" t="str">
        <f t="shared" si="108"/>
        <v/>
      </c>
      <c r="H1402" t="str">
        <f t="shared" si="109"/>
        <v/>
      </c>
      <c r="I1402" t="str">
        <f>IF(OR(D1402=M$1,E1402=N$1,F1402=O$1,G1402=P$1,H1402=Q$1),"",C1402)</f>
        <v/>
      </c>
      <c r="J1402" t="str">
        <f t="array" ref="J1402">IF(SUM(--ISNUMBER(SEARCH(S$1:AE$1,I1402)))&gt;0,"",I1402)</f>
        <v/>
      </c>
      <c r="K1402" t="str">
        <f t="array" ref="K1402">IF(SUM(--ISNUMBER(SEARCH(M$1:Q$1,J1402)))=L$1,J1402,"")</f>
        <v/>
      </c>
    </row>
    <row r="1403" spans="1:11" ht="17.25" x14ac:dyDescent="0.25">
      <c r="A1403" s="1" t="s">
        <v>1401</v>
      </c>
      <c r="B1403">
        <f>SUM(B1402,_xlfn.IFNA(IF(MATCH(puzzle!$B$2,$A1403,0),1,0),0))</f>
        <v>250</v>
      </c>
      <c r="C1403" t="str">
        <f>puzzle!B1406</f>
        <v/>
      </c>
      <c r="D1403" t="str">
        <f t="shared" si="105"/>
        <v/>
      </c>
      <c r="E1403" t="str">
        <f t="shared" si="106"/>
        <v/>
      </c>
      <c r="F1403" t="str">
        <f t="shared" si="107"/>
        <v/>
      </c>
      <c r="G1403" t="str">
        <f t="shared" si="108"/>
        <v/>
      </c>
      <c r="H1403" t="str">
        <f t="shared" si="109"/>
        <v/>
      </c>
      <c r="I1403" t="str">
        <f>IF(OR(D1403=M$1,E1403=N$1,F1403=O$1,G1403=P$1,H1403=Q$1),"",C1403)</f>
        <v/>
      </c>
      <c r="J1403" t="str">
        <f t="array" ref="J1403">IF(SUM(--ISNUMBER(SEARCH(S$1:AE$1,I1403)))&gt;0,"",I1403)</f>
        <v/>
      </c>
      <c r="K1403" t="str">
        <f t="array" ref="K1403">IF(SUM(--ISNUMBER(SEARCH(M$1:Q$1,J1403)))=L$1,J1403,"")</f>
        <v/>
      </c>
    </row>
    <row r="1404" spans="1:11" ht="17.25" x14ac:dyDescent="0.25">
      <c r="A1404" s="1" t="s">
        <v>1402</v>
      </c>
      <c r="B1404">
        <f>SUM(B1403,_xlfn.IFNA(IF(MATCH(puzzle!$B$2,$A1404,0),1,0),0))</f>
        <v>250</v>
      </c>
      <c r="C1404" t="str">
        <f>puzzle!B1407</f>
        <v/>
      </c>
      <c r="D1404" t="str">
        <f t="shared" si="105"/>
        <v/>
      </c>
      <c r="E1404" t="str">
        <f t="shared" si="106"/>
        <v/>
      </c>
      <c r="F1404" t="str">
        <f t="shared" si="107"/>
        <v/>
      </c>
      <c r="G1404" t="str">
        <f t="shared" si="108"/>
        <v/>
      </c>
      <c r="H1404" t="str">
        <f t="shared" si="109"/>
        <v/>
      </c>
      <c r="I1404" t="str">
        <f>IF(OR(D1404=M$1,E1404=N$1,F1404=O$1,G1404=P$1,H1404=Q$1),"",C1404)</f>
        <v/>
      </c>
      <c r="J1404" t="str">
        <f t="array" ref="J1404">IF(SUM(--ISNUMBER(SEARCH(S$1:AE$1,I1404)))&gt;0,"",I1404)</f>
        <v/>
      </c>
      <c r="K1404" t="str">
        <f t="array" ref="K1404">IF(SUM(--ISNUMBER(SEARCH(M$1:Q$1,J1404)))=L$1,J1404,"")</f>
        <v/>
      </c>
    </row>
    <row r="1405" spans="1:11" ht="17.25" x14ac:dyDescent="0.25">
      <c r="A1405" s="1" t="s">
        <v>1403</v>
      </c>
      <c r="B1405">
        <f>SUM(B1404,_xlfn.IFNA(IF(MATCH(puzzle!$B$2,$A1405,0),1,0),0))</f>
        <v>250</v>
      </c>
      <c r="C1405" t="str">
        <f>puzzle!B1408</f>
        <v/>
      </c>
      <c r="D1405" t="str">
        <f t="shared" si="105"/>
        <v/>
      </c>
      <c r="E1405" t="str">
        <f t="shared" si="106"/>
        <v/>
      </c>
      <c r="F1405" t="str">
        <f t="shared" si="107"/>
        <v/>
      </c>
      <c r="G1405" t="str">
        <f t="shared" si="108"/>
        <v/>
      </c>
      <c r="H1405" t="str">
        <f t="shared" si="109"/>
        <v/>
      </c>
      <c r="I1405" t="str">
        <f>IF(OR(D1405=M$1,E1405=N$1,F1405=O$1,G1405=P$1,H1405=Q$1),"",C1405)</f>
        <v/>
      </c>
      <c r="J1405" t="str">
        <f t="array" ref="J1405">IF(SUM(--ISNUMBER(SEARCH(S$1:AE$1,I1405)))&gt;0,"",I1405)</f>
        <v/>
      </c>
      <c r="K1405" t="str">
        <f t="array" ref="K1405">IF(SUM(--ISNUMBER(SEARCH(M$1:Q$1,J1405)))=L$1,J1405,"")</f>
        <v/>
      </c>
    </row>
    <row r="1406" spans="1:11" ht="17.25" x14ac:dyDescent="0.25">
      <c r="A1406" s="1" t="s">
        <v>1404</v>
      </c>
      <c r="B1406">
        <f>SUM(B1405,_xlfn.IFNA(IF(MATCH(puzzle!$B$2,$A1406,0),1,0),0))</f>
        <v>250</v>
      </c>
      <c r="C1406" t="str">
        <f>puzzle!B1409</f>
        <v/>
      </c>
      <c r="D1406" t="str">
        <f t="shared" si="105"/>
        <v/>
      </c>
      <c r="E1406" t="str">
        <f t="shared" si="106"/>
        <v/>
      </c>
      <c r="F1406" t="str">
        <f t="shared" si="107"/>
        <v/>
      </c>
      <c r="G1406" t="str">
        <f t="shared" si="108"/>
        <v/>
      </c>
      <c r="H1406" t="str">
        <f t="shared" si="109"/>
        <v/>
      </c>
      <c r="I1406" t="str">
        <f>IF(OR(D1406=M$1,E1406=N$1,F1406=O$1,G1406=P$1,H1406=Q$1),"",C1406)</f>
        <v/>
      </c>
      <c r="J1406" t="str">
        <f t="array" ref="J1406">IF(SUM(--ISNUMBER(SEARCH(S$1:AE$1,I1406)))&gt;0,"",I1406)</f>
        <v/>
      </c>
      <c r="K1406" t="str">
        <f t="array" ref="K1406">IF(SUM(--ISNUMBER(SEARCH(M$1:Q$1,J1406)))=L$1,J1406,"")</f>
        <v/>
      </c>
    </row>
    <row r="1407" spans="1:11" ht="17.25" x14ac:dyDescent="0.25">
      <c r="A1407" s="1" t="s">
        <v>1405</v>
      </c>
      <c r="B1407">
        <f>SUM(B1406,_xlfn.IFNA(IF(MATCH(puzzle!$B$2,$A1407,0),1,0),0))</f>
        <v>251</v>
      </c>
      <c r="C1407" t="str">
        <f>puzzle!B1410</f>
        <v/>
      </c>
      <c r="D1407" t="str">
        <f t="shared" si="105"/>
        <v/>
      </c>
      <c r="E1407" t="str">
        <f t="shared" si="106"/>
        <v/>
      </c>
      <c r="F1407" t="str">
        <f t="shared" si="107"/>
        <v/>
      </c>
      <c r="G1407" t="str">
        <f t="shared" si="108"/>
        <v/>
      </c>
      <c r="H1407" t="str">
        <f t="shared" si="109"/>
        <v/>
      </c>
      <c r="I1407" t="str">
        <f>IF(OR(D1407=M$1,E1407=N$1,F1407=O$1,G1407=P$1,H1407=Q$1),"",C1407)</f>
        <v/>
      </c>
      <c r="J1407" t="str">
        <f t="array" ref="J1407">IF(SUM(--ISNUMBER(SEARCH(S$1:AE$1,I1407)))&gt;0,"",I1407)</f>
        <v/>
      </c>
      <c r="K1407" t="str">
        <f t="array" ref="K1407">IF(SUM(--ISNUMBER(SEARCH(M$1:Q$1,J1407)))=L$1,J1407,"")</f>
        <v/>
      </c>
    </row>
    <row r="1408" spans="1:11" ht="17.25" x14ac:dyDescent="0.25">
      <c r="A1408" s="1" t="s">
        <v>1406</v>
      </c>
      <c r="B1408">
        <f>SUM(B1407,_xlfn.IFNA(IF(MATCH(puzzle!$B$2,$A1408,0),1,0),0))</f>
        <v>251</v>
      </c>
      <c r="C1408" t="str">
        <f>puzzle!B1411</f>
        <v/>
      </c>
      <c r="D1408" t="str">
        <f t="shared" si="105"/>
        <v/>
      </c>
      <c r="E1408" t="str">
        <f t="shared" si="106"/>
        <v/>
      </c>
      <c r="F1408" t="str">
        <f t="shared" si="107"/>
        <v/>
      </c>
      <c r="G1408" t="str">
        <f t="shared" si="108"/>
        <v/>
      </c>
      <c r="H1408" t="str">
        <f t="shared" si="109"/>
        <v/>
      </c>
      <c r="I1408" t="str">
        <f>IF(OR(D1408=M$1,E1408=N$1,F1408=O$1,G1408=P$1,H1408=Q$1),"",C1408)</f>
        <v/>
      </c>
      <c r="J1408" t="str">
        <f t="array" ref="J1408">IF(SUM(--ISNUMBER(SEARCH(S$1:AE$1,I1408)))&gt;0,"",I1408)</f>
        <v/>
      </c>
      <c r="K1408" t="str">
        <f t="array" ref="K1408">IF(SUM(--ISNUMBER(SEARCH(M$1:Q$1,J1408)))=L$1,J1408,"")</f>
        <v/>
      </c>
    </row>
    <row r="1409" spans="1:11" ht="17.25" x14ac:dyDescent="0.25">
      <c r="A1409" s="1" t="s">
        <v>1407</v>
      </c>
      <c r="B1409">
        <f>SUM(B1408,_xlfn.IFNA(IF(MATCH(puzzle!$B$2,$A1409,0),1,0),0))</f>
        <v>251</v>
      </c>
      <c r="C1409" t="str">
        <f>puzzle!B1412</f>
        <v/>
      </c>
      <c r="D1409" t="str">
        <f t="shared" si="105"/>
        <v/>
      </c>
      <c r="E1409" t="str">
        <f t="shared" si="106"/>
        <v/>
      </c>
      <c r="F1409" t="str">
        <f t="shared" si="107"/>
        <v/>
      </c>
      <c r="G1409" t="str">
        <f t="shared" si="108"/>
        <v/>
      </c>
      <c r="H1409" t="str">
        <f t="shared" si="109"/>
        <v/>
      </c>
      <c r="I1409" t="str">
        <f>IF(OR(D1409=M$1,E1409=N$1,F1409=O$1,G1409=P$1,H1409=Q$1),"",C1409)</f>
        <v/>
      </c>
      <c r="J1409" t="str">
        <f t="array" ref="J1409">IF(SUM(--ISNUMBER(SEARCH(S$1:AE$1,I1409)))&gt;0,"",I1409)</f>
        <v/>
      </c>
      <c r="K1409" t="str">
        <f t="array" ref="K1409">IF(SUM(--ISNUMBER(SEARCH(M$1:Q$1,J1409)))=L$1,J1409,"")</f>
        <v/>
      </c>
    </row>
    <row r="1410" spans="1:11" ht="17.25" x14ac:dyDescent="0.25">
      <c r="A1410" s="1" t="s">
        <v>1408</v>
      </c>
      <c r="B1410">
        <f>SUM(B1409,_xlfn.IFNA(IF(MATCH(puzzle!$B$2,$A1410,0),1,0),0))</f>
        <v>251</v>
      </c>
      <c r="C1410" t="str">
        <f>puzzle!B1413</f>
        <v/>
      </c>
      <c r="D1410" t="str">
        <f t="shared" ref="D1410:D1473" si="110">LEFT(C1410,1)</f>
        <v/>
      </c>
      <c r="E1410" t="str">
        <f t="shared" ref="E1410:E1473" si="111">MID($C1410,2,1)</f>
        <v/>
      </c>
      <c r="F1410" t="str">
        <f t="shared" ref="F1410:F1473" si="112">MID($C1410,3,1)</f>
        <v/>
      </c>
      <c r="G1410" t="str">
        <f t="shared" ref="G1410:G1473" si="113">MID($C1410,4,1)</f>
        <v/>
      </c>
      <c r="H1410" t="str">
        <f t="shared" ref="H1410:H1473" si="114">MID($C1410,5,1)</f>
        <v/>
      </c>
      <c r="I1410" t="str">
        <f>IF(OR(D1410=M$1,E1410=N$1,F1410=O$1,G1410=P$1,H1410=Q$1),"",C1410)</f>
        <v/>
      </c>
      <c r="J1410" t="str">
        <f t="array" ref="J1410">IF(SUM(--ISNUMBER(SEARCH(S$1:AE$1,I1410)))&gt;0,"",I1410)</f>
        <v/>
      </c>
      <c r="K1410" t="str">
        <f t="array" ref="K1410">IF(SUM(--ISNUMBER(SEARCH(M$1:Q$1,J1410)))=L$1,J1410,"")</f>
        <v/>
      </c>
    </row>
    <row r="1411" spans="1:11" ht="17.25" x14ac:dyDescent="0.25">
      <c r="A1411" s="1" t="s">
        <v>1409</v>
      </c>
      <c r="B1411">
        <f>SUM(B1410,_xlfn.IFNA(IF(MATCH(puzzle!$B$2,$A1411,0),1,0),0))</f>
        <v>251</v>
      </c>
      <c r="C1411" t="str">
        <f>puzzle!B1414</f>
        <v/>
      </c>
      <c r="D1411" t="str">
        <f t="shared" si="110"/>
        <v/>
      </c>
      <c r="E1411" t="str">
        <f t="shared" si="111"/>
        <v/>
      </c>
      <c r="F1411" t="str">
        <f t="shared" si="112"/>
        <v/>
      </c>
      <c r="G1411" t="str">
        <f t="shared" si="113"/>
        <v/>
      </c>
      <c r="H1411" t="str">
        <f t="shared" si="114"/>
        <v/>
      </c>
      <c r="I1411" t="str">
        <f>IF(OR(D1411=M$1,E1411=N$1,F1411=O$1,G1411=P$1,H1411=Q$1),"",C1411)</f>
        <v/>
      </c>
      <c r="J1411" t="str">
        <f t="array" ref="J1411">IF(SUM(--ISNUMBER(SEARCH(S$1:AE$1,I1411)))&gt;0,"",I1411)</f>
        <v/>
      </c>
      <c r="K1411" t="str">
        <f t="array" ref="K1411">IF(SUM(--ISNUMBER(SEARCH(M$1:Q$1,J1411)))=L$1,J1411,"")</f>
        <v/>
      </c>
    </row>
    <row r="1412" spans="1:11" ht="17.25" x14ac:dyDescent="0.25">
      <c r="A1412" s="1" t="s">
        <v>1410</v>
      </c>
      <c r="B1412">
        <f>SUM(B1411,_xlfn.IFNA(IF(MATCH(puzzle!$B$2,$A1412,0),1,0),0))</f>
        <v>251</v>
      </c>
      <c r="C1412" t="str">
        <f>puzzle!B1415</f>
        <v/>
      </c>
      <c r="D1412" t="str">
        <f t="shared" si="110"/>
        <v/>
      </c>
      <c r="E1412" t="str">
        <f t="shared" si="111"/>
        <v/>
      </c>
      <c r="F1412" t="str">
        <f t="shared" si="112"/>
        <v/>
      </c>
      <c r="G1412" t="str">
        <f t="shared" si="113"/>
        <v/>
      </c>
      <c r="H1412" t="str">
        <f t="shared" si="114"/>
        <v/>
      </c>
      <c r="I1412" t="str">
        <f>IF(OR(D1412=M$1,E1412=N$1,F1412=O$1,G1412=P$1,H1412=Q$1),"",C1412)</f>
        <v/>
      </c>
      <c r="J1412" t="str">
        <f t="array" ref="J1412">IF(SUM(--ISNUMBER(SEARCH(S$1:AE$1,I1412)))&gt;0,"",I1412)</f>
        <v/>
      </c>
      <c r="K1412" t="str">
        <f t="array" ref="K1412">IF(SUM(--ISNUMBER(SEARCH(M$1:Q$1,J1412)))=L$1,J1412,"")</f>
        <v/>
      </c>
    </row>
    <row r="1413" spans="1:11" ht="17.25" x14ac:dyDescent="0.25">
      <c r="A1413" s="1" t="s">
        <v>1411</v>
      </c>
      <c r="B1413">
        <f>SUM(B1412,_xlfn.IFNA(IF(MATCH(puzzle!$B$2,$A1413,0),1,0),0))</f>
        <v>251</v>
      </c>
      <c r="C1413" t="str">
        <f>puzzle!B1416</f>
        <v/>
      </c>
      <c r="D1413" t="str">
        <f t="shared" si="110"/>
        <v/>
      </c>
      <c r="E1413" t="str">
        <f t="shared" si="111"/>
        <v/>
      </c>
      <c r="F1413" t="str">
        <f t="shared" si="112"/>
        <v/>
      </c>
      <c r="G1413" t="str">
        <f t="shared" si="113"/>
        <v/>
      </c>
      <c r="H1413" t="str">
        <f t="shared" si="114"/>
        <v/>
      </c>
      <c r="I1413" t="str">
        <f>IF(OR(D1413=M$1,E1413=N$1,F1413=O$1,G1413=P$1,H1413=Q$1),"",C1413)</f>
        <v/>
      </c>
      <c r="J1413" t="str">
        <f t="array" ref="J1413">IF(SUM(--ISNUMBER(SEARCH(S$1:AE$1,I1413)))&gt;0,"",I1413)</f>
        <v/>
      </c>
      <c r="K1413" t="str">
        <f t="array" ref="K1413">IF(SUM(--ISNUMBER(SEARCH(M$1:Q$1,J1413)))=L$1,J1413,"")</f>
        <v/>
      </c>
    </row>
    <row r="1414" spans="1:11" ht="17.25" x14ac:dyDescent="0.25">
      <c r="A1414" s="1" t="s">
        <v>1412</v>
      </c>
      <c r="B1414">
        <f>SUM(B1413,_xlfn.IFNA(IF(MATCH(puzzle!$B$2,$A1414,0),1,0),0))</f>
        <v>251</v>
      </c>
      <c r="C1414" t="str">
        <f>puzzle!B1417</f>
        <v/>
      </c>
      <c r="D1414" t="str">
        <f t="shared" si="110"/>
        <v/>
      </c>
      <c r="E1414" t="str">
        <f t="shared" si="111"/>
        <v/>
      </c>
      <c r="F1414" t="str">
        <f t="shared" si="112"/>
        <v/>
      </c>
      <c r="G1414" t="str">
        <f t="shared" si="113"/>
        <v/>
      </c>
      <c r="H1414" t="str">
        <f t="shared" si="114"/>
        <v/>
      </c>
      <c r="I1414" t="str">
        <f>IF(OR(D1414=M$1,E1414=N$1,F1414=O$1,G1414=P$1,H1414=Q$1),"",C1414)</f>
        <v/>
      </c>
      <c r="J1414" t="str">
        <f t="array" ref="J1414">IF(SUM(--ISNUMBER(SEARCH(S$1:AE$1,I1414)))&gt;0,"",I1414)</f>
        <v/>
      </c>
      <c r="K1414" t="str">
        <f t="array" ref="K1414">IF(SUM(--ISNUMBER(SEARCH(M$1:Q$1,J1414)))=L$1,J1414,"")</f>
        <v/>
      </c>
    </row>
    <row r="1415" spans="1:11" ht="17.25" x14ac:dyDescent="0.25">
      <c r="A1415" s="1" t="s">
        <v>1413</v>
      </c>
      <c r="B1415">
        <f>SUM(B1414,_xlfn.IFNA(IF(MATCH(puzzle!$B$2,$A1415,0),1,0),0))</f>
        <v>251</v>
      </c>
      <c r="C1415" t="str">
        <f>puzzle!B1418</f>
        <v/>
      </c>
      <c r="D1415" t="str">
        <f t="shared" si="110"/>
        <v/>
      </c>
      <c r="E1415" t="str">
        <f t="shared" si="111"/>
        <v/>
      </c>
      <c r="F1415" t="str">
        <f t="shared" si="112"/>
        <v/>
      </c>
      <c r="G1415" t="str">
        <f t="shared" si="113"/>
        <v/>
      </c>
      <c r="H1415" t="str">
        <f t="shared" si="114"/>
        <v/>
      </c>
      <c r="I1415" t="str">
        <f>IF(OR(D1415=M$1,E1415=N$1,F1415=O$1,G1415=P$1,H1415=Q$1),"",C1415)</f>
        <v/>
      </c>
      <c r="J1415" t="str">
        <f t="array" ref="J1415">IF(SUM(--ISNUMBER(SEARCH(S$1:AE$1,I1415)))&gt;0,"",I1415)</f>
        <v/>
      </c>
      <c r="K1415" t="str">
        <f t="array" ref="K1415">IF(SUM(--ISNUMBER(SEARCH(M$1:Q$1,J1415)))=L$1,J1415,"")</f>
        <v/>
      </c>
    </row>
    <row r="1416" spans="1:11" ht="17.25" x14ac:dyDescent="0.25">
      <c r="A1416" s="1" t="s">
        <v>1414</v>
      </c>
      <c r="B1416">
        <f>SUM(B1415,_xlfn.IFNA(IF(MATCH(puzzle!$B$2,$A1416,0),1,0),0))</f>
        <v>252</v>
      </c>
      <c r="C1416" t="str">
        <f>puzzle!B1419</f>
        <v/>
      </c>
      <c r="D1416" t="str">
        <f t="shared" si="110"/>
        <v/>
      </c>
      <c r="E1416" t="str">
        <f t="shared" si="111"/>
        <v/>
      </c>
      <c r="F1416" t="str">
        <f t="shared" si="112"/>
        <v/>
      </c>
      <c r="G1416" t="str">
        <f t="shared" si="113"/>
        <v/>
      </c>
      <c r="H1416" t="str">
        <f t="shared" si="114"/>
        <v/>
      </c>
      <c r="I1416" t="str">
        <f>IF(OR(D1416=M$1,E1416=N$1,F1416=O$1,G1416=P$1,H1416=Q$1),"",C1416)</f>
        <v/>
      </c>
      <c r="J1416" t="str">
        <f t="array" ref="J1416">IF(SUM(--ISNUMBER(SEARCH(S$1:AE$1,I1416)))&gt;0,"",I1416)</f>
        <v/>
      </c>
      <c r="K1416" t="str">
        <f t="array" ref="K1416">IF(SUM(--ISNUMBER(SEARCH(M$1:Q$1,J1416)))=L$1,J1416,"")</f>
        <v/>
      </c>
    </row>
    <row r="1417" spans="1:11" ht="17.25" x14ac:dyDescent="0.25">
      <c r="A1417" s="1" t="s">
        <v>1415</v>
      </c>
      <c r="B1417">
        <f>SUM(B1416,_xlfn.IFNA(IF(MATCH(puzzle!$B$2,$A1417,0),1,0),0))</f>
        <v>252</v>
      </c>
      <c r="C1417" t="str">
        <f>puzzle!B1420</f>
        <v/>
      </c>
      <c r="D1417" t="str">
        <f t="shared" si="110"/>
        <v/>
      </c>
      <c r="E1417" t="str">
        <f t="shared" si="111"/>
        <v/>
      </c>
      <c r="F1417" t="str">
        <f t="shared" si="112"/>
        <v/>
      </c>
      <c r="G1417" t="str">
        <f t="shared" si="113"/>
        <v/>
      </c>
      <c r="H1417" t="str">
        <f t="shared" si="114"/>
        <v/>
      </c>
      <c r="I1417" t="str">
        <f>IF(OR(D1417=M$1,E1417=N$1,F1417=O$1,G1417=P$1,H1417=Q$1),"",C1417)</f>
        <v/>
      </c>
      <c r="J1417" t="str">
        <f t="array" ref="J1417">IF(SUM(--ISNUMBER(SEARCH(S$1:AE$1,I1417)))&gt;0,"",I1417)</f>
        <v/>
      </c>
      <c r="K1417" t="str">
        <f t="array" ref="K1417">IF(SUM(--ISNUMBER(SEARCH(M$1:Q$1,J1417)))=L$1,J1417,"")</f>
        <v/>
      </c>
    </row>
    <row r="1418" spans="1:11" ht="17.25" x14ac:dyDescent="0.25">
      <c r="A1418" s="1" t="s">
        <v>1416</v>
      </c>
      <c r="B1418">
        <f>SUM(B1417,_xlfn.IFNA(IF(MATCH(puzzle!$B$2,$A1418,0),1,0),0))</f>
        <v>252</v>
      </c>
      <c r="C1418" t="str">
        <f>puzzle!B1421</f>
        <v/>
      </c>
      <c r="D1418" t="str">
        <f t="shared" si="110"/>
        <v/>
      </c>
      <c r="E1418" t="str">
        <f t="shared" si="111"/>
        <v/>
      </c>
      <c r="F1418" t="str">
        <f t="shared" si="112"/>
        <v/>
      </c>
      <c r="G1418" t="str">
        <f t="shared" si="113"/>
        <v/>
      </c>
      <c r="H1418" t="str">
        <f t="shared" si="114"/>
        <v/>
      </c>
      <c r="I1418" t="str">
        <f>IF(OR(D1418=M$1,E1418=N$1,F1418=O$1,G1418=P$1,H1418=Q$1),"",C1418)</f>
        <v/>
      </c>
      <c r="J1418" t="str">
        <f t="array" ref="J1418">IF(SUM(--ISNUMBER(SEARCH(S$1:AE$1,I1418)))&gt;0,"",I1418)</f>
        <v/>
      </c>
      <c r="K1418" t="str">
        <f t="array" ref="K1418">IF(SUM(--ISNUMBER(SEARCH(M$1:Q$1,J1418)))=L$1,J1418,"")</f>
        <v/>
      </c>
    </row>
    <row r="1419" spans="1:11" ht="17.25" x14ac:dyDescent="0.25">
      <c r="A1419" s="1" t="s">
        <v>1417</v>
      </c>
      <c r="B1419">
        <f>SUM(B1418,_xlfn.IFNA(IF(MATCH(puzzle!$B$2,$A1419,0),1,0),0))</f>
        <v>252</v>
      </c>
      <c r="C1419" t="str">
        <f>puzzle!B1422</f>
        <v/>
      </c>
      <c r="D1419" t="str">
        <f t="shared" si="110"/>
        <v/>
      </c>
      <c r="E1419" t="str">
        <f t="shared" si="111"/>
        <v/>
      </c>
      <c r="F1419" t="str">
        <f t="shared" si="112"/>
        <v/>
      </c>
      <c r="G1419" t="str">
        <f t="shared" si="113"/>
        <v/>
      </c>
      <c r="H1419" t="str">
        <f t="shared" si="114"/>
        <v/>
      </c>
      <c r="I1419" t="str">
        <f>IF(OR(D1419=M$1,E1419=N$1,F1419=O$1,G1419=P$1,H1419=Q$1),"",C1419)</f>
        <v/>
      </c>
      <c r="J1419" t="str">
        <f t="array" ref="J1419">IF(SUM(--ISNUMBER(SEARCH(S$1:AE$1,I1419)))&gt;0,"",I1419)</f>
        <v/>
      </c>
      <c r="K1419" t="str">
        <f t="array" ref="K1419">IF(SUM(--ISNUMBER(SEARCH(M$1:Q$1,J1419)))=L$1,J1419,"")</f>
        <v/>
      </c>
    </row>
    <row r="1420" spans="1:11" ht="17.25" x14ac:dyDescent="0.25">
      <c r="A1420" s="1" t="s">
        <v>1418</v>
      </c>
      <c r="B1420">
        <f>SUM(B1419,_xlfn.IFNA(IF(MATCH(puzzle!$B$2,$A1420,0),1,0),0))</f>
        <v>252</v>
      </c>
      <c r="C1420" t="str">
        <f>puzzle!B1423</f>
        <v/>
      </c>
      <c r="D1420" t="str">
        <f t="shared" si="110"/>
        <v/>
      </c>
      <c r="E1420" t="str">
        <f t="shared" si="111"/>
        <v/>
      </c>
      <c r="F1420" t="str">
        <f t="shared" si="112"/>
        <v/>
      </c>
      <c r="G1420" t="str">
        <f t="shared" si="113"/>
        <v/>
      </c>
      <c r="H1420" t="str">
        <f t="shared" si="114"/>
        <v/>
      </c>
      <c r="I1420" t="str">
        <f>IF(OR(D1420=M$1,E1420=N$1,F1420=O$1,G1420=P$1,H1420=Q$1),"",C1420)</f>
        <v/>
      </c>
      <c r="J1420" t="str">
        <f t="array" ref="J1420">IF(SUM(--ISNUMBER(SEARCH(S$1:AE$1,I1420)))&gt;0,"",I1420)</f>
        <v/>
      </c>
      <c r="K1420" t="str">
        <f t="array" ref="K1420">IF(SUM(--ISNUMBER(SEARCH(M$1:Q$1,J1420)))=L$1,J1420,"")</f>
        <v/>
      </c>
    </row>
    <row r="1421" spans="1:11" ht="17.25" x14ac:dyDescent="0.25">
      <c r="A1421" s="1" t="s">
        <v>1419</v>
      </c>
      <c r="B1421">
        <f>SUM(B1420,_xlfn.IFNA(IF(MATCH(puzzle!$B$2,$A1421,0),1,0),0))</f>
        <v>253</v>
      </c>
      <c r="C1421" t="str">
        <f>puzzle!B1424</f>
        <v/>
      </c>
      <c r="D1421" t="str">
        <f t="shared" si="110"/>
        <v/>
      </c>
      <c r="E1421" t="str">
        <f t="shared" si="111"/>
        <v/>
      </c>
      <c r="F1421" t="str">
        <f t="shared" si="112"/>
        <v/>
      </c>
      <c r="G1421" t="str">
        <f t="shared" si="113"/>
        <v/>
      </c>
      <c r="H1421" t="str">
        <f t="shared" si="114"/>
        <v/>
      </c>
      <c r="I1421" t="str">
        <f>IF(OR(D1421=M$1,E1421=N$1,F1421=O$1,G1421=P$1,H1421=Q$1),"",C1421)</f>
        <v/>
      </c>
      <c r="J1421" t="str">
        <f t="array" ref="J1421">IF(SUM(--ISNUMBER(SEARCH(S$1:AE$1,I1421)))&gt;0,"",I1421)</f>
        <v/>
      </c>
      <c r="K1421" t="str">
        <f t="array" ref="K1421">IF(SUM(--ISNUMBER(SEARCH(M$1:Q$1,J1421)))=L$1,J1421,"")</f>
        <v/>
      </c>
    </row>
    <row r="1422" spans="1:11" ht="17.25" x14ac:dyDescent="0.25">
      <c r="A1422" s="1" t="s">
        <v>1420</v>
      </c>
      <c r="B1422">
        <f>SUM(B1421,_xlfn.IFNA(IF(MATCH(puzzle!$B$2,$A1422,0),1,0),0))</f>
        <v>253</v>
      </c>
      <c r="C1422" t="str">
        <f>puzzle!B1425</f>
        <v/>
      </c>
      <c r="D1422" t="str">
        <f t="shared" si="110"/>
        <v/>
      </c>
      <c r="E1422" t="str">
        <f t="shared" si="111"/>
        <v/>
      </c>
      <c r="F1422" t="str">
        <f t="shared" si="112"/>
        <v/>
      </c>
      <c r="G1422" t="str">
        <f t="shared" si="113"/>
        <v/>
      </c>
      <c r="H1422" t="str">
        <f t="shared" si="114"/>
        <v/>
      </c>
      <c r="I1422" t="str">
        <f>IF(OR(D1422=M$1,E1422=N$1,F1422=O$1,G1422=P$1,H1422=Q$1),"",C1422)</f>
        <v/>
      </c>
      <c r="J1422" t="str">
        <f t="array" ref="J1422">IF(SUM(--ISNUMBER(SEARCH(S$1:AE$1,I1422)))&gt;0,"",I1422)</f>
        <v/>
      </c>
      <c r="K1422" t="str">
        <f t="array" ref="K1422">IF(SUM(--ISNUMBER(SEARCH(M$1:Q$1,J1422)))=L$1,J1422,"")</f>
        <v/>
      </c>
    </row>
    <row r="1423" spans="1:11" ht="17.25" x14ac:dyDescent="0.25">
      <c r="A1423" s="1" t="s">
        <v>1421</v>
      </c>
      <c r="B1423">
        <f>SUM(B1422,_xlfn.IFNA(IF(MATCH(puzzle!$B$2,$A1423,0),1,0),0))</f>
        <v>254</v>
      </c>
      <c r="C1423" t="str">
        <f>puzzle!B1426</f>
        <v/>
      </c>
      <c r="D1423" t="str">
        <f t="shared" si="110"/>
        <v/>
      </c>
      <c r="E1423" t="str">
        <f t="shared" si="111"/>
        <v/>
      </c>
      <c r="F1423" t="str">
        <f t="shared" si="112"/>
        <v/>
      </c>
      <c r="G1423" t="str">
        <f t="shared" si="113"/>
        <v/>
      </c>
      <c r="H1423" t="str">
        <f t="shared" si="114"/>
        <v/>
      </c>
      <c r="I1423" t="str">
        <f>IF(OR(D1423=M$1,E1423=N$1,F1423=O$1,G1423=P$1,H1423=Q$1),"",C1423)</f>
        <v/>
      </c>
      <c r="J1423" t="str">
        <f t="array" ref="J1423">IF(SUM(--ISNUMBER(SEARCH(S$1:AE$1,I1423)))&gt;0,"",I1423)</f>
        <v/>
      </c>
      <c r="K1423" t="str">
        <f t="array" ref="K1423">IF(SUM(--ISNUMBER(SEARCH(M$1:Q$1,J1423)))=L$1,J1423,"")</f>
        <v/>
      </c>
    </row>
    <row r="1424" spans="1:11" ht="17.25" x14ac:dyDescent="0.25">
      <c r="A1424" s="1" t="s">
        <v>1422</v>
      </c>
      <c r="B1424">
        <f>SUM(B1423,_xlfn.IFNA(IF(MATCH(puzzle!$B$2,$A1424,0),1,0),0))</f>
        <v>254</v>
      </c>
      <c r="C1424" t="str">
        <f>puzzle!B1427</f>
        <v/>
      </c>
      <c r="D1424" t="str">
        <f t="shared" si="110"/>
        <v/>
      </c>
      <c r="E1424" t="str">
        <f t="shared" si="111"/>
        <v/>
      </c>
      <c r="F1424" t="str">
        <f t="shared" si="112"/>
        <v/>
      </c>
      <c r="G1424" t="str">
        <f t="shared" si="113"/>
        <v/>
      </c>
      <c r="H1424" t="str">
        <f t="shared" si="114"/>
        <v/>
      </c>
      <c r="I1424" t="str">
        <f>IF(OR(D1424=M$1,E1424=N$1,F1424=O$1,G1424=P$1,H1424=Q$1),"",C1424)</f>
        <v/>
      </c>
      <c r="J1424" t="str">
        <f t="array" ref="J1424">IF(SUM(--ISNUMBER(SEARCH(S$1:AE$1,I1424)))&gt;0,"",I1424)</f>
        <v/>
      </c>
      <c r="K1424" t="str">
        <f t="array" ref="K1424">IF(SUM(--ISNUMBER(SEARCH(M$1:Q$1,J1424)))=L$1,J1424,"")</f>
        <v/>
      </c>
    </row>
    <row r="1425" spans="1:11" ht="17.25" x14ac:dyDescent="0.25">
      <c r="A1425" s="1" t="s">
        <v>1423</v>
      </c>
      <c r="B1425">
        <f>SUM(B1424,_xlfn.IFNA(IF(MATCH(puzzle!$B$2,$A1425,0),1,0),0))</f>
        <v>254</v>
      </c>
      <c r="C1425" t="str">
        <f>puzzle!B1428</f>
        <v/>
      </c>
      <c r="D1425" t="str">
        <f t="shared" si="110"/>
        <v/>
      </c>
      <c r="E1425" t="str">
        <f t="shared" si="111"/>
        <v/>
      </c>
      <c r="F1425" t="str">
        <f t="shared" si="112"/>
        <v/>
      </c>
      <c r="G1425" t="str">
        <f t="shared" si="113"/>
        <v/>
      </c>
      <c r="H1425" t="str">
        <f t="shared" si="114"/>
        <v/>
      </c>
      <c r="I1425" t="str">
        <f>IF(OR(D1425=M$1,E1425=N$1,F1425=O$1,G1425=P$1,H1425=Q$1),"",C1425)</f>
        <v/>
      </c>
      <c r="J1425" t="str">
        <f t="array" ref="J1425">IF(SUM(--ISNUMBER(SEARCH(S$1:AE$1,I1425)))&gt;0,"",I1425)</f>
        <v/>
      </c>
      <c r="K1425" t="str">
        <f t="array" ref="K1425">IF(SUM(--ISNUMBER(SEARCH(M$1:Q$1,J1425)))=L$1,J1425,"")</f>
        <v/>
      </c>
    </row>
    <row r="1426" spans="1:11" ht="17.25" x14ac:dyDescent="0.25">
      <c r="A1426" s="1" t="s">
        <v>1424</v>
      </c>
      <c r="B1426">
        <f>SUM(B1425,_xlfn.IFNA(IF(MATCH(puzzle!$B$2,$A1426,0),1,0),0))</f>
        <v>254</v>
      </c>
      <c r="C1426" t="str">
        <f>puzzle!B1429</f>
        <v/>
      </c>
      <c r="D1426" t="str">
        <f t="shared" si="110"/>
        <v/>
      </c>
      <c r="E1426" t="str">
        <f t="shared" si="111"/>
        <v/>
      </c>
      <c r="F1426" t="str">
        <f t="shared" si="112"/>
        <v/>
      </c>
      <c r="G1426" t="str">
        <f t="shared" si="113"/>
        <v/>
      </c>
      <c r="H1426" t="str">
        <f t="shared" si="114"/>
        <v/>
      </c>
      <c r="I1426" t="str">
        <f>IF(OR(D1426=M$1,E1426=N$1,F1426=O$1,G1426=P$1,H1426=Q$1),"",C1426)</f>
        <v/>
      </c>
      <c r="J1426" t="str">
        <f t="array" ref="J1426">IF(SUM(--ISNUMBER(SEARCH(S$1:AE$1,I1426)))&gt;0,"",I1426)</f>
        <v/>
      </c>
      <c r="K1426" t="str">
        <f t="array" ref="K1426">IF(SUM(--ISNUMBER(SEARCH(M$1:Q$1,J1426)))=L$1,J1426,"")</f>
        <v/>
      </c>
    </row>
    <row r="1427" spans="1:11" ht="17.25" x14ac:dyDescent="0.25">
      <c r="A1427" s="1" t="s">
        <v>1425</v>
      </c>
      <c r="B1427">
        <f>SUM(B1426,_xlfn.IFNA(IF(MATCH(puzzle!$B$2,$A1427,0),1,0),0))</f>
        <v>255</v>
      </c>
      <c r="C1427" t="str">
        <f>puzzle!B1430</f>
        <v/>
      </c>
      <c r="D1427" t="str">
        <f t="shared" si="110"/>
        <v/>
      </c>
      <c r="E1427" t="str">
        <f t="shared" si="111"/>
        <v/>
      </c>
      <c r="F1427" t="str">
        <f t="shared" si="112"/>
        <v/>
      </c>
      <c r="G1427" t="str">
        <f t="shared" si="113"/>
        <v/>
      </c>
      <c r="H1427" t="str">
        <f t="shared" si="114"/>
        <v/>
      </c>
      <c r="I1427" t="str">
        <f>IF(OR(D1427=M$1,E1427=N$1,F1427=O$1,G1427=P$1,H1427=Q$1),"",C1427)</f>
        <v/>
      </c>
      <c r="J1427" t="str">
        <f t="array" ref="J1427">IF(SUM(--ISNUMBER(SEARCH(S$1:AE$1,I1427)))&gt;0,"",I1427)</f>
        <v/>
      </c>
      <c r="K1427" t="str">
        <f t="array" ref="K1427">IF(SUM(--ISNUMBER(SEARCH(M$1:Q$1,J1427)))=L$1,J1427,"")</f>
        <v/>
      </c>
    </row>
    <row r="1428" spans="1:11" ht="17.25" x14ac:dyDescent="0.25">
      <c r="A1428" s="1" t="s">
        <v>1426</v>
      </c>
      <c r="B1428">
        <f>SUM(B1427,_xlfn.IFNA(IF(MATCH(puzzle!$B$2,$A1428,0),1,0),0))</f>
        <v>255</v>
      </c>
      <c r="C1428" t="str">
        <f>puzzle!B1431</f>
        <v/>
      </c>
      <c r="D1428" t="str">
        <f t="shared" si="110"/>
        <v/>
      </c>
      <c r="E1428" t="str">
        <f t="shared" si="111"/>
        <v/>
      </c>
      <c r="F1428" t="str">
        <f t="shared" si="112"/>
        <v/>
      </c>
      <c r="G1428" t="str">
        <f t="shared" si="113"/>
        <v/>
      </c>
      <c r="H1428" t="str">
        <f t="shared" si="114"/>
        <v/>
      </c>
      <c r="I1428" t="str">
        <f>IF(OR(D1428=M$1,E1428=N$1,F1428=O$1,G1428=P$1,H1428=Q$1),"",C1428)</f>
        <v/>
      </c>
      <c r="J1428" t="str">
        <f t="array" ref="J1428">IF(SUM(--ISNUMBER(SEARCH(S$1:AE$1,I1428)))&gt;0,"",I1428)</f>
        <v/>
      </c>
      <c r="K1428" t="str">
        <f t="array" ref="K1428">IF(SUM(--ISNUMBER(SEARCH(M$1:Q$1,J1428)))=L$1,J1428,"")</f>
        <v/>
      </c>
    </row>
    <row r="1429" spans="1:11" ht="17.25" x14ac:dyDescent="0.25">
      <c r="A1429" s="1" t="s">
        <v>1427</v>
      </c>
      <c r="B1429">
        <f>SUM(B1428,_xlfn.IFNA(IF(MATCH(puzzle!$B$2,$A1429,0),1,0),0))</f>
        <v>255</v>
      </c>
      <c r="C1429" t="str">
        <f>puzzle!B1432</f>
        <v/>
      </c>
      <c r="D1429" t="str">
        <f t="shared" si="110"/>
        <v/>
      </c>
      <c r="E1429" t="str">
        <f t="shared" si="111"/>
        <v/>
      </c>
      <c r="F1429" t="str">
        <f t="shared" si="112"/>
        <v/>
      </c>
      <c r="G1429" t="str">
        <f t="shared" si="113"/>
        <v/>
      </c>
      <c r="H1429" t="str">
        <f t="shared" si="114"/>
        <v/>
      </c>
      <c r="I1429" t="str">
        <f>IF(OR(D1429=M$1,E1429=N$1,F1429=O$1,G1429=P$1,H1429=Q$1),"",C1429)</f>
        <v/>
      </c>
      <c r="J1429" t="str">
        <f t="array" ref="J1429">IF(SUM(--ISNUMBER(SEARCH(S$1:AE$1,I1429)))&gt;0,"",I1429)</f>
        <v/>
      </c>
      <c r="K1429" t="str">
        <f t="array" ref="K1429">IF(SUM(--ISNUMBER(SEARCH(M$1:Q$1,J1429)))=L$1,J1429,"")</f>
        <v/>
      </c>
    </row>
    <row r="1430" spans="1:11" ht="17.25" x14ac:dyDescent="0.25">
      <c r="A1430" s="1" t="s">
        <v>1428</v>
      </c>
      <c r="B1430">
        <f>SUM(B1429,_xlfn.IFNA(IF(MATCH(puzzle!$B$2,$A1430,0),1,0),0))</f>
        <v>256</v>
      </c>
      <c r="C1430" t="str">
        <f>puzzle!B1433</f>
        <v/>
      </c>
      <c r="D1430" t="str">
        <f t="shared" si="110"/>
        <v/>
      </c>
      <c r="E1430" t="str">
        <f t="shared" si="111"/>
        <v/>
      </c>
      <c r="F1430" t="str">
        <f t="shared" si="112"/>
        <v/>
      </c>
      <c r="G1430" t="str">
        <f t="shared" si="113"/>
        <v/>
      </c>
      <c r="H1430" t="str">
        <f t="shared" si="114"/>
        <v/>
      </c>
      <c r="I1430" t="str">
        <f>IF(OR(D1430=M$1,E1430=N$1,F1430=O$1,G1430=P$1,H1430=Q$1),"",C1430)</f>
        <v/>
      </c>
      <c r="J1430" t="str">
        <f t="array" ref="J1430">IF(SUM(--ISNUMBER(SEARCH(S$1:AE$1,I1430)))&gt;0,"",I1430)</f>
        <v/>
      </c>
      <c r="K1430" t="str">
        <f t="array" ref="K1430">IF(SUM(--ISNUMBER(SEARCH(M$1:Q$1,J1430)))=L$1,J1430,"")</f>
        <v/>
      </c>
    </row>
    <row r="1431" spans="1:11" ht="17.25" x14ac:dyDescent="0.25">
      <c r="A1431" s="1" t="s">
        <v>1429</v>
      </c>
      <c r="B1431">
        <f>SUM(B1430,_xlfn.IFNA(IF(MATCH(puzzle!$B$2,$A1431,0),1,0),0))</f>
        <v>256</v>
      </c>
      <c r="C1431" t="str">
        <f>puzzle!B1434</f>
        <v/>
      </c>
      <c r="D1431" t="str">
        <f t="shared" si="110"/>
        <v/>
      </c>
      <c r="E1431" t="str">
        <f t="shared" si="111"/>
        <v/>
      </c>
      <c r="F1431" t="str">
        <f t="shared" si="112"/>
        <v/>
      </c>
      <c r="G1431" t="str">
        <f t="shared" si="113"/>
        <v/>
      </c>
      <c r="H1431" t="str">
        <f t="shared" si="114"/>
        <v/>
      </c>
      <c r="I1431" t="str">
        <f>IF(OR(D1431=M$1,E1431=N$1,F1431=O$1,G1431=P$1,H1431=Q$1),"",C1431)</f>
        <v/>
      </c>
      <c r="J1431" t="str">
        <f t="array" ref="J1431">IF(SUM(--ISNUMBER(SEARCH(S$1:AE$1,I1431)))&gt;0,"",I1431)</f>
        <v/>
      </c>
      <c r="K1431" t="str">
        <f t="array" ref="K1431">IF(SUM(--ISNUMBER(SEARCH(M$1:Q$1,J1431)))=L$1,J1431,"")</f>
        <v/>
      </c>
    </row>
    <row r="1432" spans="1:11" ht="17.25" x14ac:dyDescent="0.25">
      <c r="A1432" s="1" t="s">
        <v>1430</v>
      </c>
      <c r="B1432">
        <f>SUM(B1431,_xlfn.IFNA(IF(MATCH(puzzle!$B$2,$A1432,0),1,0),0))</f>
        <v>256</v>
      </c>
      <c r="C1432" t="str">
        <f>puzzle!B1435</f>
        <v/>
      </c>
      <c r="D1432" t="str">
        <f t="shared" si="110"/>
        <v/>
      </c>
      <c r="E1432" t="str">
        <f t="shared" si="111"/>
        <v/>
      </c>
      <c r="F1432" t="str">
        <f t="shared" si="112"/>
        <v/>
      </c>
      <c r="G1432" t="str">
        <f t="shared" si="113"/>
        <v/>
      </c>
      <c r="H1432" t="str">
        <f t="shared" si="114"/>
        <v/>
      </c>
      <c r="I1432" t="str">
        <f>IF(OR(D1432=M$1,E1432=N$1,F1432=O$1,G1432=P$1,H1432=Q$1),"",C1432)</f>
        <v/>
      </c>
      <c r="J1432" t="str">
        <f t="array" ref="J1432">IF(SUM(--ISNUMBER(SEARCH(S$1:AE$1,I1432)))&gt;0,"",I1432)</f>
        <v/>
      </c>
      <c r="K1432" t="str">
        <f t="array" ref="K1432">IF(SUM(--ISNUMBER(SEARCH(M$1:Q$1,J1432)))=L$1,J1432,"")</f>
        <v/>
      </c>
    </row>
    <row r="1433" spans="1:11" ht="17.25" x14ac:dyDescent="0.25">
      <c r="A1433" s="1" t="s">
        <v>1431</v>
      </c>
      <c r="B1433">
        <f>SUM(B1432,_xlfn.IFNA(IF(MATCH(puzzle!$B$2,$A1433,0),1,0),0))</f>
        <v>256</v>
      </c>
      <c r="C1433" t="str">
        <f>puzzle!B1436</f>
        <v/>
      </c>
      <c r="D1433" t="str">
        <f t="shared" si="110"/>
        <v/>
      </c>
      <c r="E1433" t="str">
        <f t="shared" si="111"/>
        <v/>
      </c>
      <c r="F1433" t="str">
        <f t="shared" si="112"/>
        <v/>
      </c>
      <c r="G1433" t="str">
        <f t="shared" si="113"/>
        <v/>
      </c>
      <c r="H1433" t="str">
        <f t="shared" si="114"/>
        <v/>
      </c>
      <c r="I1433" t="str">
        <f>IF(OR(D1433=M$1,E1433=N$1,F1433=O$1,G1433=P$1,H1433=Q$1),"",C1433)</f>
        <v/>
      </c>
      <c r="J1433" t="str">
        <f t="array" ref="J1433">IF(SUM(--ISNUMBER(SEARCH(S$1:AE$1,I1433)))&gt;0,"",I1433)</f>
        <v/>
      </c>
      <c r="K1433" t="str">
        <f t="array" ref="K1433">IF(SUM(--ISNUMBER(SEARCH(M$1:Q$1,J1433)))=L$1,J1433,"")</f>
        <v/>
      </c>
    </row>
    <row r="1434" spans="1:11" ht="17.25" x14ac:dyDescent="0.25">
      <c r="A1434" s="1" t="s">
        <v>1432</v>
      </c>
      <c r="B1434">
        <f>SUM(B1433,_xlfn.IFNA(IF(MATCH(puzzle!$B$2,$A1434,0),1,0),0))</f>
        <v>256</v>
      </c>
      <c r="C1434" t="str">
        <f>puzzle!B1437</f>
        <v/>
      </c>
      <c r="D1434" t="str">
        <f t="shared" si="110"/>
        <v/>
      </c>
      <c r="E1434" t="str">
        <f t="shared" si="111"/>
        <v/>
      </c>
      <c r="F1434" t="str">
        <f t="shared" si="112"/>
        <v/>
      </c>
      <c r="G1434" t="str">
        <f t="shared" si="113"/>
        <v/>
      </c>
      <c r="H1434" t="str">
        <f t="shared" si="114"/>
        <v/>
      </c>
      <c r="I1434" t="str">
        <f>IF(OR(D1434=M$1,E1434=N$1,F1434=O$1,G1434=P$1,H1434=Q$1),"",C1434)</f>
        <v/>
      </c>
      <c r="J1434" t="str">
        <f t="array" ref="J1434">IF(SUM(--ISNUMBER(SEARCH(S$1:AE$1,I1434)))&gt;0,"",I1434)</f>
        <v/>
      </c>
      <c r="K1434" t="str">
        <f t="array" ref="K1434">IF(SUM(--ISNUMBER(SEARCH(M$1:Q$1,J1434)))=L$1,J1434,"")</f>
        <v/>
      </c>
    </row>
    <row r="1435" spans="1:11" ht="17.25" x14ac:dyDescent="0.25">
      <c r="A1435" s="1" t="s">
        <v>1433</v>
      </c>
      <c r="B1435">
        <f>SUM(B1434,_xlfn.IFNA(IF(MATCH(puzzle!$B$2,$A1435,0),1,0),0))</f>
        <v>256</v>
      </c>
      <c r="C1435" t="str">
        <f>puzzle!B1438</f>
        <v/>
      </c>
      <c r="D1435" t="str">
        <f t="shared" si="110"/>
        <v/>
      </c>
      <c r="E1435" t="str">
        <f t="shared" si="111"/>
        <v/>
      </c>
      <c r="F1435" t="str">
        <f t="shared" si="112"/>
        <v/>
      </c>
      <c r="G1435" t="str">
        <f t="shared" si="113"/>
        <v/>
      </c>
      <c r="H1435" t="str">
        <f t="shared" si="114"/>
        <v/>
      </c>
      <c r="I1435" t="str">
        <f>IF(OR(D1435=M$1,E1435=N$1,F1435=O$1,G1435=P$1,H1435=Q$1),"",C1435)</f>
        <v/>
      </c>
      <c r="J1435" t="str">
        <f t="array" ref="J1435">IF(SUM(--ISNUMBER(SEARCH(S$1:AE$1,I1435)))&gt;0,"",I1435)</f>
        <v/>
      </c>
      <c r="K1435" t="str">
        <f t="array" ref="K1435">IF(SUM(--ISNUMBER(SEARCH(M$1:Q$1,J1435)))=L$1,J1435,"")</f>
        <v/>
      </c>
    </row>
    <row r="1436" spans="1:11" ht="17.25" x14ac:dyDescent="0.25">
      <c r="A1436" s="1" t="s">
        <v>1434</v>
      </c>
      <c r="B1436">
        <f>SUM(B1435,_xlfn.IFNA(IF(MATCH(puzzle!$B$2,$A1436,0),1,0),0))</f>
        <v>256</v>
      </c>
      <c r="C1436" t="str">
        <f>puzzle!B1439</f>
        <v/>
      </c>
      <c r="D1436" t="str">
        <f t="shared" si="110"/>
        <v/>
      </c>
      <c r="E1436" t="str">
        <f t="shared" si="111"/>
        <v/>
      </c>
      <c r="F1436" t="str">
        <f t="shared" si="112"/>
        <v/>
      </c>
      <c r="G1436" t="str">
        <f t="shared" si="113"/>
        <v/>
      </c>
      <c r="H1436" t="str">
        <f t="shared" si="114"/>
        <v/>
      </c>
      <c r="I1436" t="str">
        <f>IF(OR(D1436=M$1,E1436=N$1,F1436=O$1,G1436=P$1,H1436=Q$1),"",C1436)</f>
        <v/>
      </c>
      <c r="J1436" t="str">
        <f t="array" ref="J1436">IF(SUM(--ISNUMBER(SEARCH(S$1:AE$1,I1436)))&gt;0,"",I1436)</f>
        <v/>
      </c>
      <c r="K1436" t="str">
        <f t="array" ref="K1436">IF(SUM(--ISNUMBER(SEARCH(M$1:Q$1,J1436)))=L$1,J1436,"")</f>
        <v/>
      </c>
    </row>
    <row r="1437" spans="1:11" ht="17.25" x14ac:dyDescent="0.25">
      <c r="A1437" s="1" t="s">
        <v>1435</v>
      </c>
      <c r="B1437">
        <f>SUM(B1436,_xlfn.IFNA(IF(MATCH(puzzle!$B$2,$A1437,0),1,0),0))</f>
        <v>256</v>
      </c>
      <c r="C1437" t="str">
        <f>puzzle!B1440</f>
        <v/>
      </c>
      <c r="D1437" t="str">
        <f t="shared" si="110"/>
        <v/>
      </c>
      <c r="E1437" t="str">
        <f t="shared" si="111"/>
        <v/>
      </c>
      <c r="F1437" t="str">
        <f t="shared" si="112"/>
        <v/>
      </c>
      <c r="G1437" t="str">
        <f t="shared" si="113"/>
        <v/>
      </c>
      <c r="H1437" t="str">
        <f t="shared" si="114"/>
        <v/>
      </c>
      <c r="I1437" t="str">
        <f>IF(OR(D1437=M$1,E1437=N$1,F1437=O$1,G1437=P$1,H1437=Q$1),"",C1437)</f>
        <v/>
      </c>
      <c r="J1437" t="str">
        <f t="array" ref="J1437">IF(SUM(--ISNUMBER(SEARCH(S$1:AE$1,I1437)))&gt;0,"",I1437)</f>
        <v/>
      </c>
      <c r="K1437" t="str">
        <f t="array" ref="K1437">IF(SUM(--ISNUMBER(SEARCH(M$1:Q$1,J1437)))=L$1,J1437,"")</f>
        <v/>
      </c>
    </row>
    <row r="1438" spans="1:11" ht="17.25" x14ac:dyDescent="0.25">
      <c r="A1438" s="1" t="s">
        <v>1436</v>
      </c>
      <c r="B1438">
        <f>SUM(B1437,_xlfn.IFNA(IF(MATCH(puzzle!$B$2,$A1438,0),1,0),0))</f>
        <v>257</v>
      </c>
      <c r="C1438" t="str">
        <f>puzzle!B1441</f>
        <v/>
      </c>
      <c r="D1438" t="str">
        <f t="shared" si="110"/>
        <v/>
      </c>
      <c r="E1438" t="str">
        <f t="shared" si="111"/>
        <v/>
      </c>
      <c r="F1438" t="str">
        <f t="shared" si="112"/>
        <v/>
      </c>
      <c r="G1438" t="str">
        <f t="shared" si="113"/>
        <v/>
      </c>
      <c r="H1438" t="str">
        <f t="shared" si="114"/>
        <v/>
      </c>
      <c r="I1438" t="str">
        <f>IF(OR(D1438=M$1,E1438=N$1,F1438=O$1,G1438=P$1,H1438=Q$1),"",C1438)</f>
        <v/>
      </c>
      <c r="J1438" t="str">
        <f t="array" ref="J1438">IF(SUM(--ISNUMBER(SEARCH(S$1:AE$1,I1438)))&gt;0,"",I1438)</f>
        <v/>
      </c>
      <c r="K1438" t="str">
        <f t="array" ref="K1438">IF(SUM(--ISNUMBER(SEARCH(M$1:Q$1,J1438)))=L$1,J1438,"")</f>
        <v/>
      </c>
    </row>
    <row r="1439" spans="1:11" ht="17.25" x14ac:dyDescent="0.25">
      <c r="A1439" s="1" t="s">
        <v>1437</v>
      </c>
      <c r="B1439">
        <f>SUM(B1438,_xlfn.IFNA(IF(MATCH(puzzle!$B$2,$A1439,0),1,0),0))</f>
        <v>257</v>
      </c>
      <c r="C1439" t="str">
        <f>puzzle!B1442</f>
        <v/>
      </c>
      <c r="D1439" t="str">
        <f t="shared" si="110"/>
        <v/>
      </c>
      <c r="E1439" t="str">
        <f t="shared" si="111"/>
        <v/>
      </c>
      <c r="F1439" t="str">
        <f t="shared" si="112"/>
        <v/>
      </c>
      <c r="G1439" t="str">
        <f t="shared" si="113"/>
        <v/>
      </c>
      <c r="H1439" t="str">
        <f t="shared" si="114"/>
        <v/>
      </c>
      <c r="I1439" t="str">
        <f>IF(OR(D1439=M$1,E1439=N$1,F1439=O$1,G1439=P$1,H1439=Q$1),"",C1439)</f>
        <v/>
      </c>
      <c r="J1439" t="str">
        <f t="array" ref="J1439">IF(SUM(--ISNUMBER(SEARCH(S$1:AE$1,I1439)))&gt;0,"",I1439)</f>
        <v/>
      </c>
      <c r="K1439" t="str">
        <f t="array" ref="K1439">IF(SUM(--ISNUMBER(SEARCH(M$1:Q$1,J1439)))=L$1,J1439,"")</f>
        <v/>
      </c>
    </row>
    <row r="1440" spans="1:11" ht="17.25" x14ac:dyDescent="0.25">
      <c r="A1440" s="1" t="s">
        <v>1438</v>
      </c>
      <c r="B1440">
        <f>SUM(B1439,_xlfn.IFNA(IF(MATCH(puzzle!$B$2,$A1440,0),1,0),0))</f>
        <v>257</v>
      </c>
      <c r="C1440" t="str">
        <f>puzzle!B1443</f>
        <v/>
      </c>
      <c r="D1440" t="str">
        <f t="shared" si="110"/>
        <v/>
      </c>
      <c r="E1440" t="str">
        <f t="shared" si="111"/>
        <v/>
      </c>
      <c r="F1440" t="str">
        <f t="shared" si="112"/>
        <v/>
      </c>
      <c r="G1440" t="str">
        <f t="shared" si="113"/>
        <v/>
      </c>
      <c r="H1440" t="str">
        <f t="shared" si="114"/>
        <v/>
      </c>
      <c r="I1440" t="str">
        <f>IF(OR(D1440=M$1,E1440=N$1,F1440=O$1,G1440=P$1,H1440=Q$1),"",C1440)</f>
        <v/>
      </c>
      <c r="J1440" t="str">
        <f t="array" ref="J1440">IF(SUM(--ISNUMBER(SEARCH(S$1:AE$1,I1440)))&gt;0,"",I1440)</f>
        <v/>
      </c>
      <c r="K1440" t="str">
        <f t="array" ref="K1440">IF(SUM(--ISNUMBER(SEARCH(M$1:Q$1,J1440)))=L$1,J1440,"")</f>
        <v/>
      </c>
    </row>
    <row r="1441" spans="1:11" ht="17.25" x14ac:dyDescent="0.25">
      <c r="A1441" s="1" t="s">
        <v>1439</v>
      </c>
      <c r="B1441">
        <f>SUM(B1440,_xlfn.IFNA(IF(MATCH(puzzle!$B$2,$A1441,0),1,0),0))</f>
        <v>257</v>
      </c>
      <c r="C1441" t="str">
        <f>puzzle!B1444</f>
        <v/>
      </c>
      <c r="D1441" t="str">
        <f t="shared" si="110"/>
        <v/>
      </c>
      <c r="E1441" t="str">
        <f t="shared" si="111"/>
        <v/>
      </c>
      <c r="F1441" t="str">
        <f t="shared" si="112"/>
        <v/>
      </c>
      <c r="G1441" t="str">
        <f t="shared" si="113"/>
        <v/>
      </c>
      <c r="H1441" t="str">
        <f t="shared" si="114"/>
        <v/>
      </c>
      <c r="I1441" t="str">
        <f>IF(OR(D1441=M$1,E1441=N$1,F1441=O$1,G1441=P$1,H1441=Q$1),"",C1441)</f>
        <v/>
      </c>
      <c r="J1441" t="str">
        <f t="array" ref="J1441">IF(SUM(--ISNUMBER(SEARCH(S$1:AE$1,I1441)))&gt;0,"",I1441)</f>
        <v/>
      </c>
      <c r="K1441" t="str">
        <f t="array" ref="K1441">IF(SUM(--ISNUMBER(SEARCH(M$1:Q$1,J1441)))=L$1,J1441,"")</f>
        <v/>
      </c>
    </row>
    <row r="1442" spans="1:11" ht="17.25" x14ac:dyDescent="0.25">
      <c r="A1442" s="1" t="s">
        <v>1440</v>
      </c>
      <c r="B1442">
        <f>SUM(B1441,_xlfn.IFNA(IF(MATCH(puzzle!$B$2,$A1442,0),1,0),0))</f>
        <v>257</v>
      </c>
      <c r="C1442" t="str">
        <f>puzzle!B1445</f>
        <v/>
      </c>
      <c r="D1442" t="str">
        <f t="shared" si="110"/>
        <v/>
      </c>
      <c r="E1442" t="str">
        <f t="shared" si="111"/>
        <v/>
      </c>
      <c r="F1442" t="str">
        <f t="shared" si="112"/>
        <v/>
      </c>
      <c r="G1442" t="str">
        <f t="shared" si="113"/>
        <v/>
      </c>
      <c r="H1442" t="str">
        <f t="shared" si="114"/>
        <v/>
      </c>
      <c r="I1442" t="str">
        <f>IF(OR(D1442=M$1,E1442=N$1,F1442=O$1,G1442=P$1,H1442=Q$1),"",C1442)</f>
        <v/>
      </c>
      <c r="J1442" t="str">
        <f t="array" ref="J1442">IF(SUM(--ISNUMBER(SEARCH(S$1:AE$1,I1442)))&gt;0,"",I1442)</f>
        <v/>
      </c>
      <c r="K1442" t="str">
        <f t="array" ref="K1442">IF(SUM(--ISNUMBER(SEARCH(M$1:Q$1,J1442)))=L$1,J1442,"")</f>
        <v/>
      </c>
    </row>
    <row r="1443" spans="1:11" ht="17.25" x14ac:dyDescent="0.25">
      <c r="A1443" s="1" t="s">
        <v>1441</v>
      </c>
      <c r="B1443">
        <f>SUM(B1442,_xlfn.IFNA(IF(MATCH(puzzle!$B$2,$A1443,0),1,0),0))</f>
        <v>257</v>
      </c>
      <c r="C1443" t="str">
        <f>puzzle!B1446</f>
        <v/>
      </c>
      <c r="D1443" t="str">
        <f t="shared" si="110"/>
        <v/>
      </c>
      <c r="E1443" t="str">
        <f t="shared" si="111"/>
        <v/>
      </c>
      <c r="F1443" t="str">
        <f t="shared" si="112"/>
        <v/>
      </c>
      <c r="G1443" t="str">
        <f t="shared" si="113"/>
        <v/>
      </c>
      <c r="H1443" t="str">
        <f t="shared" si="114"/>
        <v/>
      </c>
      <c r="I1443" t="str">
        <f>IF(OR(D1443=M$1,E1443=N$1,F1443=O$1,G1443=P$1,H1443=Q$1),"",C1443)</f>
        <v/>
      </c>
      <c r="J1443" t="str">
        <f t="array" ref="J1443">IF(SUM(--ISNUMBER(SEARCH(S$1:AE$1,I1443)))&gt;0,"",I1443)</f>
        <v/>
      </c>
      <c r="K1443" t="str">
        <f t="array" ref="K1443">IF(SUM(--ISNUMBER(SEARCH(M$1:Q$1,J1443)))=L$1,J1443,"")</f>
        <v/>
      </c>
    </row>
    <row r="1444" spans="1:11" ht="17.25" x14ac:dyDescent="0.25">
      <c r="A1444" s="1" t="s">
        <v>1442</v>
      </c>
      <c r="B1444">
        <f>SUM(B1443,_xlfn.IFNA(IF(MATCH(puzzle!$B$2,$A1444,0),1,0),0))</f>
        <v>258</v>
      </c>
      <c r="C1444" t="str">
        <f>puzzle!B1447</f>
        <v/>
      </c>
      <c r="D1444" t="str">
        <f t="shared" si="110"/>
        <v/>
      </c>
      <c r="E1444" t="str">
        <f t="shared" si="111"/>
        <v/>
      </c>
      <c r="F1444" t="str">
        <f t="shared" si="112"/>
        <v/>
      </c>
      <c r="G1444" t="str">
        <f t="shared" si="113"/>
        <v/>
      </c>
      <c r="H1444" t="str">
        <f t="shared" si="114"/>
        <v/>
      </c>
      <c r="I1444" t="str">
        <f>IF(OR(D1444=M$1,E1444=N$1,F1444=O$1,G1444=P$1,H1444=Q$1),"",C1444)</f>
        <v/>
      </c>
      <c r="J1444" t="str">
        <f t="array" ref="J1444">IF(SUM(--ISNUMBER(SEARCH(S$1:AE$1,I1444)))&gt;0,"",I1444)</f>
        <v/>
      </c>
      <c r="K1444" t="str">
        <f t="array" ref="K1444">IF(SUM(--ISNUMBER(SEARCH(M$1:Q$1,J1444)))=L$1,J1444,"")</f>
        <v/>
      </c>
    </row>
    <row r="1445" spans="1:11" ht="17.25" x14ac:dyDescent="0.25">
      <c r="A1445" s="1" t="s">
        <v>1443</v>
      </c>
      <c r="B1445">
        <f>SUM(B1444,_xlfn.IFNA(IF(MATCH(puzzle!$B$2,$A1445,0),1,0),0))</f>
        <v>258</v>
      </c>
      <c r="C1445" t="str">
        <f>puzzle!B1448</f>
        <v/>
      </c>
      <c r="D1445" t="str">
        <f t="shared" si="110"/>
        <v/>
      </c>
      <c r="E1445" t="str">
        <f t="shared" si="111"/>
        <v/>
      </c>
      <c r="F1445" t="str">
        <f t="shared" si="112"/>
        <v/>
      </c>
      <c r="G1445" t="str">
        <f t="shared" si="113"/>
        <v/>
      </c>
      <c r="H1445" t="str">
        <f t="shared" si="114"/>
        <v/>
      </c>
      <c r="I1445" t="str">
        <f>IF(OR(D1445=M$1,E1445=N$1,F1445=O$1,G1445=P$1,H1445=Q$1),"",C1445)</f>
        <v/>
      </c>
      <c r="J1445" t="str">
        <f t="array" ref="J1445">IF(SUM(--ISNUMBER(SEARCH(S$1:AE$1,I1445)))&gt;0,"",I1445)</f>
        <v/>
      </c>
      <c r="K1445" t="str">
        <f t="array" ref="K1445">IF(SUM(--ISNUMBER(SEARCH(M$1:Q$1,J1445)))=L$1,J1445,"")</f>
        <v/>
      </c>
    </row>
    <row r="1446" spans="1:11" ht="17.25" x14ac:dyDescent="0.25">
      <c r="A1446" s="1" t="s">
        <v>1444</v>
      </c>
      <c r="B1446">
        <f>SUM(B1445,_xlfn.IFNA(IF(MATCH(puzzle!$B$2,$A1446,0),1,0),0))</f>
        <v>258</v>
      </c>
      <c r="C1446" t="str">
        <f>puzzle!B1449</f>
        <v/>
      </c>
      <c r="D1446" t="str">
        <f t="shared" si="110"/>
        <v/>
      </c>
      <c r="E1446" t="str">
        <f t="shared" si="111"/>
        <v/>
      </c>
      <c r="F1446" t="str">
        <f t="shared" si="112"/>
        <v/>
      </c>
      <c r="G1446" t="str">
        <f t="shared" si="113"/>
        <v/>
      </c>
      <c r="H1446" t="str">
        <f t="shared" si="114"/>
        <v/>
      </c>
      <c r="I1446" t="str">
        <f>IF(OR(D1446=M$1,E1446=N$1,F1446=O$1,G1446=P$1,H1446=Q$1),"",C1446)</f>
        <v/>
      </c>
      <c r="J1446" t="str">
        <f t="array" ref="J1446">IF(SUM(--ISNUMBER(SEARCH(S$1:AE$1,I1446)))&gt;0,"",I1446)</f>
        <v/>
      </c>
      <c r="K1446" t="str">
        <f t="array" ref="K1446">IF(SUM(--ISNUMBER(SEARCH(M$1:Q$1,J1446)))=L$1,J1446,"")</f>
        <v/>
      </c>
    </row>
    <row r="1447" spans="1:11" ht="17.25" x14ac:dyDescent="0.25">
      <c r="A1447" s="1" t="s">
        <v>1445</v>
      </c>
      <c r="B1447">
        <f>SUM(B1446,_xlfn.IFNA(IF(MATCH(puzzle!$B$2,$A1447,0),1,0),0))</f>
        <v>258</v>
      </c>
      <c r="C1447" t="str">
        <f>puzzle!B1450</f>
        <v/>
      </c>
      <c r="D1447" t="str">
        <f t="shared" si="110"/>
        <v/>
      </c>
      <c r="E1447" t="str">
        <f t="shared" si="111"/>
        <v/>
      </c>
      <c r="F1447" t="str">
        <f t="shared" si="112"/>
        <v/>
      </c>
      <c r="G1447" t="str">
        <f t="shared" si="113"/>
        <v/>
      </c>
      <c r="H1447" t="str">
        <f t="shared" si="114"/>
        <v/>
      </c>
      <c r="I1447" t="str">
        <f>IF(OR(D1447=M$1,E1447=N$1,F1447=O$1,G1447=P$1,H1447=Q$1),"",C1447)</f>
        <v/>
      </c>
      <c r="J1447" t="str">
        <f t="array" ref="J1447">IF(SUM(--ISNUMBER(SEARCH(S$1:AE$1,I1447)))&gt;0,"",I1447)</f>
        <v/>
      </c>
      <c r="K1447" t="str">
        <f t="array" ref="K1447">IF(SUM(--ISNUMBER(SEARCH(M$1:Q$1,J1447)))=L$1,J1447,"")</f>
        <v/>
      </c>
    </row>
    <row r="1448" spans="1:11" ht="17.25" x14ac:dyDescent="0.25">
      <c r="A1448" s="1" t="s">
        <v>1446</v>
      </c>
      <c r="B1448">
        <f>SUM(B1447,_xlfn.IFNA(IF(MATCH(puzzle!$B$2,$A1448,0),1,0),0))</f>
        <v>258</v>
      </c>
      <c r="C1448" t="str">
        <f>puzzle!B1451</f>
        <v/>
      </c>
      <c r="D1448" t="str">
        <f t="shared" si="110"/>
        <v/>
      </c>
      <c r="E1448" t="str">
        <f t="shared" si="111"/>
        <v/>
      </c>
      <c r="F1448" t="str">
        <f t="shared" si="112"/>
        <v/>
      </c>
      <c r="G1448" t="str">
        <f t="shared" si="113"/>
        <v/>
      </c>
      <c r="H1448" t="str">
        <f t="shared" si="114"/>
        <v/>
      </c>
      <c r="I1448" t="str">
        <f>IF(OR(D1448=M$1,E1448=N$1,F1448=O$1,G1448=P$1,H1448=Q$1),"",C1448)</f>
        <v/>
      </c>
      <c r="J1448" t="str">
        <f t="array" ref="J1448">IF(SUM(--ISNUMBER(SEARCH(S$1:AE$1,I1448)))&gt;0,"",I1448)</f>
        <v/>
      </c>
      <c r="K1448" t="str">
        <f t="array" ref="K1448">IF(SUM(--ISNUMBER(SEARCH(M$1:Q$1,J1448)))=L$1,J1448,"")</f>
        <v/>
      </c>
    </row>
    <row r="1449" spans="1:11" ht="17.25" x14ac:dyDescent="0.25">
      <c r="A1449" s="1" t="s">
        <v>1447</v>
      </c>
      <c r="B1449">
        <f>SUM(B1448,_xlfn.IFNA(IF(MATCH(puzzle!$B$2,$A1449,0),1,0),0))</f>
        <v>258</v>
      </c>
      <c r="C1449" t="str">
        <f>puzzle!B1452</f>
        <v/>
      </c>
      <c r="D1449" t="str">
        <f t="shared" si="110"/>
        <v/>
      </c>
      <c r="E1449" t="str">
        <f t="shared" si="111"/>
        <v/>
      </c>
      <c r="F1449" t="str">
        <f t="shared" si="112"/>
        <v/>
      </c>
      <c r="G1449" t="str">
        <f t="shared" si="113"/>
        <v/>
      </c>
      <c r="H1449" t="str">
        <f t="shared" si="114"/>
        <v/>
      </c>
      <c r="I1449" t="str">
        <f>IF(OR(D1449=M$1,E1449=N$1,F1449=O$1,G1449=P$1,H1449=Q$1),"",C1449)</f>
        <v/>
      </c>
      <c r="J1449" t="str">
        <f t="array" ref="J1449">IF(SUM(--ISNUMBER(SEARCH(S$1:AE$1,I1449)))&gt;0,"",I1449)</f>
        <v/>
      </c>
      <c r="K1449" t="str">
        <f t="array" ref="K1449">IF(SUM(--ISNUMBER(SEARCH(M$1:Q$1,J1449)))=L$1,J1449,"")</f>
        <v/>
      </c>
    </row>
    <row r="1450" spans="1:11" ht="17.25" x14ac:dyDescent="0.25">
      <c r="A1450" s="1" t="s">
        <v>1448</v>
      </c>
      <c r="B1450">
        <f>SUM(B1449,_xlfn.IFNA(IF(MATCH(puzzle!$B$2,$A1450,0),1,0),0))</f>
        <v>258</v>
      </c>
      <c r="C1450" t="str">
        <f>puzzle!B1453</f>
        <v/>
      </c>
      <c r="D1450" t="str">
        <f t="shared" si="110"/>
        <v/>
      </c>
      <c r="E1450" t="str">
        <f t="shared" si="111"/>
        <v/>
      </c>
      <c r="F1450" t="str">
        <f t="shared" si="112"/>
        <v/>
      </c>
      <c r="G1450" t="str">
        <f t="shared" si="113"/>
        <v/>
      </c>
      <c r="H1450" t="str">
        <f t="shared" si="114"/>
        <v/>
      </c>
      <c r="I1450" t="str">
        <f>IF(OR(D1450=M$1,E1450=N$1,F1450=O$1,G1450=P$1,H1450=Q$1),"",C1450)</f>
        <v/>
      </c>
      <c r="J1450" t="str">
        <f t="array" ref="J1450">IF(SUM(--ISNUMBER(SEARCH(S$1:AE$1,I1450)))&gt;0,"",I1450)</f>
        <v/>
      </c>
      <c r="K1450" t="str">
        <f t="array" ref="K1450">IF(SUM(--ISNUMBER(SEARCH(M$1:Q$1,J1450)))=L$1,J1450,"")</f>
        <v/>
      </c>
    </row>
    <row r="1451" spans="1:11" ht="17.25" x14ac:dyDescent="0.25">
      <c r="A1451" s="1" t="s">
        <v>1449</v>
      </c>
      <c r="B1451">
        <f>SUM(B1450,_xlfn.IFNA(IF(MATCH(puzzle!$B$2,$A1451,0),1,0),0))</f>
        <v>258</v>
      </c>
      <c r="C1451" t="str">
        <f>puzzle!B1454</f>
        <v/>
      </c>
      <c r="D1451" t="str">
        <f t="shared" si="110"/>
        <v/>
      </c>
      <c r="E1451" t="str">
        <f t="shared" si="111"/>
        <v/>
      </c>
      <c r="F1451" t="str">
        <f t="shared" si="112"/>
        <v/>
      </c>
      <c r="G1451" t="str">
        <f t="shared" si="113"/>
        <v/>
      </c>
      <c r="H1451" t="str">
        <f t="shared" si="114"/>
        <v/>
      </c>
      <c r="I1451" t="str">
        <f>IF(OR(D1451=M$1,E1451=N$1,F1451=O$1,G1451=P$1,H1451=Q$1),"",C1451)</f>
        <v/>
      </c>
      <c r="J1451" t="str">
        <f t="array" ref="J1451">IF(SUM(--ISNUMBER(SEARCH(S$1:AE$1,I1451)))&gt;0,"",I1451)</f>
        <v/>
      </c>
      <c r="K1451" t="str">
        <f t="array" ref="K1451">IF(SUM(--ISNUMBER(SEARCH(M$1:Q$1,J1451)))=L$1,J1451,"")</f>
        <v/>
      </c>
    </row>
    <row r="1452" spans="1:11" ht="17.25" x14ac:dyDescent="0.25">
      <c r="A1452" s="1" t="s">
        <v>1450</v>
      </c>
      <c r="B1452">
        <f>SUM(B1451,_xlfn.IFNA(IF(MATCH(puzzle!$B$2,$A1452,0),1,0),0))</f>
        <v>258</v>
      </c>
      <c r="C1452" t="str">
        <f>puzzle!B1455</f>
        <v/>
      </c>
      <c r="D1452" t="str">
        <f t="shared" si="110"/>
        <v/>
      </c>
      <c r="E1452" t="str">
        <f t="shared" si="111"/>
        <v/>
      </c>
      <c r="F1452" t="str">
        <f t="shared" si="112"/>
        <v/>
      </c>
      <c r="G1452" t="str">
        <f t="shared" si="113"/>
        <v/>
      </c>
      <c r="H1452" t="str">
        <f t="shared" si="114"/>
        <v/>
      </c>
      <c r="I1452" t="str">
        <f>IF(OR(D1452=M$1,E1452=N$1,F1452=O$1,G1452=P$1,H1452=Q$1),"",C1452)</f>
        <v/>
      </c>
      <c r="J1452" t="str">
        <f t="array" ref="J1452">IF(SUM(--ISNUMBER(SEARCH(S$1:AE$1,I1452)))&gt;0,"",I1452)</f>
        <v/>
      </c>
      <c r="K1452" t="str">
        <f t="array" ref="K1452">IF(SUM(--ISNUMBER(SEARCH(M$1:Q$1,J1452)))=L$1,J1452,"")</f>
        <v/>
      </c>
    </row>
    <row r="1453" spans="1:11" ht="17.25" x14ac:dyDescent="0.25">
      <c r="A1453" s="1" t="s">
        <v>1451</v>
      </c>
      <c r="B1453">
        <f>SUM(B1452,_xlfn.IFNA(IF(MATCH(puzzle!$B$2,$A1453,0),1,0),0))</f>
        <v>258</v>
      </c>
      <c r="C1453" t="str">
        <f>puzzle!B1456</f>
        <v/>
      </c>
      <c r="D1453" t="str">
        <f t="shared" si="110"/>
        <v/>
      </c>
      <c r="E1453" t="str">
        <f t="shared" si="111"/>
        <v/>
      </c>
      <c r="F1453" t="str">
        <f t="shared" si="112"/>
        <v/>
      </c>
      <c r="G1453" t="str">
        <f t="shared" si="113"/>
        <v/>
      </c>
      <c r="H1453" t="str">
        <f t="shared" si="114"/>
        <v/>
      </c>
      <c r="I1453" t="str">
        <f>IF(OR(D1453=M$1,E1453=N$1,F1453=O$1,G1453=P$1,H1453=Q$1),"",C1453)</f>
        <v/>
      </c>
      <c r="J1453" t="str">
        <f t="array" ref="J1453">IF(SUM(--ISNUMBER(SEARCH(S$1:AE$1,I1453)))&gt;0,"",I1453)</f>
        <v/>
      </c>
      <c r="K1453" t="str">
        <f t="array" ref="K1453">IF(SUM(--ISNUMBER(SEARCH(M$1:Q$1,J1453)))=L$1,J1453,"")</f>
        <v/>
      </c>
    </row>
    <row r="1454" spans="1:11" ht="17.25" x14ac:dyDescent="0.25">
      <c r="A1454" s="1" t="s">
        <v>1452</v>
      </c>
      <c r="B1454">
        <f>SUM(B1453,_xlfn.IFNA(IF(MATCH(puzzle!$B$2,$A1454,0),1,0),0))</f>
        <v>259</v>
      </c>
      <c r="C1454" t="str">
        <f>puzzle!B1457</f>
        <v/>
      </c>
      <c r="D1454" t="str">
        <f t="shared" si="110"/>
        <v/>
      </c>
      <c r="E1454" t="str">
        <f t="shared" si="111"/>
        <v/>
      </c>
      <c r="F1454" t="str">
        <f t="shared" si="112"/>
        <v/>
      </c>
      <c r="G1454" t="str">
        <f t="shared" si="113"/>
        <v/>
      </c>
      <c r="H1454" t="str">
        <f t="shared" si="114"/>
        <v/>
      </c>
      <c r="I1454" t="str">
        <f>IF(OR(D1454=M$1,E1454=N$1,F1454=O$1,G1454=P$1,H1454=Q$1),"",C1454)</f>
        <v/>
      </c>
      <c r="J1454" t="str">
        <f t="array" ref="J1454">IF(SUM(--ISNUMBER(SEARCH(S$1:AE$1,I1454)))&gt;0,"",I1454)</f>
        <v/>
      </c>
      <c r="K1454" t="str">
        <f t="array" ref="K1454">IF(SUM(--ISNUMBER(SEARCH(M$1:Q$1,J1454)))=L$1,J1454,"")</f>
        <v/>
      </c>
    </row>
    <row r="1455" spans="1:11" ht="17.25" x14ac:dyDescent="0.25">
      <c r="A1455" s="1" t="s">
        <v>1453</v>
      </c>
      <c r="B1455">
        <f>SUM(B1454,_xlfn.IFNA(IF(MATCH(puzzle!$B$2,$A1455,0),1,0),0))</f>
        <v>259</v>
      </c>
      <c r="C1455" t="str">
        <f>puzzle!B1458</f>
        <v/>
      </c>
      <c r="D1455" t="str">
        <f t="shared" si="110"/>
        <v/>
      </c>
      <c r="E1455" t="str">
        <f t="shared" si="111"/>
        <v/>
      </c>
      <c r="F1455" t="str">
        <f t="shared" si="112"/>
        <v/>
      </c>
      <c r="G1455" t="str">
        <f t="shared" si="113"/>
        <v/>
      </c>
      <c r="H1455" t="str">
        <f t="shared" si="114"/>
        <v/>
      </c>
      <c r="I1455" t="str">
        <f>IF(OR(D1455=M$1,E1455=N$1,F1455=O$1,G1455=P$1,H1455=Q$1),"",C1455)</f>
        <v/>
      </c>
      <c r="J1455" t="str">
        <f t="array" ref="J1455">IF(SUM(--ISNUMBER(SEARCH(S$1:AE$1,I1455)))&gt;0,"",I1455)</f>
        <v/>
      </c>
      <c r="K1455" t="str">
        <f t="array" ref="K1455">IF(SUM(--ISNUMBER(SEARCH(M$1:Q$1,J1455)))=L$1,J1455,"")</f>
        <v/>
      </c>
    </row>
    <row r="1456" spans="1:11" ht="17.25" x14ac:dyDescent="0.25">
      <c r="A1456" s="1" t="s">
        <v>1454</v>
      </c>
      <c r="B1456">
        <f>SUM(B1455,_xlfn.IFNA(IF(MATCH(puzzle!$B$2,$A1456,0),1,0),0))</f>
        <v>259</v>
      </c>
      <c r="C1456" t="str">
        <f>puzzle!B1459</f>
        <v/>
      </c>
      <c r="D1456" t="str">
        <f t="shared" si="110"/>
        <v/>
      </c>
      <c r="E1456" t="str">
        <f t="shared" si="111"/>
        <v/>
      </c>
      <c r="F1456" t="str">
        <f t="shared" si="112"/>
        <v/>
      </c>
      <c r="G1456" t="str">
        <f t="shared" si="113"/>
        <v/>
      </c>
      <c r="H1456" t="str">
        <f t="shared" si="114"/>
        <v/>
      </c>
      <c r="I1456" t="str">
        <f>IF(OR(D1456=M$1,E1456=N$1,F1456=O$1,G1456=P$1,H1456=Q$1),"",C1456)</f>
        <v/>
      </c>
      <c r="J1456" t="str">
        <f t="array" ref="J1456">IF(SUM(--ISNUMBER(SEARCH(S$1:AE$1,I1456)))&gt;0,"",I1456)</f>
        <v/>
      </c>
      <c r="K1456" t="str">
        <f t="array" ref="K1456">IF(SUM(--ISNUMBER(SEARCH(M$1:Q$1,J1456)))=L$1,J1456,"")</f>
        <v/>
      </c>
    </row>
    <row r="1457" spans="1:11" ht="17.25" x14ac:dyDescent="0.25">
      <c r="A1457" s="1" t="s">
        <v>1455</v>
      </c>
      <c r="B1457">
        <f>SUM(B1456,_xlfn.IFNA(IF(MATCH(puzzle!$B$2,$A1457,0),1,0),0))</f>
        <v>259</v>
      </c>
      <c r="C1457" t="str">
        <f>puzzle!B1460</f>
        <v/>
      </c>
      <c r="D1457" t="str">
        <f t="shared" si="110"/>
        <v/>
      </c>
      <c r="E1457" t="str">
        <f t="shared" si="111"/>
        <v/>
      </c>
      <c r="F1457" t="str">
        <f t="shared" si="112"/>
        <v/>
      </c>
      <c r="G1457" t="str">
        <f t="shared" si="113"/>
        <v/>
      </c>
      <c r="H1457" t="str">
        <f t="shared" si="114"/>
        <v/>
      </c>
      <c r="I1457" t="str">
        <f>IF(OR(D1457=M$1,E1457=N$1,F1457=O$1,G1457=P$1,H1457=Q$1),"",C1457)</f>
        <v/>
      </c>
      <c r="J1457" t="str">
        <f t="array" ref="J1457">IF(SUM(--ISNUMBER(SEARCH(S$1:AE$1,I1457)))&gt;0,"",I1457)</f>
        <v/>
      </c>
      <c r="K1457" t="str">
        <f t="array" ref="K1457">IF(SUM(--ISNUMBER(SEARCH(M$1:Q$1,J1457)))=L$1,J1457,"")</f>
        <v/>
      </c>
    </row>
    <row r="1458" spans="1:11" ht="17.25" x14ac:dyDescent="0.25">
      <c r="A1458" s="1" t="s">
        <v>1456</v>
      </c>
      <c r="B1458">
        <f>SUM(B1457,_xlfn.IFNA(IF(MATCH(puzzle!$B$2,$A1458,0),1,0),0))</f>
        <v>259</v>
      </c>
      <c r="C1458" t="str">
        <f>puzzle!B1461</f>
        <v/>
      </c>
      <c r="D1458" t="str">
        <f t="shared" si="110"/>
        <v/>
      </c>
      <c r="E1458" t="str">
        <f t="shared" si="111"/>
        <v/>
      </c>
      <c r="F1458" t="str">
        <f t="shared" si="112"/>
        <v/>
      </c>
      <c r="G1458" t="str">
        <f t="shared" si="113"/>
        <v/>
      </c>
      <c r="H1458" t="str">
        <f t="shared" si="114"/>
        <v/>
      </c>
      <c r="I1458" t="str">
        <f>IF(OR(D1458=M$1,E1458=N$1,F1458=O$1,G1458=P$1,H1458=Q$1),"",C1458)</f>
        <v/>
      </c>
      <c r="J1458" t="str">
        <f t="array" ref="J1458">IF(SUM(--ISNUMBER(SEARCH(S$1:AE$1,I1458)))&gt;0,"",I1458)</f>
        <v/>
      </c>
      <c r="K1458" t="str">
        <f t="array" ref="K1458">IF(SUM(--ISNUMBER(SEARCH(M$1:Q$1,J1458)))=L$1,J1458,"")</f>
        <v/>
      </c>
    </row>
    <row r="1459" spans="1:11" ht="17.25" x14ac:dyDescent="0.25">
      <c r="A1459" s="1" t="s">
        <v>1457</v>
      </c>
      <c r="B1459">
        <f>SUM(B1458,_xlfn.IFNA(IF(MATCH(puzzle!$B$2,$A1459,0),1,0),0))</f>
        <v>259</v>
      </c>
      <c r="C1459" t="str">
        <f>puzzle!B1462</f>
        <v/>
      </c>
      <c r="D1459" t="str">
        <f t="shared" si="110"/>
        <v/>
      </c>
      <c r="E1459" t="str">
        <f t="shared" si="111"/>
        <v/>
      </c>
      <c r="F1459" t="str">
        <f t="shared" si="112"/>
        <v/>
      </c>
      <c r="G1459" t="str">
        <f t="shared" si="113"/>
        <v/>
      </c>
      <c r="H1459" t="str">
        <f t="shared" si="114"/>
        <v/>
      </c>
      <c r="I1459" t="str">
        <f>IF(OR(D1459=M$1,E1459=N$1,F1459=O$1,G1459=P$1,H1459=Q$1),"",C1459)</f>
        <v/>
      </c>
      <c r="J1459" t="str">
        <f t="array" ref="J1459">IF(SUM(--ISNUMBER(SEARCH(S$1:AE$1,I1459)))&gt;0,"",I1459)</f>
        <v/>
      </c>
      <c r="K1459" t="str">
        <f t="array" ref="K1459">IF(SUM(--ISNUMBER(SEARCH(M$1:Q$1,J1459)))=L$1,J1459,"")</f>
        <v/>
      </c>
    </row>
    <row r="1460" spans="1:11" ht="17.25" x14ac:dyDescent="0.25">
      <c r="A1460" s="1" t="s">
        <v>1458</v>
      </c>
      <c r="B1460">
        <f>SUM(B1459,_xlfn.IFNA(IF(MATCH(puzzle!$B$2,$A1460,0),1,0),0))</f>
        <v>259</v>
      </c>
      <c r="C1460" t="str">
        <f>puzzle!B1463</f>
        <v/>
      </c>
      <c r="D1460" t="str">
        <f t="shared" si="110"/>
        <v/>
      </c>
      <c r="E1460" t="str">
        <f t="shared" si="111"/>
        <v/>
      </c>
      <c r="F1460" t="str">
        <f t="shared" si="112"/>
        <v/>
      </c>
      <c r="G1460" t="str">
        <f t="shared" si="113"/>
        <v/>
      </c>
      <c r="H1460" t="str">
        <f t="shared" si="114"/>
        <v/>
      </c>
      <c r="I1460" t="str">
        <f>IF(OR(D1460=M$1,E1460=N$1,F1460=O$1,G1460=P$1,H1460=Q$1),"",C1460)</f>
        <v/>
      </c>
      <c r="J1460" t="str">
        <f t="array" ref="J1460">IF(SUM(--ISNUMBER(SEARCH(S$1:AE$1,I1460)))&gt;0,"",I1460)</f>
        <v/>
      </c>
      <c r="K1460" t="str">
        <f t="array" ref="K1460">IF(SUM(--ISNUMBER(SEARCH(M$1:Q$1,J1460)))=L$1,J1460,"")</f>
        <v/>
      </c>
    </row>
    <row r="1461" spans="1:11" ht="17.25" x14ac:dyDescent="0.25">
      <c r="A1461" s="1" t="s">
        <v>1459</v>
      </c>
      <c r="B1461">
        <f>SUM(B1460,_xlfn.IFNA(IF(MATCH(puzzle!$B$2,$A1461,0),1,0),0))</f>
        <v>259</v>
      </c>
      <c r="C1461" t="str">
        <f>puzzle!B1464</f>
        <v/>
      </c>
      <c r="D1461" t="str">
        <f t="shared" si="110"/>
        <v/>
      </c>
      <c r="E1461" t="str">
        <f t="shared" si="111"/>
        <v/>
      </c>
      <c r="F1461" t="str">
        <f t="shared" si="112"/>
        <v/>
      </c>
      <c r="G1461" t="str">
        <f t="shared" si="113"/>
        <v/>
      </c>
      <c r="H1461" t="str">
        <f t="shared" si="114"/>
        <v/>
      </c>
      <c r="I1461" t="str">
        <f>IF(OR(D1461=M$1,E1461=N$1,F1461=O$1,G1461=P$1,H1461=Q$1),"",C1461)</f>
        <v/>
      </c>
      <c r="J1461" t="str">
        <f t="array" ref="J1461">IF(SUM(--ISNUMBER(SEARCH(S$1:AE$1,I1461)))&gt;0,"",I1461)</f>
        <v/>
      </c>
      <c r="K1461" t="str">
        <f t="array" ref="K1461">IF(SUM(--ISNUMBER(SEARCH(M$1:Q$1,J1461)))=L$1,J1461,"")</f>
        <v/>
      </c>
    </row>
    <row r="1462" spans="1:11" ht="17.25" x14ac:dyDescent="0.25">
      <c r="A1462" s="1" t="s">
        <v>1460</v>
      </c>
      <c r="B1462">
        <f>SUM(B1461,_xlfn.IFNA(IF(MATCH(puzzle!$B$2,$A1462,0),1,0),0))</f>
        <v>259</v>
      </c>
      <c r="C1462" t="str">
        <f>puzzle!B1465</f>
        <v/>
      </c>
      <c r="D1462" t="str">
        <f t="shared" si="110"/>
        <v/>
      </c>
      <c r="E1462" t="str">
        <f t="shared" si="111"/>
        <v/>
      </c>
      <c r="F1462" t="str">
        <f t="shared" si="112"/>
        <v/>
      </c>
      <c r="G1462" t="str">
        <f t="shared" si="113"/>
        <v/>
      </c>
      <c r="H1462" t="str">
        <f t="shared" si="114"/>
        <v/>
      </c>
      <c r="I1462" t="str">
        <f>IF(OR(D1462=M$1,E1462=N$1,F1462=O$1,G1462=P$1,H1462=Q$1),"",C1462)</f>
        <v/>
      </c>
      <c r="J1462" t="str">
        <f t="array" ref="J1462">IF(SUM(--ISNUMBER(SEARCH(S$1:AE$1,I1462)))&gt;0,"",I1462)</f>
        <v/>
      </c>
      <c r="K1462" t="str">
        <f t="array" ref="K1462">IF(SUM(--ISNUMBER(SEARCH(M$1:Q$1,J1462)))=L$1,J1462,"")</f>
        <v/>
      </c>
    </row>
    <row r="1463" spans="1:11" ht="17.25" x14ac:dyDescent="0.25">
      <c r="A1463" s="1" t="s">
        <v>1461</v>
      </c>
      <c r="B1463">
        <f>SUM(B1462,_xlfn.IFNA(IF(MATCH(puzzle!$B$2,$A1463,0),1,0),0))</f>
        <v>260</v>
      </c>
      <c r="C1463" t="str">
        <f>puzzle!B1466</f>
        <v/>
      </c>
      <c r="D1463" t="str">
        <f t="shared" si="110"/>
        <v/>
      </c>
      <c r="E1463" t="str">
        <f t="shared" si="111"/>
        <v/>
      </c>
      <c r="F1463" t="str">
        <f t="shared" si="112"/>
        <v/>
      </c>
      <c r="G1463" t="str">
        <f t="shared" si="113"/>
        <v/>
      </c>
      <c r="H1463" t="str">
        <f t="shared" si="114"/>
        <v/>
      </c>
      <c r="I1463" t="str">
        <f>IF(OR(D1463=M$1,E1463=N$1,F1463=O$1,G1463=P$1,H1463=Q$1),"",C1463)</f>
        <v/>
      </c>
      <c r="J1463" t="str">
        <f t="array" ref="J1463">IF(SUM(--ISNUMBER(SEARCH(S$1:AE$1,I1463)))&gt;0,"",I1463)</f>
        <v/>
      </c>
      <c r="K1463" t="str">
        <f t="array" ref="K1463">IF(SUM(--ISNUMBER(SEARCH(M$1:Q$1,J1463)))=L$1,J1463,"")</f>
        <v/>
      </c>
    </row>
    <row r="1464" spans="1:11" ht="17.25" x14ac:dyDescent="0.25">
      <c r="A1464" s="1" t="s">
        <v>1462</v>
      </c>
      <c r="B1464">
        <f>SUM(B1463,_xlfn.IFNA(IF(MATCH(puzzle!$B$2,$A1464,0),1,0),0))</f>
        <v>260</v>
      </c>
      <c r="C1464" t="str">
        <f>puzzle!B1467</f>
        <v/>
      </c>
      <c r="D1464" t="str">
        <f t="shared" si="110"/>
        <v/>
      </c>
      <c r="E1464" t="str">
        <f t="shared" si="111"/>
        <v/>
      </c>
      <c r="F1464" t="str">
        <f t="shared" si="112"/>
        <v/>
      </c>
      <c r="G1464" t="str">
        <f t="shared" si="113"/>
        <v/>
      </c>
      <c r="H1464" t="str">
        <f t="shared" si="114"/>
        <v/>
      </c>
      <c r="I1464" t="str">
        <f>IF(OR(D1464=M$1,E1464=N$1,F1464=O$1,G1464=P$1,H1464=Q$1),"",C1464)</f>
        <v/>
      </c>
      <c r="J1464" t="str">
        <f t="array" ref="J1464">IF(SUM(--ISNUMBER(SEARCH(S$1:AE$1,I1464)))&gt;0,"",I1464)</f>
        <v/>
      </c>
      <c r="K1464" t="str">
        <f t="array" ref="K1464">IF(SUM(--ISNUMBER(SEARCH(M$1:Q$1,J1464)))=L$1,J1464,"")</f>
        <v/>
      </c>
    </row>
    <row r="1465" spans="1:11" ht="17.25" x14ac:dyDescent="0.25">
      <c r="A1465" s="1" t="s">
        <v>1463</v>
      </c>
      <c r="B1465">
        <f>SUM(B1464,_xlfn.IFNA(IF(MATCH(puzzle!$B$2,$A1465,0),1,0),0))</f>
        <v>261</v>
      </c>
      <c r="C1465" t="str">
        <f>puzzle!B1468</f>
        <v/>
      </c>
      <c r="D1465" t="str">
        <f t="shared" si="110"/>
        <v/>
      </c>
      <c r="E1465" t="str">
        <f t="shared" si="111"/>
        <v/>
      </c>
      <c r="F1465" t="str">
        <f t="shared" si="112"/>
        <v/>
      </c>
      <c r="G1465" t="str">
        <f t="shared" si="113"/>
        <v/>
      </c>
      <c r="H1465" t="str">
        <f t="shared" si="114"/>
        <v/>
      </c>
      <c r="I1465" t="str">
        <f>IF(OR(D1465=M$1,E1465=N$1,F1465=O$1,G1465=P$1,H1465=Q$1),"",C1465)</f>
        <v/>
      </c>
      <c r="J1465" t="str">
        <f t="array" ref="J1465">IF(SUM(--ISNUMBER(SEARCH(S$1:AE$1,I1465)))&gt;0,"",I1465)</f>
        <v/>
      </c>
      <c r="K1465" t="str">
        <f t="array" ref="K1465">IF(SUM(--ISNUMBER(SEARCH(M$1:Q$1,J1465)))=L$1,J1465,"")</f>
        <v/>
      </c>
    </row>
    <row r="1466" spans="1:11" ht="17.25" x14ac:dyDescent="0.25">
      <c r="A1466" s="1" t="s">
        <v>1464</v>
      </c>
      <c r="B1466">
        <f>SUM(B1465,_xlfn.IFNA(IF(MATCH(puzzle!$B$2,$A1466,0),1,0),0))</f>
        <v>261</v>
      </c>
      <c r="C1466" t="str">
        <f>puzzle!B1469</f>
        <v/>
      </c>
      <c r="D1466" t="str">
        <f t="shared" si="110"/>
        <v/>
      </c>
      <c r="E1466" t="str">
        <f t="shared" si="111"/>
        <v/>
      </c>
      <c r="F1466" t="str">
        <f t="shared" si="112"/>
        <v/>
      </c>
      <c r="G1466" t="str">
        <f t="shared" si="113"/>
        <v/>
      </c>
      <c r="H1466" t="str">
        <f t="shared" si="114"/>
        <v/>
      </c>
      <c r="I1466" t="str">
        <f>IF(OR(D1466=M$1,E1466=N$1,F1466=O$1,G1466=P$1,H1466=Q$1),"",C1466)</f>
        <v/>
      </c>
      <c r="J1466" t="str">
        <f t="array" ref="J1466">IF(SUM(--ISNUMBER(SEARCH(S$1:AE$1,I1466)))&gt;0,"",I1466)</f>
        <v/>
      </c>
      <c r="K1466" t="str">
        <f t="array" ref="K1466">IF(SUM(--ISNUMBER(SEARCH(M$1:Q$1,J1466)))=L$1,J1466,"")</f>
        <v/>
      </c>
    </row>
    <row r="1467" spans="1:11" ht="17.25" x14ac:dyDescent="0.25">
      <c r="A1467" s="1" t="s">
        <v>1465</v>
      </c>
      <c r="B1467">
        <f>SUM(B1466,_xlfn.IFNA(IF(MATCH(puzzle!$B$2,$A1467,0),1,0),0))</f>
        <v>262</v>
      </c>
      <c r="C1467" t="str">
        <f>puzzle!B1470</f>
        <v/>
      </c>
      <c r="D1467" t="str">
        <f t="shared" si="110"/>
        <v/>
      </c>
      <c r="E1467" t="str">
        <f t="shared" si="111"/>
        <v/>
      </c>
      <c r="F1467" t="str">
        <f t="shared" si="112"/>
        <v/>
      </c>
      <c r="G1467" t="str">
        <f t="shared" si="113"/>
        <v/>
      </c>
      <c r="H1467" t="str">
        <f t="shared" si="114"/>
        <v/>
      </c>
      <c r="I1467" t="str">
        <f>IF(OR(D1467=M$1,E1467=N$1,F1467=O$1,G1467=P$1,H1467=Q$1),"",C1467)</f>
        <v/>
      </c>
      <c r="J1467" t="str">
        <f t="array" ref="J1467">IF(SUM(--ISNUMBER(SEARCH(S$1:AE$1,I1467)))&gt;0,"",I1467)</f>
        <v/>
      </c>
      <c r="K1467" t="str">
        <f t="array" ref="K1467">IF(SUM(--ISNUMBER(SEARCH(M$1:Q$1,J1467)))=L$1,J1467,"")</f>
        <v/>
      </c>
    </row>
    <row r="1468" spans="1:11" ht="17.25" x14ac:dyDescent="0.25">
      <c r="A1468" s="1" t="s">
        <v>1466</v>
      </c>
      <c r="B1468">
        <f>SUM(B1467,_xlfn.IFNA(IF(MATCH(puzzle!$B$2,$A1468,0),1,0),0))</f>
        <v>262</v>
      </c>
      <c r="C1468" t="str">
        <f>puzzle!B1471</f>
        <v/>
      </c>
      <c r="D1468" t="str">
        <f t="shared" si="110"/>
        <v/>
      </c>
      <c r="E1468" t="str">
        <f t="shared" si="111"/>
        <v/>
      </c>
      <c r="F1468" t="str">
        <f t="shared" si="112"/>
        <v/>
      </c>
      <c r="G1468" t="str">
        <f t="shared" si="113"/>
        <v/>
      </c>
      <c r="H1468" t="str">
        <f t="shared" si="114"/>
        <v/>
      </c>
      <c r="I1468" t="str">
        <f>IF(OR(D1468=M$1,E1468=N$1,F1468=O$1,G1468=P$1,H1468=Q$1),"",C1468)</f>
        <v/>
      </c>
      <c r="J1468" t="str">
        <f t="array" ref="J1468">IF(SUM(--ISNUMBER(SEARCH(S$1:AE$1,I1468)))&gt;0,"",I1468)</f>
        <v/>
      </c>
      <c r="K1468" t="str">
        <f t="array" ref="K1468">IF(SUM(--ISNUMBER(SEARCH(M$1:Q$1,J1468)))=L$1,J1468,"")</f>
        <v/>
      </c>
    </row>
    <row r="1469" spans="1:11" ht="17.25" x14ac:dyDescent="0.25">
      <c r="A1469" s="1" t="s">
        <v>1467</v>
      </c>
      <c r="B1469">
        <f>SUM(B1468,_xlfn.IFNA(IF(MATCH(puzzle!$B$2,$A1469,0),1,0),0))</f>
        <v>262</v>
      </c>
      <c r="C1469" t="str">
        <f>puzzle!B1472</f>
        <v/>
      </c>
      <c r="D1469" t="str">
        <f t="shared" si="110"/>
        <v/>
      </c>
      <c r="E1469" t="str">
        <f t="shared" si="111"/>
        <v/>
      </c>
      <c r="F1469" t="str">
        <f t="shared" si="112"/>
        <v/>
      </c>
      <c r="G1469" t="str">
        <f t="shared" si="113"/>
        <v/>
      </c>
      <c r="H1469" t="str">
        <f t="shared" si="114"/>
        <v/>
      </c>
      <c r="I1469" t="str">
        <f>IF(OR(D1469=M$1,E1469=N$1,F1469=O$1,G1469=P$1,H1469=Q$1),"",C1469)</f>
        <v/>
      </c>
      <c r="J1469" t="str">
        <f t="array" ref="J1469">IF(SUM(--ISNUMBER(SEARCH(S$1:AE$1,I1469)))&gt;0,"",I1469)</f>
        <v/>
      </c>
      <c r="K1469" t="str">
        <f t="array" ref="K1469">IF(SUM(--ISNUMBER(SEARCH(M$1:Q$1,J1469)))=L$1,J1469,"")</f>
        <v/>
      </c>
    </row>
    <row r="1470" spans="1:11" ht="17.25" x14ac:dyDescent="0.25">
      <c r="A1470" s="1" t="s">
        <v>1468</v>
      </c>
      <c r="B1470">
        <f>SUM(B1469,_xlfn.IFNA(IF(MATCH(puzzle!$B$2,$A1470,0),1,0),0))</f>
        <v>262</v>
      </c>
      <c r="C1470" t="str">
        <f>puzzle!B1473</f>
        <v/>
      </c>
      <c r="D1470" t="str">
        <f t="shared" si="110"/>
        <v/>
      </c>
      <c r="E1470" t="str">
        <f t="shared" si="111"/>
        <v/>
      </c>
      <c r="F1470" t="str">
        <f t="shared" si="112"/>
        <v/>
      </c>
      <c r="G1470" t="str">
        <f t="shared" si="113"/>
        <v/>
      </c>
      <c r="H1470" t="str">
        <f t="shared" si="114"/>
        <v/>
      </c>
      <c r="I1470" t="str">
        <f>IF(OR(D1470=M$1,E1470=N$1,F1470=O$1,G1470=P$1,H1470=Q$1),"",C1470)</f>
        <v/>
      </c>
      <c r="J1470" t="str">
        <f t="array" ref="J1470">IF(SUM(--ISNUMBER(SEARCH(S$1:AE$1,I1470)))&gt;0,"",I1470)</f>
        <v/>
      </c>
      <c r="K1470" t="str">
        <f t="array" ref="K1470">IF(SUM(--ISNUMBER(SEARCH(M$1:Q$1,J1470)))=L$1,J1470,"")</f>
        <v/>
      </c>
    </row>
    <row r="1471" spans="1:11" ht="17.25" x14ac:dyDescent="0.25">
      <c r="A1471" s="1" t="s">
        <v>1469</v>
      </c>
      <c r="B1471">
        <f>SUM(B1470,_xlfn.IFNA(IF(MATCH(puzzle!$B$2,$A1471,0),1,0),0))</f>
        <v>262</v>
      </c>
      <c r="C1471" t="str">
        <f>puzzle!B1474</f>
        <v/>
      </c>
      <c r="D1471" t="str">
        <f t="shared" si="110"/>
        <v/>
      </c>
      <c r="E1471" t="str">
        <f t="shared" si="111"/>
        <v/>
      </c>
      <c r="F1471" t="str">
        <f t="shared" si="112"/>
        <v/>
      </c>
      <c r="G1471" t="str">
        <f t="shared" si="113"/>
        <v/>
      </c>
      <c r="H1471" t="str">
        <f t="shared" si="114"/>
        <v/>
      </c>
      <c r="I1471" t="str">
        <f>IF(OR(D1471=M$1,E1471=N$1,F1471=O$1,G1471=P$1,H1471=Q$1),"",C1471)</f>
        <v/>
      </c>
      <c r="J1471" t="str">
        <f t="array" ref="J1471">IF(SUM(--ISNUMBER(SEARCH(S$1:AE$1,I1471)))&gt;0,"",I1471)</f>
        <v/>
      </c>
      <c r="K1471" t="str">
        <f t="array" ref="K1471">IF(SUM(--ISNUMBER(SEARCH(M$1:Q$1,J1471)))=L$1,J1471,"")</f>
        <v/>
      </c>
    </row>
    <row r="1472" spans="1:11" ht="17.25" x14ac:dyDescent="0.25">
      <c r="A1472" s="1" t="s">
        <v>1470</v>
      </c>
      <c r="B1472">
        <f>SUM(B1471,_xlfn.IFNA(IF(MATCH(puzzle!$B$2,$A1472,0),1,0),0))</f>
        <v>262</v>
      </c>
      <c r="C1472" t="str">
        <f>puzzle!B1475</f>
        <v/>
      </c>
      <c r="D1472" t="str">
        <f t="shared" si="110"/>
        <v/>
      </c>
      <c r="E1472" t="str">
        <f t="shared" si="111"/>
        <v/>
      </c>
      <c r="F1472" t="str">
        <f t="shared" si="112"/>
        <v/>
      </c>
      <c r="G1472" t="str">
        <f t="shared" si="113"/>
        <v/>
      </c>
      <c r="H1472" t="str">
        <f t="shared" si="114"/>
        <v/>
      </c>
      <c r="I1472" t="str">
        <f>IF(OR(D1472=M$1,E1472=N$1,F1472=O$1,G1472=P$1,H1472=Q$1),"",C1472)</f>
        <v/>
      </c>
      <c r="J1472" t="str">
        <f t="array" ref="J1472">IF(SUM(--ISNUMBER(SEARCH(S$1:AE$1,I1472)))&gt;0,"",I1472)</f>
        <v/>
      </c>
      <c r="K1472" t="str">
        <f t="array" ref="K1472">IF(SUM(--ISNUMBER(SEARCH(M$1:Q$1,J1472)))=L$1,J1472,"")</f>
        <v/>
      </c>
    </row>
    <row r="1473" spans="1:11" ht="17.25" x14ac:dyDescent="0.25">
      <c r="A1473" s="1" t="s">
        <v>1471</v>
      </c>
      <c r="B1473">
        <f>SUM(B1472,_xlfn.IFNA(IF(MATCH(puzzle!$B$2,$A1473,0),1,0),0))</f>
        <v>263</v>
      </c>
      <c r="C1473" t="str">
        <f>puzzle!B1476</f>
        <v/>
      </c>
      <c r="D1473" t="str">
        <f t="shared" si="110"/>
        <v/>
      </c>
      <c r="E1473" t="str">
        <f t="shared" si="111"/>
        <v/>
      </c>
      <c r="F1473" t="str">
        <f t="shared" si="112"/>
        <v/>
      </c>
      <c r="G1473" t="str">
        <f t="shared" si="113"/>
        <v/>
      </c>
      <c r="H1473" t="str">
        <f t="shared" si="114"/>
        <v/>
      </c>
      <c r="I1473" t="str">
        <f>IF(OR(D1473=M$1,E1473=N$1,F1473=O$1,G1473=P$1,H1473=Q$1),"",C1473)</f>
        <v/>
      </c>
      <c r="J1473" t="str">
        <f t="array" ref="J1473">IF(SUM(--ISNUMBER(SEARCH(S$1:AE$1,I1473)))&gt;0,"",I1473)</f>
        <v/>
      </c>
      <c r="K1473" t="str">
        <f t="array" ref="K1473">IF(SUM(--ISNUMBER(SEARCH(M$1:Q$1,J1473)))=L$1,J1473,"")</f>
        <v/>
      </c>
    </row>
    <row r="1474" spans="1:11" ht="17.25" x14ac:dyDescent="0.25">
      <c r="A1474" s="1" t="s">
        <v>1472</v>
      </c>
      <c r="B1474">
        <f>SUM(B1473,_xlfn.IFNA(IF(MATCH(puzzle!$B$2,$A1474,0),1,0),0))</f>
        <v>264</v>
      </c>
      <c r="C1474" t="str">
        <f>puzzle!B1477</f>
        <v/>
      </c>
      <c r="D1474" t="str">
        <f t="shared" ref="D1474:D1537" si="115">LEFT(C1474,1)</f>
        <v/>
      </c>
      <c r="E1474" t="str">
        <f t="shared" ref="E1474:E1537" si="116">MID($C1474,2,1)</f>
        <v/>
      </c>
      <c r="F1474" t="str">
        <f t="shared" ref="F1474:F1537" si="117">MID($C1474,3,1)</f>
        <v/>
      </c>
      <c r="G1474" t="str">
        <f t="shared" ref="G1474:G1537" si="118">MID($C1474,4,1)</f>
        <v/>
      </c>
      <c r="H1474" t="str">
        <f t="shared" ref="H1474:H1537" si="119">MID($C1474,5,1)</f>
        <v/>
      </c>
      <c r="I1474" t="str">
        <f>IF(OR(D1474=M$1,E1474=N$1,F1474=O$1,G1474=P$1,H1474=Q$1),"",C1474)</f>
        <v/>
      </c>
      <c r="J1474" t="str">
        <f t="array" ref="J1474">IF(SUM(--ISNUMBER(SEARCH(S$1:AE$1,I1474)))&gt;0,"",I1474)</f>
        <v/>
      </c>
      <c r="K1474" t="str">
        <f t="array" ref="K1474">IF(SUM(--ISNUMBER(SEARCH(M$1:Q$1,J1474)))=L$1,J1474,"")</f>
        <v/>
      </c>
    </row>
    <row r="1475" spans="1:11" ht="17.25" x14ac:dyDescent="0.25">
      <c r="A1475" s="1" t="s">
        <v>1473</v>
      </c>
      <c r="B1475">
        <f>SUM(B1474,_xlfn.IFNA(IF(MATCH(puzzle!$B$2,$A1475,0),1,0),0))</f>
        <v>265</v>
      </c>
      <c r="C1475" t="str">
        <f>puzzle!B1478</f>
        <v/>
      </c>
      <c r="D1475" t="str">
        <f t="shared" si="115"/>
        <v/>
      </c>
      <c r="E1475" t="str">
        <f t="shared" si="116"/>
        <v/>
      </c>
      <c r="F1475" t="str">
        <f t="shared" si="117"/>
        <v/>
      </c>
      <c r="G1475" t="str">
        <f t="shared" si="118"/>
        <v/>
      </c>
      <c r="H1475" t="str">
        <f t="shared" si="119"/>
        <v/>
      </c>
      <c r="I1475" t="str">
        <f>IF(OR(D1475=M$1,E1475=N$1,F1475=O$1,G1475=P$1,H1475=Q$1),"",C1475)</f>
        <v/>
      </c>
      <c r="J1475" t="str">
        <f t="array" ref="J1475">IF(SUM(--ISNUMBER(SEARCH(S$1:AE$1,I1475)))&gt;0,"",I1475)</f>
        <v/>
      </c>
      <c r="K1475" t="str">
        <f t="array" ref="K1475">IF(SUM(--ISNUMBER(SEARCH(M$1:Q$1,J1475)))=L$1,J1475,"")</f>
        <v/>
      </c>
    </row>
    <row r="1476" spans="1:11" ht="17.25" x14ac:dyDescent="0.25">
      <c r="A1476" s="1" t="s">
        <v>1474</v>
      </c>
      <c r="B1476">
        <f>SUM(B1475,_xlfn.IFNA(IF(MATCH(puzzle!$B$2,$A1476,0),1,0),0))</f>
        <v>265</v>
      </c>
      <c r="C1476" t="str">
        <f>puzzle!B1479</f>
        <v/>
      </c>
      <c r="D1476" t="str">
        <f t="shared" si="115"/>
        <v/>
      </c>
      <c r="E1476" t="str">
        <f t="shared" si="116"/>
        <v/>
      </c>
      <c r="F1476" t="str">
        <f t="shared" si="117"/>
        <v/>
      </c>
      <c r="G1476" t="str">
        <f t="shared" si="118"/>
        <v/>
      </c>
      <c r="H1476" t="str">
        <f t="shared" si="119"/>
        <v/>
      </c>
      <c r="I1476" t="str">
        <f>IF(OR(D1476=M$1,E1476=N$1,F1476=O$1,G1476=P$1,H1476=Q$1),"",C1476)</f>
        <v/>
      </c>
      <c r="J1476" t="str">
        <f t="array" ref="J1476">IF(SUM(--ISNUMBER(SEARCH(S$1:AE$1,I1476)))&gt;0,"",I1476)</f>
        <v/>
      </c>
      <c r="K1476" t="str">
        <f t="array" ref="K1476">IF(SUM(--ISNUMBER(SEARCH(M$1:Q$1,J1476)))=L$1,J1476,"")</f>
        <v/>
      </c>
    </row>
    <row r="1477" spans="1:11" ht="17.25" x14ac:dyDescent="0.25">
      <c r="A1477" s="1" t="s">
        <v>1475</v>
      </c>
      <c r="B1477">
        <f>SUM(B1476,_xlfn.IFNA(IF(MATCH(puzzle!$B$2,$A1477,0),1,0),0))</f>
        <v>265</v>
      </c>
      <c r="C1477" t="str">
        <f>puzzle!B1480</f>
        <v/>
      </c>
      <c r="D1477" t="str">
        <f t="shared" si="115"/>
        <v/>
      </c>
      <c r="E1477" t="str">
        <f t="shared" si="116"/>
        <v/>
      </c>
      <c r="F1477" t="str">
        <f t="shared" si="117"/>
        <v/>
      </c>
      <c r="G1477" t="str">
        <f t="shared" si="118"/>
        <v/>
      </c>
      <c r="H1477" t="str">
        <f t="shared" si="119"/>
        <v/>
      </c>
      <c r="I1477" t="str">
        <f>IF(OR(D1477=M$1,E1477=N$1,F1477=O$1,G1477=P$1,H1477=Q$1),"",C1477)</f>
        <v/>
      </c>
      <c r="J1477" t="str">
        <f t="array" ref="J1477">IF(SUM(--ISNUMBER(SEARCH(S$1:AE$1,I1477)))&gt;0,"",I1477)</f>
        <v/>
      </c>
      <c r="K1477" t="str">
        <f t="array" ref="K1477">IF(SUM(--ISNUMBER(SEARCH(M$1:Q$1,J1477)))=L$1,J1477,"")</f>
        <v/>
      </c>
    </row>
    <row r="1478" spans="1:11" ht="17.25" x14ac:dyDescent="0.25">
      <c r="A1478" s="1" t="s">
        <v>1476</v>
      </c>
      <c r="B1478">
        <f>SUM(B1477,_xlfn.IFNA(IF(MATCH(puzzle!$B$2,$A1478,0),1,0),0))</f>
        <v>266</v>
      </c>
      <c r="C1478" t="str">
        <f>puzzle!B1481</f>
        <v/>
      </c>
      <c r="D1478" t="str">
        <f t="shared" si="115"/>
        <v/>
      </c>
      <c r="E1478" t="str">
        <f t="shared" si="116"/>
        <v/>
      </c>
      <c r="F1478" t="str">
        <f t="shared" si="117"/>
        <v/>
      </c>
      <c r="G1478" t="str">
        <f t="shared" si="118"/>
        <v/>
      </c>
      <c r="H1478" t="str">
        <f t="shared" si="119"/>
        <v/>
      </c>
      <c r="I1478" t="str">
        <f>IF(OR(D1478=M$1,E1478=N$1,F1478=O$1,G1478=P$1,H1478=Q$1),"",C1478)</f>
        <v/>
      </c>
      <c r="J1478" t="str">
        <f t="array" ref="J1478">IF(SUM(--ISNUMBER(SEARCH(S$1:AE$1,I1478)))&gt;0,"",I1478)</f>
        <v/>
      </c>
      <c r="K1478" t="str">
        <f t="array" ref="K1478">IF(SUM(--ISNUMBER(SEARCH(M$1:Q$1,J1478)))=L$1,J1478,"")</f>
        <v/>
      </c>
    </row>
    <row r="1479" spans="1:11" ht="17.25" x14ac:dyDescent="0.25">
      <c r="A1479" s="1" t="s">
        <v>1477</v>
      </c>
      <c r="B1479">
        <f>SUM(B1478,_xlfn.IFNA(IF(MATCH(puzzle!$B$2,$A1479,0),1,0),0))</f>
        <v>266</v>
      </c>
      <c r="C1479" t="str">
        <f>puzzle!B1482</f>
        <v/>
      </c>
      <c r="D1479" t="str">
        <f t="shared" si="115"/>
        <v/>
      </c>
      <c r="E1479" t="str">
        <f t="shared" si="116"/>
        <v/>
      </c>
      <c r="F1479" t="str">
        <f t="shared" si="117"/>
        <v/>
      </c>
      <c r="G1479" t="str">
        <f t="shared" si="118"/>
        <v/>
      </c>
      <c r="H1479" t="str">
        <f t="shared" si="119"/>
        <v/>
      </c>
      <c r="I1479" t="str">
        <f>IF(OR(D1479=M$1,E1479=N$1,F1479=O$1,G1479=P$1,H1479=Q$1),"",C1479)</f>
        <v/>
      </c>
      <c r="J1479" t="str">
        <f t="array" ref="J1479">IF(SUM(--ISNUMBER(SEARCH(S$1:AE$1,I1479)))&gt;0,"",I1479)</f>
        <v/>
      </c>
      <c r="K1479" t="str">
        <f t="array" ref="K1479">IF(SUM(--ISNUMBER(SEARCH(M$1:Q$1,J1479)))=L$1,J1479,"")</f>
        <v/>
      </c>
    </row>
    <row r="1480" spans="1:11" ht="17.25" x14ac:dyDescent="0.25">
      <c r="A1480" s="1" t="s">
        <v>1478</v>
      </c>
      <c r="B1480">
        <f>SUM(B1479,_xlfn.IFNA(IF(MATCH(puzzle!$B$2,$A1480,0),1,0),0))</f>
        <v>267</v>
      </c>
      <c r="C1480" t="str">
        <f>puzzle!B1483</f>
        <v/>
      </c>
      <c r="D1480" t="str">
        <f t="shared" si="115"/>
        <v/>
      </c>
      <c r="E1480" t="str">
        <f t="shared" si="116"/>
        <v/>
      </c>
      <c r="F1480" t="str">
        <f t="shared" si="117"/>
        <v/>
      </c>
      <c r="G1480" t="str">
        <f t="shared" si="118"/>
        <v/>
      </c>
      <c r="H1480" t="str">
        <f t="shared" si="119"/>
        <v/>
      </c>
      <c r="I1480" t="str">
        <f>IF(OR(D1480=M$1,E1480=N$1,F1480=O$1,G1480=P$1,H1480=Q$1),"",C1480)</f>
        <v/>
      </c>
      <c r="J1480" t="str">
        <f t="array" ref="J1480">IF(SUM(--ISNUMBER(SEARCH(S$1:AE$1,I1480)))&gt;0,"",I1480)</f>
        <v/>
      </c>
      <c r="K1480" t="str">
        <f t="array" ref="K1480">IF(SUM(--ISNUMBER(SEARCH(M$1:Q$1,J1480)))=L$1,J1480,"")</f>
        <v/>
      </c>
    </row>
    <row r="1481" spans="1:11" ht="17.25" x14ac:dyDescent="0.25">
      <c r="A1481" s="1" t="s">
        <v>1479</v>
      </c>
      <c r="B1481">
        <f>SUM(B1480,_xlfn.IFNA(IF(MATCH(puzzle!$B$2,$A1481,0),1,0),0))</f>
        <v>267</v>
      </c>
      <c r="C1481" t="str">
        <f>puzzle!B1484</f>
        <v/>
      </c>
      <c r="D1481" t="str">
        <f t="shared" si="115"/>
        <v/>
      </c>
      <c r="E1481" t="str">
        <f t="shared" si="116"/>
        <v/>
      </c>
      <c r="F1481" t="str">
        <f t="shared" si="117"/>
        <v/>
      </c>
      <c r="G1481" t="str">
        <f t="shared" si="118"/>
        <v/>
      </c>
      <c r="H1481" t="str">
        <f t="shared" si="119"/>
        <v/>
      </c>
      <c r="I1481" t="str">
        <f>IF(OR(D1481=M$1,E1481=N$1,F1481=O$1,G1481=P$1,H1481=Q$1),"",C1481)</f>
        <v/>
      </c>
      <c r="J1481" t="str">
        <f t="array" ref="J1481">IF(SUM(--ISNUMBER(SEARCH(S$1:AE$1,I1481)))&gt;0,"",I1481)</f>
        <v/>
      </c>
      <c r="K1481" t="str">
        <f t="array" ref="K1481">IF(SUM(--ISNUMBER(SEARCH(M$1:Q$1,J1481)))=L$1,J1481,"")</f>
        <v/>
      </c>
    </row>
    <row r="1482" spans="1:11" ht="17.25" x14ac:dyDescent="0.25">
      <c r="A1482" s="1" t="s">
        <v>1480</v>
      </c>
      <c r="B1482">
        <f>SUM(B1481,_xlfn.IFNA(IF(MATCH(puzzle!$B$2,$A1482,0),1,0),0))</f>
        <v>267</v>
      </c>
      <c r="C1482" t="str">
        <f>puzzle!B1485</f>
        <v/>
      </c>
      <c r="D1482" t="str">
        <f t="shared" si="115"/>
        <v/>
      </c>
      <c r="E1482" t="str">
        <f t="shared" si="116"/>
        <v/>
      </c>
      <c r="F1482" t="str">
        <f t="shared" si="117"/>
        <v/>
      </c>
      <c r="G1482" t="str">
        <f t="shared" si="118"/>
        <v/>
      </c>
      <c r="H1482" t="str">
        <f t="shared" si="119"/>
        <v/>
      </c>
      <c r="I1482" t="str">
        <f>IF(OR(D1482=M$1,E1482=N$1,F1482=O$1,G1482=P$1,H1482=Q$1),"",C1482)</f>
        <v/>
      </c>
      <c r="J1482" t="str">
        <f t="array" ref="J1482">IF(SUM(--ISNUMBER(SEARCH(S$1:AE$1,I1482)))&gt;0,"",I1482)</f>
        <v/>
      </c>
      <c r="K1482" t="str">
        <f t="array" ref="K1482">IF(SUM(--ISNUMBER(SEARCH(M$1:Q$1,J1482)))=L$1,J1482,"")</f>
        <v/>
      </c>
    </row>
    <row r="1483" spans="1:11" ht="17.25" x14ac:dyDescent="0.25">
      <c r="A1483" s="1" t="s">
        <v>1481</v>
      </c>
      <c r="B1483">
        <f>SUM(B1482,_xlfn.IFNA(IF(MATCH(puzzle!$B$2,$A1483,0),1,0),0))</f>
        <v>268</v>
      </c>
      <c r="C1483" t="str">
        <f>puzzle!B1486</f>
        <v/>
      </c>
      <c r="D1483" t="str">
        <f t="shared" si="115"/>
        <v/>
      </c>
      <c r="E1483" t="str">
        <f t="shared" si="116"/>
        <v/>
      </c>
      <c r="F1483" t="str">
        <f t="shared" si="117"/>
        <v/>
      </c>
      <c r="G1483" t="str">
        <f t="shared" si="118"/>
        <v/>
      </c>
      <c r="H1483" t="str">
        <f t="shared" si="119"/>
        <v/>
      </c>
      <c r="I1483" t="str">
        <f>IF(OR(D1483=M$1,E1483=N$1,F1483=O$1,G1483=P$1,H1483=Q$1),"",C1483)</f>
        <v/>
      </c>
      <c r="J1483" t="str">
        <f t="array" ref="J1483">IF(SUM(--ISNUMBER(SEARCH(S$1:AE$1,I1483)))&gt;0,"",I1483)</f>
        <v/>
      </c>
      <c r="K1483" t="str">
        <f t="array" ref="K1483">IF(SUM(--ISNUMBER(SEARCH(M$1:Q$1,J1483)))=L$1,J1483,"")</f>
        <v/>
      </c>
    </row>
    <row r="1484" spans="1:11" ht="17.25" x14ac:dyDescent="0.25">
      <c r="A1484" s="1" t="s">
        <v>1482</v>
      </c>
      <c r="B1484">
        <f>SUM(B1483,_xlfn.IFNA(IF(MATCH(puzzle!$B$2,$A1484,0),1,0),0))</f>
        <v>269</v>
      </c>
      <c r="C1484" t="str">
        <f>puzzle!B1487</f>
        <v/>
      </c>
      <c r="D1484" t="str">
        <f t="shared" si="115"/>
        <v/>
      </c>
      <c r="E1484" t="str">
        <f t="shared" si="116"/>
        <v/>
      </c>
      <c r="F1484" t="str">
        <f t="shared" si="117"/>
        <v/>
      </c>
      <c r="G1484" t="str">
        <f t="shared" si="118"/>
        <v/>
      </c>
      <c r="H1484" t="str">
        <f t="shared" si="119"/>
        <v/>
      </c>
      <c r="I1484" t="str">
        <f>IF(OR(D1484=M$1,E1484=N$1,F1484=O$1,G1484=P$1,H1484=Q$1),"",C1484)</f>
        <v/>
      </c>
      <c r="J1484" t="str">
        <f t="array" ref="J1484">IF(SUM(--ISNUMBER(SEARCH(S$1:AE$1,I1484)))&gt;0,"",I1484)</f>
        <v/>
      </c>
      <c r="K1484" t="str">
        <f t="array" ref="K1484">IF(SUM(--ISNUMBER(SEARCH(M$1:Q$1,J1484)))=L$1,J1484,"")</f>
        <v/>
      </c>
    </row>
    <row r="1485" spans="1:11" ht="17.25" x14ac:dyDescent="0.25">
      <c r="A1485" s="1" t="s">
        <v>1483</v>
      </c>
      <c r="B1485">
        <f>SUM(B1484,_xlfn.IFNA(IF(MATCH(puzzle!$B$2,$A1485,0),1,0),0))</f>
        <v>269</v>
      </c>
      <c r="C1485" t="str">
        <f>puzzle!B1488</f>
        <v/>
      </c>
      <c r="D1485" t="str">
        <f t="shared" si="115"/>
        <v/>
      </c>
      <c r="E1485" t="str">
        <f t="shared" si="116"/>
        <v/>
      </c>
      <c r="F1485" t="str">
        <f t="shared" si="117"/>
        <v/>
      </c>
      <c r="G1485" t="str">
        <f t="shared" si="118"/>
        <v/>
      </c>
      <c r="H1485" t="str">
        <f t="shared" si="119"/>
        <v/>
      </c>
      <c r="I1485" t="str">
        <f>IF(OR(D1485=M$1,E1485=N$1,F1485=O$1,G1485=P$1,H1485=Q$1),"",C1485)</f>
        <v/>
      </c>
      <c r="J1485" t="str">
        <f t="array" ref="J1485">IF(SUM(--ISNUMBER(SEARCH(S$1:AE$1,I1485)))&gt;0,"",I1485)</f>
        <v/>
      </c>
      <c r="K1485" t="str">
        <f t="array" ref="K1485">IF(SUM(--ISNUMBER(SEARCH(M$1:Q$1,J1485)))=L$1,J1485,"")</f>
        <v/>
      </c>
    </row>
    <row r="1486" spans="1:11" ht="17.25" x14ac:dyDescent="0.25">
      <c r="A1486" s="1" t="s">
        <v>1484</v>
      </c>
      <c r="B1486">
        <f>SUM(B1485,_xlfn.IFNA(IF(MATCH(puzzle!$B$2,$A1486,0),1,0),0))</f>
        <v>269</v>
      </c>
      <c r="C1486" t="str">
        <f>puzzle!B1489</f>
        <v/>
      </c>
      <c r="D1486" t="str">
        <f t="shared" si="115"/>
        <v/>
      </c>
      <c r="E1486" t="str">
        <f t="shared" si="116"/>
        <v/>
      </c>
      <c r="F1486" t="str">
        <f t="shared" si="117"/>
        <v/>
      </c>
      <c r="G1486" t="str">
        <f t="shared" si="118"/>
        <v/>
      </c>
      <c r="H1486" t="str">
        <f t="shared" si="119"/>
        <v/>
      </c>
      <c r="I1486" t="str">
        <f>IF(OR(D1486=M$1,E1486=N$1,F1486=O$1,G1486=P$1,H1486=Q$1),"",C1486)</f>
        <v/>
      </c>
      <c r="J1486" t="str">
        <f t="array" ref="J1486">IF(SUM(--ISNUMBER(SEARCH(S$1:AE$1,I1486)))&gt;0,"",I1486)</f>
        <v/>
      </c>
      <c r="K1486" t="str">
        <f t="array" ref="K1486">IF(SUM(--ISNUMBER(SEARCH(M$1:Q$1,J1486)))=L$1,J1486,"")</f>
        <v/>
      </c>
    </row>
    <row r="1487" spans="1:11" ht="17.25" x14ac:dyDescent="0.25">
      <c r="A1487" s="1" t="s">
        <v>1485</v>
      </c>
      <c r="B1487">
        <f>SUM(B1486,_xlfn.IFNA(IF(MATCH(puzzle!$B$2,$A1487,0),1,0),0))</f>
        <v>269</v>
      </c>
      <c r="C1487" t="str">
        <f>puzzle!B1490</f>
        <v/>
      </c>
      <c r="D1487" t="str">
        <f t="shared" si="115"/>
        <v/>
      </c>
      <c r="E1487" t="str">
        <f t="shared" si="116"/>
        <v/>
      </c>
      <c r="F1487" t="str">
        <f t="shared" si="117"/>
        <v/>
      </c>
      <c r="G1487" t="str">
        <f t="shared" si="118"/>
        <v/>
      </c>
      <c r="H1487" t="str">
        <f t="shared" si="119"/>
        <v/>
      </c>
      <c r="I1487" t="str">
        <f>IF(OR(D1487=M$1,E1487=N$1,F1487=O$1,G1487=P$1,H1487=Q$1),"",C1487)</f>
        <v/>
      </c>
      <c r="J1487" t="str">
        <f t="array" ref="J1487">IF(SUM(--ISNUMBER(SEARCH(S$1:AE$1,I1487)))&gt;0,"",I1487)</f>
        <v/>
      </c>
      <c r="K1487" t="str">
        <f t="array" ref="K1487">IF(SUM(--ISNUMBER(SEARCH(M$1:Q$1,J1487)))=L$1,J1487,"")</f>
        <v/>
      </c>
    </row>
    <row r="1488" spans="1:11" ht="17.25" x14ac:dyDescent="0.25">
      <c r="A1488" s="1" t="s">
        <v>1486</v>
      </c>
      <c r="B1488">
        <f>SUM(B1487,_xlfn.IFNA(IF(MATCH(puzzle!$B$2,$A1488,0),1,0),0))</f>
        <v>269</v>
      </c>
      <c r="C1488" t="str">
        <f>puzzle!B1491</f>
        <v/>
      </c>
      <c r="D1488" t="str">
        <f t="shared" si="115"/>
        <v/>
      </c>
      <c r="E1488" t="str">
        <f t="shared" si="116"/>
        <v/>
      </c>
      <c r="F1488" t="str">
        <f t="shared" si="117"/>
        <v/>
      </c>
      <c r="G1488" t="str">
        <f t="shared" si="118"/>
        <v/>
      </c>
      <c r="H1488" t="str">
        <f t="shared" si="119"/>
        <v/>
      </c>
      <c r="I1488" t="str">
        <f>IF(OR(D1488=M$1,E1488=N$1,F1488=O$1,G1488=P$1,H1488=Q$1),"",C1488)</f>
        <v/>
      </c>
      <c r="J1488" t="str">
        <f t="array" ref="J1488">IF(SUM(--ISNUMBER(SEARCH(S$1:AE$1,I1488)))&gt;0,"",I1488)</f>
        <v/>
      </c>
      <c r="K1488" t="str">
        <f t="array" ref="K1488">IF(SUM(--ISNUMBER(SEARCH(M$1:Q$1,J1488)))=L$1,J1488,"")</f>
        <v/>
      </c>
    </row>
    <row r="1489" spans="1:11" ht="17.25" x14ac:dyDescent="0.25">
      <c r="A1489" s="1" t="s">
        <v>1487</v>
      </c>
      <c r="B1489">
        <f>SUM(B1488,_xlfn.IFNA(IF(MATCH(puzzle!$B$2,$A1489,0),1,0),0))</f>
        <v>269</v>
      </c>
      <c r="C1489" t="str">
        <f>puzzle!B1492</f>
        <v/>
      </c>
      <c r="D1489" t="str">
        <f t="shared" si="115"/>
        <v/>
      </c>
      <c r="E1489" t="str">
        <f t="shared" si="116"/>
        <v/>
      </c>
      <c r="F1489" t="str">
        <f t="shared" si="117"/>
        <v/>
      </c>
      <c r="G1489" t="str">
        <f t="shared" si="118"/>
        <v/>
      </c>
      <c r="H1489" t="str">
        <f t="shared" si="119"/>
        <v/>
      </c>
      <c r="I1489" t="str">
        <f>IF(OR(D1489=M$1,E1489=N$1,F1489=O$1,G1489=P$1,H1489=Q$1),"",C1489)</f>
        <v/>
      </c>
      <c r="J1489" t="str">
        <f t="array" ref="J1489">IF(SUM(--ISNUMBER(SEARCH(S$1:AE$1,I1489)))&gt;0,"",I1489)</f>
        <v/>
      </c>
      <c r="K1489" t="str">
        <f t="array" ref="K1489">IF(SUM(--ISNUMBER(SEARCH(M$1:Q$1,J1489)))=L$1,J1489,"")</f>
        <v/>
      </c>
    </row>
    <row r="1490" spans="1:11" ht="17.25" x14ac:dyDescent="0.25">
      <c r="A1490" s="1" t="s">
        <v>1488</v>
      </c>
      <c r="B1490">
        <f>SUM(B1489,_xlfn.IFNA(IF(MATCH(puzzle!$B$2,$A1490,0),1,0),0))</f>
        <v>270</v>
      </c>
      <c r="C1490" t="str">
        <f>puzzle!B1493</f>
        <v/>
      </c>
      <c r="D1490" t="str">
        <f t="shared" si="115"/>
        <v/>
      </c>
      <c r="E1490" t="str">
        <f t="shared" si="116"/>
        <v/>
      </c>
      <c r="F1490" t="str">
        <f t="shared" si="117"/>
        <v/>
      </c>
      <c r="G1490" t="str">
        <f t="shared" si="118"/>
        <v/>
      </c>
      <c r="H1490" t="str">
        <f t="shared" si="119"/>
        <v/>
      </c>
      <c r="I1490" t="str">
        <f>IF(OR(D1490=M$1,E1490=N$1,F1490=O$1,G1490=P$1,H1490=Q$1),"",C1490)</f>
        <v/>
      </c>
      <c r="J1490" t="str">
        <f t="array" ref="J1490">IF(SUM(--ISNUMBER(SEARCH(S$1:AE$1,I1490)))&gt;0,"",I1490)</f>
        <v/>
      </c>
      <c r="K1490" t="str">
        <f t="array" ref="K1490">IF(SUM(--ISNUMBER(SEARCH(M$1:Q$1,J1490)))=L$1,J1490,"")</f>
        <v/>
      </c>
    </row>
    <row r="1491" spans="1:11" ht="17.25" x14ac:dyDescent="0.25">
      <c r="A1491" s="1" t="s">
        <v>1489</v>
      </c>
      <c r="B1491">
        <f>SUM(B1490,_xlfn.IFNA(IF(MATCH(puzzle!$B$2,$A1491,0),1,0),0))</f>
        <v>270</v>
      </c>
      <c r="C1491" t="str">
        <f>puzzle!B1494</f>
        <v/>
      </c>
      <c r="D1491" t="str">
        <f t="shared" si="115"/>
        <v/>
      </c>
      <c r="E1491" t="str">
        <f t="shared" si="116"/>
        <v/>
      </c>
      <c r="F1491" t="str">
        <f t="shared" si="117"/>
        <v/>
      </c>
      <c r="G1491" t="str">
        <f t="shared" si="118"/>
        <v/>
      </c>
      <c r="H1491" t="str">
        <f t="shared" si="119"/>
        <v/>
      </c>
      <c r="I1491" t="str">
        <f>IF(OR(D1491=M$1,E1491=N$1,F1491=O$1,G1491=P$1,H1491=Q$1),"",C1491)</f>
        <v/>
      </c>
      <c r="J1491" t="str">
        <f t="array" ref="J1491">IF(SUM(--ISNUMBER(SEARCH(S$1:AE$1,I1491)))&gt;0,"",I1491)</f>
        <v/>
      </c>
      <c r="K1491" t="str">
        <f t="array" ref="K1491">IF(SUM(--ISNUMBER(SEARCH(M$1:Q$1,J1491)))=L$1,J1491,"")</f>
        <v/>
      </c>
    </row>
    <row r="1492" spans="1:11" ht="17.25" x14ac:dyDescent="0.25">
      <c r="A1492" s="1" t="s">
        <v>1490</v>
      </c>
      <c r="B1492">
        <f>SUM(B1491,_xlfn.IFNA(IF(MATCH(puzzle!$B$2,$A1492,0),1,0),0))</f>
        <v>270</v>
      </c>
      <c r="C1492" t="str">
        <f>puzzle!B1495</f>
        <v/>
      </c>
      <c r="D1492" t="str">
        <f t="shared" si="115"/>
        <v/>
      </c>
      <c r="E1492" t="str">
        <f t="shared" si="116"/>
        <v/>
      </c>
      <c r="F1492" t="str">
        <f t="shared" si="117"/>
        <v/>
      </c>
      <c r="G1492" t="str">
        <f t="shared" si="118"/>
        <v/>
      </c>
      <c r="H1492" t="str">
        <f t="shared" si="119"/>
        <v/>
      </c>
      <c r="I1492" t="str">
        <f>IF(OR(D1492=M$1,E1492=N$1,F1492=O$1,G1492=P$1,H1492=Q$1),"",C1492)</f>
        <v/>
      </c>
      <c r="J1492" t="str">
        <f t="array" ref="J1492">IF(SUM(--ISNUMBER(SEARCH(S$1:AE$1,I1492)))&gt;0,"",I1492)</f>
        <v/>
      </c>
      <c r="K1492" t="str">
        <f t="array" ref="K1492">IF(SUM(--ISNUMBER(SEARCH(M$1:Q$1,J1492)))=L$1,J1492,"")</f>
        <v/>
      </c>
    </row>
    <row r="1493" spans="1:11" ht="17.25" x14ac:dyDescent="0.25">
      <c r="A1493" s="1" t="s">
        <v>1491</v>
      </c>
      <c r="B1493">
        <f>SUM(B1492,_xlfn.IFNA(IF(MATCH(puzzle!$B$2,$A1493,0),1,0),0))</f>
        <v>270</v>
      </c>
      <c r="C1493" t="str">
        <f>puzzle!B1496</f>
        <v/>
      </c>
      <c r="D1493" t="str">
        <f t="shared" si="115"/>
        <v/>
      </c>
      <c r="E1493" t="str">
        <f t="shared" si="116"/>
        <v/>
      </c>
      <c r="F1493" t="str">
        <f t="shared" si="117"/>
        <v/>
      </c>
      <c r="G1493" t="str">
        <f t="shared" si="118"/>
        <v/>
      </c>
      <c r="H1493" t="str">
        <f t="shared" si="119"/>
        <v/>
      </c>
      <c r="I1493" t="str">
        <f>IF(OR(D1493=M$1,E1493=N$1,F1493=O$1,G1493=P$1,H1493=Q$1),"",C1493)</f>
        <v/>
      </c>
      <c r="J1493" t="str">
        <f t="array" ref="J1493">IF(SUM(--ISNUMBER(SEARCH(S$1:AE$1,I1493)))&gt;0,"",I1493)</f>
        <v/>
      </c>
      <c r="K1493" t="str">
        <f t="array" ref="K1493">IF(SUM(--ISNUMBER(SEARCH(M$1:Q$1,J1493)))=L$1,J1493,"")</f>
        <v/>
      </c>
    </row>
    <row r="1494" spans="1:11" ht="17.25" x14ac:dyDescent="0.25">
      <c r="A1494" s="1" t="s">
        <v>1492</v>
      </c>
      <c r="B1494">
        <f>SUM(B1493,_xlfn.IFNA(IF(MATCH(puzzle!$B$2,$A1494,0),1,0),0))</f>
        <v>271</v>
      </c>
      <c r="C1494" t="str">
        <f>puzzle!B1497</f>
        <v/>
      </c>
      <c r="D1494" t="str">
        <f t="shared" si="115"/>
        <v/>
      </c>
      <c r="E1494" t="str">
        <f t="shared" si="116"/>
        <v/>
      </c>
      <c r="F1494" t="str">
        <f t="shared" si="117"/>
        <v/>
      </c>
      <c r="G1494" t="str">
        <f t="shared" si="118"/>
        <v/>
      </c>
      <c r="H1494" t="str">
        <f t="shared" si="119"/>
        <v/>
      </c>
      <c r="I1494" t="str">
        <f>IF(OR(D1494=M$1,E1494=N$1,F1494=O$1,G1494=P$1,H1494=Q$1),"",C1494)</f>
        <v/>
      </c>
      <c r="J1494" t="str">
        <f t="array" ref="J1494">IF(SUM(--ISNUMBER(SEARCH(S$1:AE$1,I1494)))&gt;0,"",I1494)</f>
        <v/>
      </c>
      <c r="K1494" t="str">
        <f t="array" ref="K1494">IF(SUM(--ISNUMBER(SEARCH(M$1:Q$1,J1494)))=L$1,J1494,"")</f>
        <v/>
      </c>
    </row>
    <row r="1495" spans="1:11" ht="17.25" x14ac:dyDescent="0.25">
      <c r="A1495" s="1" t="s">
        <v>1493</v>
      </c>
      <c r="B1495">
        <f>SUM(B1494,_xlfn.IFNA(IF(MATCH(puzzle!$B$2,$A1495,0),1,0),0))</f>
        <v>271</v>
      </c>
      <c r="C1495" t="str">
        <f>puzzle!B1498</f>
        <v/>
      </c>
      <c r="D1495" t="str">
        <f t="shared" si="115"/>
        <v/>
      </c>
      <c r="E1495" t="str">
        <f t="shared" si="116"/>
        <v/>
      </c>
      <c r="F1495" t="str">
        <f t="shared" si="117"/>
        <v/>
      </c>
      <c r="G1495" t="str">
        <f t="shared" si="118"/>
        <v/>
      </c>
      <c r="H1495" t="str">
        <f t="shared" si="119"/>
        <v/>
      </c>
      <c r="I1495" t="str">
        <f>IF(OR(D1495=M$1,E1495=N$1,F1495=O$1,G1495=P$1,H1495=Q$1),"",C1495)</f>
        <v/>
      </c>
      <c r="J1495" t="str">
        <f t="array" ref="J1495">IF(SUM(--ISNUMBER(SEARCH(S$1:AE$1,I1495)))&gt;0,"",I1495)</f>
        <v/>
      </c>
      <c r="K1495" t="str">
        <f t="array" ref="K1495">IF(SUM(--ISNUMBER(SEARCH(M$1:Q$1,J1495)))=L$1,J1495,"")</f>
        <v/>
      </c>
    </row>
    <row r="1496" spans="1:11" ht="17.25" x14ac:dyDescent="0.25">
      <c r="A1496" s="1" t="s">
        <v>1494</v>
      </c>
      <c r="B1496">
        <f>SUM(B1495,_xlfn.IFNA(IF(MATCH(puzzle!$B$2,$A1496,0),1,0),0))</f>
        <v>272</v>
      </c>
      <c r="C1496" t="str">
        <f>puzzle!B1499</f>
        <v/>
      </c>
      <c r="D1496" t="str">
        <f t="shared" si="115"/>
        <v/>
      </c>
      <c r="E1496" t="str">
        <f t="shared" si="116"/>
        <v/>
      </c>
      <c r="F1496" t="str">
        <f t="shared" si="117"/>
        <v/>
      </c>
      <c r="G1496" t="str">
        <f t="shared" si="118"/>
        <v/>
      </c>
      <c r="H1496" t="str">
        <f t="shared" si="119"/>
        <v/>
      </c>
      <c r="I1496" t="str">
        <f>IF(OR(D1496=M$1,E1496=N$1,F1496=O$1,G1496=P$1,H1496=Q$1),"",C1496)</f>
        <v/>
      </c>
      <c r="J1496" t="str">
        <f t="array" ref="J1496">IF(SUM(--ISNUMBER(SEARCH(S$1:AE$1,I1496)))&gt;0,"",I1496)</f>
        <v/>
      </c>
      <c r="K1496" t="str">
        <f t="array" ref="K1496">IF(SUM(--ISNUMBER(SEARCH(M$1:Q$1,J1496)))=L$1,J1496,"")</f>
        <v/>
      </c>
    </row>
    <row r="1497" spans="1:11" ht="17.25" x14ac:dyDescent="0.25">
      <c r="A1497" s="1" t="s">
        <v>1495</v>
      </c>
      <c r="B1497">
        <f>SUM(B1496,_xlfn.IFNA(IF(MATCH(puzzle!$B$2,$A1497,0),1,0),0))</f>
        <v>273</v>
      </c>
      <c r="C1497" t="str">
        <f>puzzle!B1500</f>
        <v/>
      </c>
      <c r="D1497" t="str">
        <f t="shared" si="115"/>
        <v/>
      </c>
      <c r="E1497" t="str">
        <f t="shared" si="116"/>
        <v/>
      </c>
      <c r="F1497" t="str">
        <f t="shared" si="117"/>
        <v/>
      </c>
      <c r="G1497" t="str">
        <f t="shared" si="118"/>
        <v/>
      </c>
      <c r="H1497" t="str">
        <f t="shared" si="119"/>
        <v/>
      </c>
      <c r="I1497" t="str">
        <f>IF(OR(D1497=M$1,E1497=N$1,F1497=O$1,G1497=P$1,H1497=Q$1),"",C1497)</f>
        <v/>
      </c>
      <c r="J1497" t="str">
        <f t="array" ref="J1497">IF(SUM(--ISNUMBER(SEARCH(S$1:AE$1,I1497)))&gt;0,"",I1497)</f>
        <v/>
      </c>
      <c r="K1497" t="str">
        <f t="array" ref="K1497">IF(SUM(--ISNUMBER(SEARCH(M$1:Q$1,J1497)))=L$1,J1497,"")</f>
        <v/>
      </c>
    </row>
    <row r="1498" spans="1:11" ht="17.25" x14ac:dyDescent="0.25">
      <c r="A1498" s="1" t="s">
        <v>1496</v>
      </c>
      <c r="B1498">
        <f>SUM(B1497,_xlfn.IFNA(IF(MATCH(puzzle!$B$2,$A1498,0),1,0),0))</f>
        <v>273</v>
      </c>
      <c r="C1498" t="str">
        <f>puzzle!B1501</f>
        <v/>
      </c>
      <c r="D1498" t="str">
        <f t="shared" si="115"/>
        <v/>
      </c>
      <c r="E1498" t="str">
        <f t="shared" si="116"/>
        <v/>
      </c>
      <c r="F1498" t="str">
        <f t="shared" si="117"/>
        <v/>
      </c>
      <c r="G1498" t="str">
        <f t="shared" si="118"/>
        <v/>
      </c>
      <c r="H1498" t="str">
        <f t="shared" si="119"/>
        <v/>
      </c>
      <c r="I1498" t="str">
        <f>IF(OR(D1498=M$1,E1498=N$1,F1498=O$1,G1498=P$1,H1498=Q$1),"",C1498)</f>
        <v/>
      </c>
      <c r="J1498" t="str">
        <f t="array" ref="J1498">IF(SUM(--ISNUMBER(SEARCH(S$1:AE$1,I1498)))&gt;0,"",I1498)</f>
        <v/>
      </c>
      <c r="K1498" t="str">
        <f t="array" ref="K1498">IF(SUM(--ISNUMBER(SEARCH(M$1:Q$1,J1498)))=L$1,J1498,"")</f>
        <v/>
      </c>
    </row>
    <row r="1499" spans="1:11" ht="17.25" x14ac:dyDescent="0.25">
      <c r="A1499" s="1" t="s">
        <v>1497</v>
      </c>
      <c r="B1499">
        <f>SUM(B1498,_xlfn.IFNA(IF(MATCH(puzzle!$B$2,$A1499,0),1,0),0))</f>
        <v>273</v>
      </c>
      <c r="C1499" t="str">
        <f>puzzle!B1502</f>
        <v/>
      </c>
      <c r="D1499" t="str">
        <f t="shared" si="115"/>
        <v/>
      </c>
      <c r="E1499" t="str">
        <f t="shared" si="116"/>
        <v/>
      </c>
      <c r="F1499" t="str">
        <f t="shared" si="117"/>
        <v/>
      </c>
      <c r="G1499" t="str">
        <f t="shared" si="118"/>
        <v/>
      </c>
      <c r="H1499" t="str">
        <f t="shared" si="119"/>
        <v/>
      </c>
      <c r="I1499" t="str">
        <f>IF(OR(D1499=M$1,E1499=N$1,F1499=O$1,G1499=P$1,H1499=Q$1),"",C1499)</f>
        <v/>
      </c>
      <c r="J1499" t="str">
        <f t="array" ref="J1499">IF(SUM(--ISNUMBER(SEARCH(S$1:AE$1,I1499)))&gt;0,"",I1499)</f>
        <v/>
      </c>
      <c r="K1499" t="str">
        <f t="array" ref="K1499">IF(SUM(--ISNUMBER(SEARCH(M$1:Q$1,J1499)))=L$1,J1499,"")</f>
        <v/>
      </c>
    </row>
    <row r="1500" spans="1:11" ht="17.25" x14ac:dyDescent="0.25">
      <c r="A1500" s="1" t="s">
        <v>1498</v>
      </c>
      <c r="B1500">
        <f>SUM(B1499,_xlfn.IFNA(IF(MATCH(puzzle!$B$2,$A1500,0),1,0),0))</f>
        <v>273</v>
      </c>
      <c r="C1500" t="str">
        <f>puzzle!B1503</f>
        <v/>
      </c>
      <c r="D1500" t="str">
        <f t="shared" si="115"/>
        <v/>
      </c>
      <c r="E1500" t="str">
        <f t="shared" si="116"/>
        <v/>
      </c>
      <c r="F1500" t="str">
        <f t="shared" si="117"/>
        <v/>
      </c>
      <c r="G1500" t="str">
        <f t="shared" si="118"/>
        <v/>
      </c>
      <c r="H1500" t="str">
        <f t="shared" si="119"/>
        <v/>
      </c>
      <c r="I1500" t="str">
        <f>IF(OR(D1500=M$1,E1500=N$1,F1500=O$1,G1500=P$1,H1500=Q$1),"",C1500)</f>
        <v/>
      </c>
      <c r="J1500" t="str">
        <f t="array" ref="J1500">IF(SUM(--ISNUMBER(SEARCH(S$1:AE$1,I1500)))&gt;0,"",I1500)</f>
        <v/>
      </c>
      <c r="K1500" t="str">
        <f t="array" ref="K1500">IF(SUM(--ISNUMBER(SEARCH(M$1:Q$1,J1500)))=L$1,J1500,"")</f>
        <v/>
      </c>
    </row>
    <row r="1501" spans="1:11" ht="17.25" x14ac:dyDescent="0.25">
      <c r="A1501" s="1" t="s">
        <v>1499</v>
      </c>
      <c r="B1501">
        <f>SUM(B1500,_xlfn.IFNA(IF(MATCH(puzzle!$B$2,$A1501,0),1,0),0))</f>
        <v>273</v>
      </c>
      <c r="C1501" t="str">
        <f>puzzle!B1504</f>
        <v/>
      </c>
      <c r="D1501" t="str">
        <f t="shared" si="115"/>
        <v/>
      </c>
      <c r="E1501" t="str">
        <f t="shared" si="116"/>
        <v/>
      </c>
      <c r="F1501" t="str">
        <f t="shared" si="117"/>
        <v/>
      </c>
      <c r="G1501" t="str">
        <f t="shared" si="118"/>
        <v/>
      </c>
      <c r="H1501" t="str">
        <f t="shared" si="119"/>
        <v/>
      </c>
      <c r="I1501" t="str">
        <f>IF(OR(D1501=M$1,E1501=N$1,F1501=O$1,G1501=P$1,H1501=Q$1),"",C1501)</f>
        <v/>
      </c>
      <c r="J1501" t="str">
        <f t="array" ref="J1501">IF(SUM(--ISNUMBER(SEARCH(S$1:AE$1,I1501)))&gt;0,"",I1501)</f>
        <v/>
      </c>
      <c r="K1501" t="str">
        <f t="array" ref="K1501">IF(SUM(--ISNUMBER(SEARCH(M$1:Q$1,J1501)))=L$1,J1501,"")</f>
        <v/>
      </c>
    </row>
    <row r="1502" spans="1:11" ht="17.25" x14ac:dyDescent="0.25">
      <c r="A1502" s="1" t="s">
        <v>1500</v>
      </c>
      <c r="B1502">
        <f>SUM(B1501,_xlfn.IFNA(IF(MATCH(puzzle!$B$2,$A1502,0),1,0),0))</f>
        <v>273</v>
      </c>
      <c r="C1502" t="str">
        <f>puzzle!B1505</f>
        <v/>
      </c>
      <c r="D1502" t="str">
        <f t="shared" si="115"/>
        <v/>
      </c>
      <c r="E1502" t="str">
        <f t="shared" si="116"/>
        <v/>
      </c>
      <c r="F1502" t="str">
        <f t="shared" si="117"/>
        <v/>
      </c>
      <c r="G1502" t="str">
        <f t="shared" si="118"/>
        <v/>
      </c>
      <c r="H1502" t="str">
        <f t="shared" si="119"/>
        <v/>
      </c>
      <c r="I1502" t="str">
        <f>IF(OR(D1502=M$1,E1502=N$1,F1502=O$1,G1502=P$1,H1502=Q$1),"",C1502)</f>
        <v/>
      </c>
      <c r="J1502" t="str">
        <f t="array" ref="J1502">IF(SUM(--ISNUMBER(SEARCH(S$1:AE$1,I1502)))&gt;0,"",I1502)</f>
        <v/>
      </c>
      <c r="K1502" t="str">
        <f t="array" ref="K1502">IF(SUM(--ISNUMBER(SEARCH(M$1:Q$1,J1502)))=L$1,J1502,"")</f>
        <v/>
      </c>
    </row>
    <row r="1503" spans="1:11" ht="17.25" x14ac:dyDescent="0.25">
      <c r="A1503" s="1" t="s">
        <v>1501</v>
      </c>
      <c r="B1503">
        <f>SUM(B1502,_xlfn.IFNA(IF(MATCH(puzzle!$B$2,$A1503,0),1,0),0))</f>
        <v>274</v>
      </c>
      <c r="C1503" t="str">
        <f>puzzle!B1506</f>
        <v/>
      </c>
      <c r="D1503" t="str">
        <f t="shared" si="115"/>
        <v/>
      </c>
      <c r="E1503" t="str">
        <f t="shared" si="116"/>
        <v/>
      </c>
      <c r="F1503" t="str">
        <f t="shared" si="117"/>
        <v/>
      </c>
      <c r="G1503" t="str">
        <f t="shared" si="118"/>
        <v/>
      </c>
      <c r="H1503" t="str">
        <f t="shared" si="119"/>
        <v/>
      </c>
      <c r="I1503" t="str">
        <f>IF(OR(D1503=M$1,E1503=N$1,F1503=O$1,G1503=P$1,H1503=Q$1),"",C1503)</f>
        <v/>
      </c>
      <c r="J1503" t="str">
        <f t="array" ref="J1503">IF(SUM(--ISNUMBER(SEARCH(S$1:AE$1,I1503)))&gt;0,"",I1503)</f>
        <v/>
      </c>
      <c r="K1503" t="str">
        <f t="array" ref="K1503">IF(SUM(--ISNUMBER(SEARCH(M$1:Q$1,J1503)))=L$1,J1503,"")</f>
        <v/>
      </c>
    </row>
    <row r="1504" spans="1:11" ht="17.25" x14ac:dyDescent="0.25">
      <c r="A1504" s="1" t="s">
        <v>1502</v>
      </c>
      <c r="B1504">
        <f>SUM(B1503,_xlfn.IFNA(IF(MATCH(puzzle!$B$2,$A1504,0),1,0),0))</f>
        <v>274</v>
      </c>
      <c r="C1504" t="str">
        <f>puzzle!B1507</f>
        <v/>
      </c>
      <c r="D1504" t="str">
        <f t="shared" si="115"/>
        <v/>
      </c>
      <c r="E1504" t="str">
        <f t="shared" si="116"/>
        <v/>
      </c>
      <c r="F1504" t="str">
        <f t="shared" si="117"/>
        <v/>
      </c>
      <c r="G1504" t="str">
        <f t="shared" si="118"/>
        <v/>
      </c>
      <c r="H1504" t="str">
        <f t="shared" si="119"/>
        <v/>
      </c>
      <c r="I1504" t="str">
        <f>IF(OR(D1504=M$1,E1504=N$1,F1504=O$1,G1504=P$1,H1504=Q$1),"",C1504)</f>
        <v/>
      </c>
      <c r="J1504" t="str">
        <f t="array" ref="J1504">IF(SUM(--ISNUMBER(SEARCH(S$1:AE$1,I1504)))&gt;0,"",I1504)</f>
        <v/>
      </c>
      <c r="K1504" t="str">
        <f t="array" ref="K1504">IF(SUM(--ISNUMBER(SEARCH(M$1:Q$1,J1504)))=L$1,J1504,"")</f>
        <v/>
      </c>
    </row>
    <row r="1505" spans="1:11" ht="17.25" x14ac:dyDescent="0.25">
      <c r="A1505" s="1" t="s">
        <v>1503</v>
      </c>
      <c r="B1505">
        <f>SUM(B1504,_xlfn.IFNA(IF(MATCH(puzzle!$B$2,$A1505,0),1,0),0))</f>
        <v>274</v>
      </c>
      <c r="C1505" t="str">
        <f>puzzle!B1508</f>
        <v/>
      </c>
      <c r="D1505" t="str">
        <f t="shared" si="115"/>
        <v/>
      </c>
      <c r="E1505" t="str">
        <f t="shared" si="116"/>
        <v/>
      </c>
      <c r="F1505" t="str">
        <f t="shared" si="117"/>
        <v/>
      </c>
      <c r="G1505" t="str">
        <f t="shared" si="118"/>
        <v/>
      </c>
      <c r="H1505" t="str">
        <f t="shared" si="119"/>
        <v/>
      </c>
      <c r="I1505" t="str">
        <f>IF(OR(D1505=M$1,E1505=N$1,F1505=O$1,G1505=P$1,H1505=Q$1),"",C1505)</f>
        <v/>
      </c>
      <c r="J1505" t="str">
        <f t="array" ref="J1505">IF(SUM(--ISNUMBER(SEARCH(S$1:AE$1,I1505)))&gt;0,"",I1505)</f>
        <v/>
      </c>
      <c r="K1505" t="str">
        <f t="array" ref="K1505">IF(SUM(--ISNUMBER(SEARCH(M$1:Q$1,J1505)))=L$1,J1505,"")</f>
        <v/>
      </c>
    </row>
    <row r="1506" spans="1:11" ht="17.25" x14ac:dyDescent="0.25">
      <c r="A1506" s="1" t="s">
        <v>1504</v>
      </c>
      <c r="B1506">
        <f>SUM(B1505,_xlfn.IFNA(IF(MATCH(puzzle!$B$2,$A1506,0),1,0),0))</f>
        <v>274</v>
      </c>
      <c r="C1506" t="str">
        <f>puzzle!B1509</f>
        <v/>
      </c>
      <c r="D1506" t="str">
        <f t="shared" si="115"/>
        <v/>
      </c>
      <c r="E1506" t="str">
        <f t="shared" si="116"/>
        <v/>
      </c>
      <c r="F1506" t="str">
        <f t="shared" si="117"/>
        <v/>
      </c>
      <c r="G1506" t="str">
        <f t="shared" si="118"/>
        <v/>
      </c>
      <c r="H1506" t="str">
        <f t="shared" si="119"/>
        <v/>
      </c>
      <c r="I1506" t="str">
        <f>IF(OR(D1506=M$1,E1506=N$1,F1506=O$1,G1506=P$1,H1506=Q$1),"",C1506)</f>
        <v/>
      </c>
      <c r="J1506" t="str">
        <f t="array" ref="J1506">IF(SUM(--ISNUMBER(SEARCH(S$1:AE$1,I1506)))&gt;0,"",I1506)</f>
        <v/>
      </c>
      <c r="K1506" t="str">
        <f t="array" ref="K1506">IF(SUM(--ISNUMBER(SEARCH(M$1:Q$1,J1506)))=L$1,J1506,"")</f>
        <v/>
      </c>
    </row>
    <row r="1507" spans="1:11" ht="17.25" x14ac:dyDescent="0.25">
      <c r="A1507" s="1" t="s">
        <v>1505</v>
      </c>
      <c r="B1507">
        <f>SUM(B1506,_xlfn.IFNA(IF(MATCH(puzzle!$B$2,$A1507,0),1,0),0))</f>
        <v>274</v>
      </c>
      <c r="C1507" t="str">
        <f>puzzle!B1510</f>
        <v/>
      </c>
      <c r="D1507" t="str">
        <f t="shared" si="115"/>
        <v/>
      </c>
      <c r="E1507" t="str">
        <f t="shared" si="116"/>
        <v/>
      </c>
      <c r="F1507" t="str">
        <f t="shared" si="117"/>
        <v/>
      </c>
      <c r="G1507" t="str">
        <f t="shared" si="118"/>
        <v/>
      </c>
      <c r="H1507" t="str">
        <f t="shared" si="119"/>
        <v/>
      </c>
      <c r="I1507" t="str">
        <f>IF(OR(D1507=M$1,E1507=N$1,F1507=O$1,G1507=P$1,H1507=Q$1),"",C1507)</f>
        <v/>
      </c>
      <c r="J1507" t="str">
        <f t="array" ref="J1507">IF(SUM(--ISNUMBER(SEARCH(S$1:AE$1,I1507)))&gt;0,"",I1507)</f>
        <v/>
      </c>
      <c r="K1507" t="str">
        <f t="array" ref="K1507">IF(SUM(--ISNUMBER(SEARCH(M$1:Q$1,J1507)))=L$1,J1507,"")</f>
        <v/>
      </c>
    </row>
    <row r="1508" spans="1:11" ht="17.25" x14ac:dyDescent="0.25">
      <c r="A1508" s="1" t="s">
        <v>1506</v>
      </c>
      <c r="B1508">
        <f>SUM(B1507,_xlfn.IFNA(IF(MATCH(puzzle!$B$2,$A1508,0),1,0),0))</f>
        <v>274</v>
      </c>
      <c r="C1508" t="str">
        <f>puzzle!B1511</f>
        <v/>
      </c>
      <c r="D1508" t="str">
        <f t="shared" si="115"/>
        <v/>
      </c>
      <c r="E1508" t="str">
        <f t="shared" si="116"/>
        <v/>
      </c>
      <c r="F1508" t="str">
        <f t="shared" si="117"/>
        <v/>
      </c>
      <c r="G1508" t="str">
        <f t="shared" si="118"/>
        <v/>
      </c>
      <c r="H1508" t="str">
        <f t="shared" si="119"/>
        <v/>
      </c>
      <c r="I1508" t="str">
        <f>IF(OR(D1508=M$1,E1508=N$1,F1508=O$1,G1508=P$1,H1508=Q$1),"",C1508)</f>
        <v/>
      </c>
      <c r="J1508" t="str">
        <f t="array" ref="J1508">IF(SUM(--ISNUMBER(SEARCH(S$1:AE$1,I1508)))&gt;0,"",I1508)</f>
        <v/>
      </c>
      <c r="K1508" t="str">
        <f t="array" ref="K1508">IF(SUM(--ISNUMBER(SEARCH(M$1:Q$1,J1508)))=L$1,J1508,"")</f>
        <v/>
      </c>
    </row>
    <row r="1509" spans="1:11" ht="17.25" x14ac:dyDescent="0.25">
      <c r="A1509" s="1" t="s">
        <v>1507</v>
      </c>
      <c r="B1509">
        <f>SUM(B1508,_xlfn.IFNA(IF(MATCH(puzzle!$B$2,$A1509,0),1,0),0))</f>
        <v>274</v>
      </c>
      <c r="C1509" t="str">
        <f>puzzle!B1512</f>
        <v/>
      </c>
      <c r="D1509" t="str">
        <f t="shared" si="115"/>
        <v/>
      </c>
      <c r="E1509" t="str">
        <f t="shared" si="116"/>
        <v/>
      </c>
      <c r="F1509" t="str">
        <f t="shared" si="117"/>
        <v/>
      </c>
      <c r="G1509" t="str">
        <f t="shared" si="118"/>
        <v/>
      </c>
      <c r="H1509" t="str">
        <f t="shared" si="119"/>
        <v/>
      </c>
      <c r="I1509" t="str">
        <f>IF(OR(D1509=M$1,E1509=N$1,F1509=O$1,G1509=P$1,H1509=Q$1),"",C1509)</f>
        <v/>
      </c>
      <c r="J1509" t="str">
        <f t="array" ref="J1509">IF(SUM(--ISNUMBER(SEARCH(S$1:AE$1,I1509)))&gt;0,"",I1509)</f>
        <v/>
      </c>
      <c r="K1509" t="str">
        <f t="array" ref="K1509">IF(SUM(--ISNUMBER(SEARCH(M$1:Q$1,J1509)))=L$1,J1509,"")</f>
        <v/>
      </c>
    </row>
    <row r="1510" spans="1:11" ht="17.25" x14ac:dyDescent="0.25">
      <c r="A1510" s="1" t="s">
        <v>1508</v>
      </c>
      <c r="B1510">
        <f>SUM(B1509,_xlfn.IFNA(IF(MATCH(puzzle!$B$2,$A1510,0),1,0),0))</f>
        <v>274</v>
      </c>
      <c r="C1510" t="str">
        <f>puzzle!B1513</f>
        <v/>
      </c>
      <c r="D1510" t="str">
        <f t="shared" si="115"/>
        <v/>
      </c>
      <c r="E1510" t="str">
        <f t="shared" si="116"/>
        <v/>
      </c>
      <c r="F1510" t="str">
        <f t="shared" si="117"/>
        <v/>
      </c>
      <c r="G1510" t="str">
        <f t="shared" si="118"/>
        <v/>
      </c>
      <c r="H1510" t="str">
        <f t="shared" si="119"/>
        <v/>
      </c>
      <c r="I1510" t="str">
        <f>IF(OR(D1510=M$1,E1510=N$1,F1510=O$1,G1510=P$1,H1510=Q$1),"",C1510)</f>
        <v/>
      </c>
      <c r="J1510" t="str">
        <f t="array" ref="J1510">IF(SUM(--ISNUMBER(SEARCH(S$1:AE$1,I1510)))&gt;0,"",I1510)</f>
        <v/>
      </c>
      <c r="K1510" t="str">
        <f t="array" ref="K1510">IF(SUM(--ISNUMBER(SEARCH(M$1:Q$1,J1510)))=L$1,J1510,"")</f>
        <v/>
      </c>
    </row>
    <row r="1511" spans="1:11" ht="17.25" x14ac:dyDescent="0.25">
      <c r="A1511" s="1" t="s">
        <v>1509</v>
      </c>
      <c r="B1511">
        <f>SUM(B1510,_xlfn.IFNA(IF(MATCH(puzzle!$B$2,$A1511,0),1,0),0))</f>
        <v>274</v>
      </c>
      <c r="C1511" t="str">
        <f>puzzle!B1514</f>
        <v/>
      </c>
      <c r="D1511" t="str">
        <f t="shared" si="115"/>
        <v/>
      </c>
      <c r="E1511" t="str">
        <f t="shared" si="116"/>
        <v/>
      </c>
      <c r="F1511" t="str">
        <f t="shared" si="117"/>
        <v/>
      </c>
      <c r="G1511" t="str">
        <f t="shared" si="118"/>
        <v/>
      </c>
      <c r="H1511" t="str">
        <f t="shared" si="119"/>
        <v/>
      </c>
      <c r="I1511" t="str">
        <f>IF(OR(D1511=M$1,E1511=N$1,F1511=O$1,G1511=P$1,H1511=Q$1),"",C1511)</f>
        <v/>
      </c>
      <c r="J1511" t="str">
        <f t="array" ref="J1511">IF(SUM(--ISNUMBER(SEARCH(S$1:AE$1,I1511)))&gt;0,"",I1511)</f>
        <v/>
      </c>
      <c r="K1511" t="str">
        <f t="array" ref="K1511">IF(SUM(--ISNUMBER(SEARCH(M$1:Q$1,J1511)))=L$1,J1511,"")</f>
        <v/>
      </c>
    </row>
    <row r="1512" spans="1:11" ht="17.25" x14ac:dyDescent="0.25">
      <c r="A1512" s="1" t="s">
        <v>1510</v>
      </c>
      <c r="B1512">
        <f>SUM(B1511,_xlfn.IFNA(IF(MATCH(puzzle!$B$2,$A1512,0),1,0),0))</f>
        <v>274</v>
      </c>
      <c r="C1512" t="str">
        <f>puzzle!B1515</f>
        <v/>
      </c>
      <c r="D1512" t="str">
        <f t="shared" si="115"/>
        <v/>
      </c>
      <c r="E1512" t="str">
        <f t="shared" si="116"/>
        <v/>
      </c>
      <c r="F1512" t="str">
        <f t="shared" si="117"/>
        <v/>
      </c>
      <c r="G1512" t="str">
        <f t="shared" si="118"/>
        <v/>
      </c>
      <c r="H1512" t="str">
        <f t="shared" si="119"/>
        <v/>
      </c>
      <c r="I1512" t="str">
        <f>IF(OR(D1512=M$1,E1512=N$1,F1512=O$1,G1512=P$1,H1512=Q$1),"",C1512)</f>
        <v/>
      </c>
      <c r="J1512" t="str">
        <f t="array" ref="J1512">IF(SUM(--ISNUMBER(SEARCH(S$1:AE$1,I1512)))&gt;0,"",I1512)</f>
        <v/>
      </c>
      <c r="K1512" t="str">
        <f t="array" ref="K1512">IF(SUM(--ISNUMBER(SEARCH(M$1:Q$1,J1512)))=L$1,J1512,"")</f>
        <v/>
      </c>
    </row>
    <row r="1513" spans="1:11" ht="17.25" x14ac:dyDescent="0.25">
      <c r="A1513" s="1" t="s">
        <v>1511</v>
      </c>
      <c r="B1513">
        <f>SUM(B1512,_xlfn.IFNA(IF(MATCH(puzzle!$B$2,$A1513,0),1,0),0))</f>
        <v>274</v>
      </c>
      <c r="C1513" t="str">
        <f>puzzle!B1516</f>
        <v/>
      </c>
      <c r="D1513" t="str">
        <f t="shared" si="115"/>
        <v/>
      </c>
      <c r="E1513" t="str">
        <f t="shared" si="116"/>
        <v/>
      </c>
      <c r="F1513" t="str">
        <f t="shared" si="117"/>
        <v/>
      </c>
      <c r="G1513" t="str">
        <f t="shared" si="118"/>
        <v/>
      </c>
      <c r="H1513" t="str">
        <f t="shared" si="119"/>
        <v/>
      </c>
      <c r="I1513" t="str">
        <f>IF(OR(D1513=M$1,E1513=N$1,F1513=O$1,G1513=P$1,H1513=Q$1),"",C1513)</f>
        <v/>
      </c>
      <c r="J1513" t="str">
        <f t="array" ref="J1513">IF(SUM(--ISNUMBER(SEARCH(S$1:AE$1,I1513)))&gt;0,"",I1513)</f>
        <v/>
      </c>
      <c r="K1513" t="str">
        <f t="array" ref="K1513">IF(SUM(--ISNUMBER(SEARCH(M$1:Q$1,J1513)))=L$1,J1513,"")</f>
        <v/>
      </c>
    </row>
    <row r="1514" spans="1:11" ht="17.25" x14ac:dyDescent="0.25">
      <c r="A1514" s="1" t="s">
        <v>1512</v>
      </c>
      <c r="B1514">
        <f>SUM(B1513,_xlfn.IFNA(IF(MATCH(puzzle!$B$2,$A1514,0),1,0),0))</f>
        <v>275</v>
      </c>
      <c r="C1514" t="str">
        <f>puzzle!B1517</f>
        <v/>
      </c>
      <c r="D1514" t="str">
        <f t="shared" si="115"/>
        <v/>
      </c>
      <c r="E1514" t="str">
        <f t="shared" si="116"/>
        <v/>
      </c>
      <c r="F1514" t="str">
        <f t="shared" si="117"/>
        <v/>
      </c>
      <c r="G1514" t="str">
        <f t="shared" si="118"/>
        <v/>
      </c>
      <c r="H1514" t="str">
        <f t="shared" si="119"/>
        <v/>
      </c>
      <c r="I1514" t="str">
        <f>IF(OR(D1514=M$1,E1514=N$1,F1514=O$1,G1514=P$1,H1514=Q$1),"",C1514)</f>
        <v/>
      </c>
      <c r="J1514" t="str">
        <f t="array" ref="J1514">IF(SUM(--ISNUMBER(SEARCH(S$1:AE$1,I1514)))&gt;0,"",I1514)</f>
        <v/>
      </c>
      <c r="K1514" t="str">
        <f t="array" ref="K1514">IF(SUM(--ISNUMBER(SEARCH(M$1:Q$1,J1514)))=L$1,J1514,"")</f>
        <v/>
      </c>
    </row>
    <row r="1515" spans="1:11" ht="17.25" x14ac:dyDescent="0.25">
      <c r="A1515" s="1" t="s">
        <v>1513</v>
      </c>
      <c r="B1515">
        <f>SUM(B1514,_xlfn.IFNA(IF(MATCH(puzzle!$B$2,$A1515,0),1,0),0))</f>
        <v>275</v>
      </c>
      <c r="C1515" t="str">
        <f>puzzle!B1518</f>
        <v/>
      </c>
      <c r="D1515" t="str">
        <f t="shared" si="115"/>
        <v/>
      </c>
      <c r="E1515" t="str">
        <f t="shared" si="116"/>
        <v/>
      </c>
      <c r="F1515" t="str">
        <f t="shared" si="117"/>
        <v/>
      </c>
      <c r="G1515" t="str">
        <f t="shared" si="118"/>
        <v/>
      </c>
      <c r="H1515" t="str">
        <f t="shared" si="119"/>
        <v/>
      </c>
      <c r="I1515" t="str">
        <f>IF(OR(D1515=M$1,E1515=N$1,F1515=O$1,G1515=P$1,H1515=Q$1),"",C1515)</f>
        <v/>
      </c>
      <c r="J1515" t="str">
        <f t="array" ref="J1515">IF(SUM(--ISNUMBER(SEARCH(S$1:AE$1,I1515)))&gt;0,"",I1515)</f>
        <v/>
      </c>
      <c r="K1515" t="str">
        <f t="array" ref="K1515">IF(SUM(--ISNUMBER(SEARCH(M$1:Q$1,J1515)))=L$1,J1515,"")</f>
        <v/>
      </c>
    </row>
    <row r="1516" spans="1:11" ht="17.25" x14ac:dyDescent="0.25">
      <c r="A1516" s="1" t="s">
        <v>1514</v>
      </c>
      <c r="B1516">
        <f>SUM(B1515,_xlfn.IFNA(IF(MATCH(puzzle!$B$2,$A1516,0),1,0),0))</f>
        <v>275</v>
      </c>
      <c r="C1516" t="str">
        <f>puzzle!B1519</f>
        <v/>
      </c>
      <c r="D1516" t="str">
        <f t="shared" si="115"/>
        <v/>
      </c>
      <c r="E1516" t="str">
        <f t="shared" si="116"/>
        <v/>
      </c>
      <c r="F1516" t="str">
        <f t="shared" si="117"/>
        <v/>
      </c>
      <c r="G1516" t="str">
        <f t="shared" si="118"/>
        <v/>
      </c>
      <c r="H1516" t="str">
        <f t="shared" si="119"/>
        <v/>
      </c>
      <c r="I1516" t="str">
        <f>IF(OR(D1516=M$1,E1516=N$1,F1516=O$1,G1516=P$1,H1516=Q$1),"",C1516)</f>
        <v/>
      </c>
      <c r="J1516" t="str">
        <f t="array" ref="J1516">IF(SUM(--ISNUMBER(SEARCH(S$1:AE$1,I1516)))&gt;0,"",I1516)</f>
        <v/>
      </c>
      <c r="K1516" t="str">
        <f t="array" ref="K1516">IF(SUM(--ISNUMBER(SEARCH(M$1:Q$1,J1516)))=L$1,J1516,"")</f>
        <v/>
      </c>
    </row>
    <row r="1517" spans="1:11" ht="17.25" x14ac:dyDescent="0.25">
      <c r="A1517" s="1" t="s">
        <v>1515</v>
      </c>
      <c r="B1517">
        <f>SUM(B1516,_xlfn.IFNA(IF(MATCH(puzzle!$B$2,$A1517,0),1,0),0))</f>
        <v>275</v>
      </c>
      <c r="C1517" t="str">
        <f>puzzle!B1520</f>
        <v/>
      </c>
      <c r="D1517" t="str">
        <f t="shared" si="115"/>
        <v/>
      </c>
      <c r="E1517" t="str">
        <f t="shared" si="116"/>
        <v/>
      </c>
      <c r="F1517" t="str">
        <f t="shared" si="117"/>
        <v/>
      </c>
      <c r="G1517" t="str">
        <f t="shared" si="118"/>
        <v/>
      </c>
      <c r="H1517" t="str">
        <f t="shared" si="119"/>
        <v/>
      </c>
      <c r="I1517" t="str">
        <f>IF(OR(D1517=M$1,E1517=N$1,F1517=O$1,G1517=P$1,H1517=Q$1),"",C1517)</f>
        <v/>
      </c>
      <c r="J1517" t="str">
        <f t="array" ref="J1517">IF(SUM(--ISNUMBER(SEARCH(S$1:AE$1,I1517)))&gt;0,"",I1517)</f>
        <v/>
      </c>
      <c r="K1517" t="str">
        <f t="array" ref="K1517">IF(SUM(--ISNUMBER(SEARCH(M$1:Q$1,J1517)))=L$1,J1517,"")</f>
        <v/>
      </c>
    </row>
    <row r="1518" spans="1:11" ht="17.25" x14ac:dyDescent="0.25">
      <c r="A1518" s="1" t="s">
        <v>1516</v>
      </c>
      <c r="B1518">
        <f>SUM(B1517,_xlfn.IFNA(IF(MATCH(puzzle!$B$2,$A1518,0),1,0),0))</f>
        <v>275</v>
      </c>
      <c r="C1518" t="str">
        <f>puzzle!B1521</f>
        <v/>
      </c>
      <c r="D1518" t="str">
        <f t="shared" si="115"/>
        <v/>
      </c>
      <c r="E1518" t="str">
        <f t="shared" si="116"/>
        <v/>
      </c>
      <c r="F1518" t="str">
        <f t="shared" si="117"/>
        <v/>
      </c>
      <c r="G1518" t="str">
        <f t="shared" si="118"/>
        <v/>
      </c>
      <c r="H1518" t="str">
        <f t="shared" si="119"/>
        <v/>
      </c>
      <c r="I1518" t="str">
        <f>IF(OR(D1518=M$1,E1518=N$1,F1518=O$1,G1518=P$1,H1518=Q$1),"",C1518)</f>
        <v/>
      </c>
      <c r="J1518" t="str">
        <f t="array" ref="J1518">IF(SUM(--ISNUMBER(SEARCH(S$1:AE$1,I1518)))&gt;0,"",I1518)</f>
        <v/>
      </c>
      <c r="K1518" t="str">
        <f t="array" ref="K1518">IF(SUM(--ISNUMBER(SEARCH(M$1:Q$1,J1518)))=L$1,J1518,"")</f>
        <v/>
      </c>
    </row>
    <row r="1519" spans="1:11" ht="17.25" x14ac:dyDescent="0.25">
      <c r="A1519" s="1" t="s">
        <v>1517</v>
      </c>
      <c r="B1519">
        <f>SUM(B1518,_xlfn.IFNA(IF(MATCH(puzzle!$B$2,$A1519,0),1,0),0))</f>
        <v>275</v>
      </c>
      <c r="C1519" t="str">
        <f>puzzle!B1522</f>
        <v/>
      </c>
      <c r="D1519" t="str">
        <f t="shared" si="115"/>
        <v/>
      </c>
      <c r="E1519" t="str">
        <f t="shared" si="116"/>
        <v/>
      </c>
      <c r="F1519" t="str">
        <f t="shared" si="117"/>
        <v/>
      </c>
      <c r="G1519" t="str">
        <f t="shared" si="118"/>
        <v/>
      </c>
      <c r="H1519" t="str">
        <f t="shared" si="119"/>
        <v/>
      </c>
      <c r="I1519" t="str">
        <f>IF(OR(D1519=M$1,E1519=N$1,F1519=O$1,G1519=P$1,H1519=Q$1),"",C1519)</f>
        <v/>
      </c>
      <c r="J1519" t="str">
        <f t="array" ref="J1519">IF(SUM(--ISNUMBER(SEARCH(S$1:AE$1,I1519)))&gt;0,"",I1519)</f>
        <v/>
      </c>
      <c r="K1519" t="str">
        <f t="array" ref="K1519">IF(SUM(--ISNUMBER(SEARCH(M$1:Q$1,J1519)))=L$1,J1519,"")</f>
        <v/>
      </c>
    </row>
    <row r="1520" spans="1:11" ht="17.25" x14ac:dyDescent="0.25">
      <c r="A1520" s="1" t="s">
        <v>1518</v>
      </c>
      <c r="B1520">
        <f>SUM(B1519,_xlfn.IFNA(IF(MATCH(puzzle!$B$2,$A1520,0),1,0),0))</f>
        <v>276</v>
      </c>
      <c r="C1520" t="str">
        <f>puzzle!B1523</f>
        <v/>
      </c>
      <c r="D1520" t="str">
        <f t="shared" si="115"/>
        <v/>
      </c>
      <c r="E1520" t="str">
        <f t="shared" si="116"/>
        <v/>
      </c>
      <c r="F1520" t="str">
        <f t="shared" si="117"/>
        <v/>
      </c>
      <c r="G1520" t="str">
        <f t="shared" si="118"/>
        <v/>
      </c>
      <c r="H1520" t="str">
        <f t="shared" si="119"/>
        <v/>
      </c>
      <c r="I1520" t="str">
        <f>IF(OR(D1520=M$1,E1520=N$1,F1520=O$1,G1520=P$1,H1520=Q$1),"",C1520)</f>
        <v/>
      </c>
      <c r="J1520" t="str">
        <f t="array" ref="J1520">IF(SUM(--ISNUMBER(SEARCH(S$1:AE$1,I1520)))&gt;0,"",I1520)</f>
        <v/>
      </c>
      <c r="K1520" t="str">
        <f t="array" ref="K1520">IF(SUM(--ISNUMBER(SEARCH(M$1:Q$1,J1520)))=L$1,J1520,"")</f>
        <v/>
      </c>
    </row>
    <row r="1521" spans="1:11" ht="17.25" x14ac:dyDescent="0.25">
      <c r="A1521" s="1" t="s">
        <v>1519</v>
      </c>
      <c r="B1521">
        <f>SUM(B1520,_xlfn.IFNA(IF(MATCH(puzzle!$B$2,$A1521,0),1,0),0))</f>
        <v>276</v>
      </c>
      <c r="C1521" t="str">
        <f>puzzle!B1524</f>
        <v/>
      </c>
      <c r="D1521" t="str">
        <f t="shared" si="115"/>
        <v/>
      </c>
      <c r="E1521" t="str">
        <f t="shared" si="116"/>
        <v/>
      </c>
      <c r="F1521" t="str">
        <f t="shared" si="117"/>
        <v/>
      </c>
      <c r="G1521" t="str">
        <f t="shared" si="118"/>
        <v/>
      </c>
      <c r="H1521" t="str">
        <f t="shared" si="119"/>
        <v/>
      </c>
      <c r="I1521" t="str">
        <f>IF(OR(D1521=M$1,E1521=N$1,F1521=O$1,G1521=P$1,H1521=Q$1),"",C1521)</f>
        <v/>
      </c>
      <c r="J1521" t="str">
        <f t="array" ref="J1521">IF(SUM(--ISNUMBER(SEARCH(S$1:AE$1,I1521)))&gt;0,"",I1521)</f>
        <v/>
      </c>
      <c r="K1521" t="str">
        <f t="array" ref="K1521">IF(SUM(--ISNUMBER(SEARCH(M$1:Q$1,J1521)))=L$1,J1521,"")</f>
        <v/>
      </c>
    </row>
    <row r="1522" spans="1:11" ht="17.25" x14ac:dyDescent="0.25">
      <c r="A1522" s="1" t="s">
        <v>1520</v>
      </c>
      <c r="B1522">
        <f>SUM(B1521,_xlfn.IFNA(IF(MATCH(puzzle!$B$2,$A1522,0),1,0),0))</f>
        <v>277</v>
      </c>
      <c r="C1522" t="str">
        <f>puzzle!B1525</f>
        <v/>
      </c>
      <c r="D1522" t="str">
        <f t="shared" si="115"/>
        <v/>
      </c>
      <c r="E1522" t="str">
        <f t="shared" si="116"/>
        <v/>
      </c>
      <c r="F1522" t="str">
        <f t="shared" si="117"/>
        <v/>
      </c>
      <c r="G1522" t="str">
        <f t="shared" si="118"/>
        <v/>
      </c>
      <c r="H1522" t="str">
        <f t="shared" si="119"/>
        <v/>
      </c>
      <c r="I1522" t="str">
        <f>IF(OR(D1522=M$1,E1522=N$1,F1522=O$1,G1522=P$1,H1522=Q$1),"",C1522)</f>
        <v/>
      </c>
      <c r="J1522" t="str">
        <f t="array" ref="J1522">IF(SUM(--ISNUMBER(SEARCH(S$1:AE$1,I1522)))&gt;0,"",I1522)</f>
        <v/>
      </c>
      <c r="K1522" t="str">
        <f t="array" ref="K1522">IF(SUM(--ISNUMBER(SEARCH(M$1:Q$1,J1522)))=L$1,J1522,"")</f>
        <v/>
      </c>
    </row>
    <row r="1523" spans="1:11" ht="17.25" x14ac:dyDescent="0.25">
      <c r="A1523" s="1" t="s">
        <v>1521</v>
      </c>
      <c r="B1523">
        <f>SUM(B1522,_xlfn.IFNA(IF(MATCH(puzzle!$B$2,$A1523,0),1,0),0))</f>
        <v>277</v>
      </c>
      <c r="C1523" t="str">
        <f>puzzle!B1526</f>
        <v/>
      </c>
      <c r="D1523" t="str">
        <f t="shared" si="115"/>
        <v/>
      </c>
      <c r="E1523" t="str">
        <f t="shared" si="116"/>
        <v/>
      </c>
      <c r="F1523" t="str">
        <f t="shared" si="117"/>
        <v/>
      </c>
      <c r="G1523" t="str">
        <f t="shared" si="118"/>
        <v/>
      </c>
      <c r="H1523" t="str">
        <f t="shared" si="119"/>
        <v/>
      </c>
      <c r="I1523" t="str">
        <f>IF(OR(D1523=M$1,E1523=N$1,F1523=O$1,G1523=P$1,H1523=Q$1),"",C1523)</f>
        <v/>
      </c>
      <c r="J1523" t="str">
        <f t="array" ref="J1523">IF(SUM(--ISNUMBER(SEARCH(S$1:AE$1,I1523)))&gt;0,"",I1523)</f>
        <v/>
      </c>
      <c r="K1523" t="str">
        <f t="array" ref="K1523">IF(SUM(--ISNUMBER(SEARCH(M$1:Q$1,J1523)))=L$1,J1523,"")</f>
        <v/>
      </c>
    </row>
    <row r="1524" spans="1:11" ht="17.25" x14ac:dyDescent="0.25">
      <c r="A1524" s="1" t="s">
        <v>1522</v>
      </c>
      <c r="B1524">
        <f>SUM(B1523,_xlfn.IFNA(IF(MATCH(puzzle!$B$2,$A1524,0),1,0),0))</f>
        <v>277</v>
      </c>
      <c r="C1524" t="str">
        <f>puzzle!B1527</f>
        <v/>
      </c>
      <c r="D1524" t="str">
        <f t="shared" si="115"/>
        <v/>
      </c>
      <c r="E1524" t="str">
        <f t="shared" si="116"/>
        <v/>
      </c>
      <c r="F1524" t="str">
        <f t="shared" si="117"/>
        <v/>
      </c>
      <c r="G1524" t="str">
        <f t="shared" si="118"/>
        <v/>
      </c>
      <c r="H1524" t="str">
        <f t="shared" si="119"/>
        <v/>
      </c>
      <c r="I1524" t="str">
        <f>IF(OR(D1524=M$1,E1524=N$1,F1524=O$1,G1524=P$1,H1524=Q$1),"",C1524)</f>
        <v/>
      </c>
      <c r="J1524" t="str">
        <f t="array" ref="J1524">IF(SUM(--ISNUMBER(SEARCH(S$1:AE$1,I1524)))&gt;0,"",I1524)</f>
        <v/>
      </c>
      <c r="K1524" t="str">
        <f t="array" ref="K1524">IF(SUM(--ISNUMBER(SEARCH(M$1:Q$1,J1524)))=L$1,J1524,"")</f>
        <v/>
      </c>
    </row>
    <row r="1525" spans="1:11" ht="17.25" x14ac:dyDescent="0.25">
      <c r="A1525" s="1" t="s">
        <v>1523</v>
      </c>
      <c r="B1525">
        <f>SUM(B1524,_xlfn.IFNA(IF(MATCH(puzzle!$B$2,$A1525,0),1,0),0))</f>
        <v>277</v>
      </c>
      <c r="C1525" t="str">
        <f>puzzle!B1528</f>
        <v/>
      </c>
      <c r="D1525" t="str">
        <f t="shared" si="115"/>
        <v/>
      </c>
      <c r="E1525" t="str">
        <f t="shared" si="116"/>
        <v/>
      </c>
      <c r="F1525" t="str">
        <f t="shared" si="117"/>
        <v/>
      </c>
      <c r="G1525" t="str">
        <f t="shared" si="118"/>
        <v/>
      </c>
      <c r="H1525" t="str">
        <f t="shared" si="119"/>
        <v/>
      </c>
      <c r="I1525" t="str">
        <f>IF(OR(D1525=M$1,E1525=N$1,F1525=O$1,G1525=P$1,H1525=Q$1),"",C1525)</f>
        <v/>
      </c>
      <c r="J1525" t="str">
        <f t="array" ref="J1525">IF(SUM(--ISNUMBER(SEARCH(S$1:AE$1,I1525)))&gt;0,"",I1525)</f>
        <v/>
      </c>
      <c r="K1525" t="str">
        <f t="array" ref="K1525">IF(SUM(--ISNUMBER(SEARCH(M$1:Q$1,J1525)))=L$1,J1525,"")</f>
        <v/>
      </c>
    </row>
    <row r="1526" spans="1:11" ht="17.25" x14ac:dyDescent="0.25">
      <c r="A1526" s="1" t="s">
        <v>1524</v>
      </c>
      <c r="B1526">
        <f>SUM(B1525,_xlfn.IFNA(IF(MATCH(puzzle!$B$2,$A1526,0),1,0),0))</f>
        <v>277</v>
      </c>
      <c r="C1526" t="str">
        <f>puzzle!B1529</f>
        <v/>
      </c>
      <c r="D1526" t="str">
        <f t="shared" si="115"/>
        <v/>
      </c>
      <c r="E1526" t="str">
        <f t="shared" si="116"/>
        <v/>
      </c>
      <c r="F1526" t="str">
        <f t="shared" si="117"/>
        <v/>
      </c>
      <c r="G1526" t="str">
        <f t="shared" si="118"/>
        <v/>
      </c>
      <c r="H1526" t="str">
        <f t="shared" si="119"/>
        <v/>
      </c>
      <c r="I1526" t="str">
        <f>IF(OR(D1526=M$1,E1526=N$1,F1526=O$1,G1526=P$1,H1526=Q$1),"",C1526)</f>
        <v/>
      </c>
      <c r="J1526" t="str">
        <f t="array" ref="J1526">IF(SUM(--ISNUMBER(SEARCH(S$1:AE$1,I1526)))&gt;0,"",I1526)</f>
        <v/>
      </c>
      <c r="K1526" t="str">
        <f t="array" ref="K1526">IF(SUM(--ISNUMBER(SEARCH(M$1:Q$1,J1526)))=L$1,J1526,"")</f>
        <v/>
      </c>
    </row>
    <row r="1527" spans="1:11" ht="17.25" x14ac:dyDescent="0.25">
      <c r="A1527" s="1" t="s">
        <v>1525</v>
      </c>
      <c r="B1527">
        <f>SUM(B1526,_xlfn.IFNA(IF(MATCH(puzzle!$B$2,$A1527,0),1,0),0))</f>
        <v>277</v>
      </c>
      <c r="C1527" t="str">
        <f>puzzle!B1530</f>
        <v/>
      </c>
      <c r="D1527" t="str">
        <f t="shared" si="115"/>
        <v/>
      </c>
      <c r="E1527" t="str">
        <f t="shared" si="116"/>
        <v/>
      </c>
      <c r="F1527" t="str">
        <f t="shared" si="117"/>
        <v/>
      </c>
      <c r="G1527" t="str">
        <f t="shared" si="118"/>
        <v/>
      </c>
      <c r="H1527" t="str">
        <f t="shared" si="119"/>
        <v/>
      </c>
      <c r="I1527" t="str">
        <f>IF(OR(D1527=M$1,E1527=N$1,F1527=O$1,G1527=P$1,H1527=Q$1),"",C1527)</f>
        <v/>
      </c>
      <c r="J1527" t="str">
        <f t="array" ref="J1527">IF(SUM(--ISNUMBER(SEARCH(S$1:AE$1,I1527)))&gt;0,"",I1527)</f>
        <v/>
      </c>
      <c r="K1527" t="str">
        <f t="array" ref="K1527">IF(SUM(--ISNUMBER(SEARCH(M$1:Q$1,J1527)))=L$1,J1527,"")</f>
        <v/>
      </c>
    </row>
    <row r="1528" spans="1:11" ht="17.25" x14ac:dyDescent="0.25">
      <c r="A1528" s="1" t="s">
        <v>1526</v>
      </c>
      <c r="B1528">
        <f>SUM(B1527,_xlfn.IFNA(IF(MATCH(puzzle!$B$2,$A1528,0),1,0),0))</f>
        <v>277</v>
      </c>
      <c r="C1528" t="str">
        <f>puzzle!B1531</f>
        <v/>
      </c>
      <c r="D1528" t="str">
        <f t="shared" si="115"/>
        <v/>
      </c>
      <c r="E1528" t="str">
        <f t="shared" si="116"/>
        <v/>
      </c>
      <c r="F1528" t="str">
        <f t="shared" si="117"/>
        <v/>
      </c>
      <c r="G1528" t="str">
        <f t="shared" si="118"/>
        <v/>
      </c>
      <c r="H1528" t="str">
        <f t="shared" si="119"/>
        <v/>
      </c>
      <c r="I1528" t="str">
        <f>IF(OR(D1528=M$1,E1528=N$1,F1528=O$1,G1528=P$1,H1528=Q$1),"",C1528)</f>
        <v/>
      </c>
      <c r="J1528" t="str">
        <f t="array" ref="J1528">IF(SUM(--ISNUMBER(SEARCH(S$1:AE$1,I1528)))&gt;0,"",I1528)</f>
        <v/>
      </c>
      <c r="K1528" t="str">
        <f t="array" ref="K1528">IF(SUM(--ISNUMBER(SEARCH(M$1:Q$1,J1528)))=L$1,J1528,"")</f>
        <v/>
      </c>
    </row>
    <row r="1529" spans="1:11" ht="17.25" x14ac:dyDescent="0.25">
      <c r="A1529" s="1" t="s">
        <v>1527</v>
      </c>
      <c r="B1529">
        <f>SUM(B1528,_xlfn.IFNA(IF(MATCH(puzzle!$B$2,$A1529,0),1,0),0))</f>
        <v>277</v>
      </c>
      <c r="C1529" t="str">
        <f>puzzle!B1532</f>
        <v/>
      </c>
      <c r="D1529" t="str">
        <f t="shared" si="115"/>
        <v/>
      </c>
      <c r="E1529" t="str">
        <f t="shared" si="116"/>
        <v/>
      </c>
      <c r="F1529" t="str">
        <f t="shared" si="117"/>
        <v/>
      </c>
      <c r="G1529" t="str">
        <f t="shared" si="118"/>
        <v/>
      </c>
      <c r="H1529" t="str">
        <f t="shared" si="119"/>
        <v/>
      </c>
      <c r="I1529" t="str">
        <f>IF(OR(D1529=M$1,E1529=N$1,F1529=O$1,G1529=P$1,H1529=Q$1),"",C1529)</f>
        <v/>
      </c>
      <c r="J1529" t="str">
        <f t="array" ref="J1529">IF(SUM(--ISNUMBER(SEARCH(S$1:AE$1,I1529)))&gt;0,"",I1529)</f>
        <v/>
      </c>
      <c r="K1529" t="str">
        <f t="array" ref="K1529">IF(SUM(--ISNUMBER(SEARCH(M$1:Q$1,J1529)))=L$1,J1529,"")</f>
        <v/>
      </c>
    </row>
    <row r="1530" spans="1:11" ht="17.25" x14ac:dyDescent="0.25">
      <c r="A1530" s="1" t="s">
        <v>1528</v>
      </c>
      <c r="B1530">
        <f>SUM(B1529,_xlfn.IFNA(IF(MATCH(puzzle!$B$2,$A1530,0),1,0),0))</f>
        <v>277</v>
      </c>
      <c r="C1530" t="str">
        <f>puzzle!B1533</f>
        <v/>
      </c>
      <c r="D1530" t="str">
        <f t="shared" si="115"/>
        <v/>
      </c>
      <c r="E1530" t="str">
        <f t="shared" si="116"/>
        <v/>
      </c>
      <c r="F1530" t="str">
        <f t="shared" si="117"/>
        <v/>
      </c>
      <c r="G1530" t="str">
        <f t="shared" si="118"/>
        <v/>
      </c>
      <c r="H1530" t="str">
        <f t="shared" si="119"/>
        <v/>
      </c>
      <c r="I1530" t="str">
        <f>IF(OR(D1530=M$1,E1530=N$1,F1530=O$1,G1530=P$1,H1530=Q$1),"",C1530)</f>
        <v/>
      </c>
      <c r="J1530" t="str">
        <f t="array" ref="J1530">IF(SUM(--ISNUMBER(SEARCH(S$1:AE$1,I1530)))&gt;0,"",I1530)</f>
        <v/>
      </c>
      <c r="K1530" t="str">
        <f t="array" ref="K1530">IF(SUM(--ISNUMBER(SEARCH(M$1:Q$1,J1530)))=L$1,J1530,"")</f>
        <v/>
      </c>
    </row>
    <row r="1531" spans="1:11" ht="17.25" x14ac:dyDescent="0.25">
      <c r="A1531" s="1" t="s">
        <v>1529</v>
      </c>
      <c r="B1531">
        <f>SUM(B1530,_xlfn.IFNA(IF(MATCH(puzzle!$B$2,$A1531,0),1,0),0))</f>
        <v>278</v>
      </c>
      <c r="C1531" t="str">
        <f>puzzle!B1534</f>
        <v/>
      </c>
      <c r="D1531" t="str">
        <f t="shared" si="115"/>
        <v/>
      </c>
      <c r="E1531" t="str">
        <f t="shared" si="116"/>
        <v/>
      </c>
      <c r="F1531" t="str">
        <f t="shared" si="117"/>
        <v/>
      </c>
      <c r="G1531" t="str">
        <f t="shared" si="118"/>
        <v/>
      </c>
      <c r="H1531" t="str">
        <f t="shared" si="119"/>
        <v/>
      </c>
      <c r="I1531" t="str">
        <f>IF(OR(D1531=M$1,E1531=N$1,F1531=O$1,G1531=P$1,H1531=Q$1),"",C1531)</f>
        <v/>
      </c>
      <c r="J1531" t="str">
        <f t="array" ref="J1531">IF(SUM(--ISNUMBER(SEARCH(S$1:AE$1,I1531)))&gt;0,"",I1531)</f>
        <v/>
      </c>
      <c r="K1531" t="str">
        <f t="array" ref="K1531">IF(SUM(--ISNUMBER(SEARCH(M$1:Q$1,J1531)))=L$1,J1531,"")</f>
        <v/>
      </c>
    </row>
    <row r="1532" spans="1:11" ht="17.25" x14ac:dyDescent="0.25">
      <c r="A1532" s="1" t="s">
        <v>1530</v>
      </c>
      <c r="B1532">
        <f>SUM(B1531,_xlfn.IFNA(IF(MATCH(puzzle!$B$2,$A1532,0),1,0),0))</f>
        <v>278</v>
      </c>
      <c r="C1532" t="str">
        <f>puzzle!B1535</f>
        <v/>
      </c>
      <c r="D1532" t="str">
        <f t="shared" si="115"/>
        <v/>
      </c>
      <c r="E1532" t="str">
        <f t="shared" si="116"/>
        <v/>
      </c>
      <c r="F1532" t="str">
        <f t="shared" si="117"/>
        <v/>
      </c>
      <c r="G1532" t="str">
        <f t="shared" si="118"/>
        <v/>
      </c>
      <c r="H1532" t="str">
        <f t="shared" si="119"/>
        <v/>
      </c>
      <c r="I1532" t="str">
        <f>IF(OR(D1532=M$1,E1532=N$1,F1532=O$1,G1532=P$1,H1532=Q$1),"",C1532)</f>
        <v/>
      </c>
      <c r="J1532" t="str">
        <f t="array" ref="J1532">IF(SUM(--ISNUMBER(SEARCH(S$1:AE$1,I1532)))&gt;0,"",I1532)</f>
        <v/>
      </c>
      <c r="K1532" t="str">
        <f t="array" ref="K1532">IF(SUM(--ISNUMBER(SEARCH(M$1:Q$1,J1532)))=L$1,J1532,"")</f>
        <v/>
      </c>
    </row>
    <row r="1533" spans="1:11" ht="17.25" x14ac:dyDescent="0.25">
      <c r="A1533" s="1" t="s">
        <v>1531</v>
      </c>
      <c r="B1533">
        <f>SUM(B1532,_xlfn.IFNA(IF(MATCH(puzzle!$B$2,$A1533,0),1,0),0))</f>
        <v>278</v>
      </c>
      <c r="C1533" t="str">
        <f>puzzle!B1536</f>
        <v/>
      </c>
      <c r="D1533" t="str">
        <f t="shared" si="115"/>
        <v/>
      </c>
      <c r="E1533" t="str">
        <f t="shared" si="116"/>
        <v/>
      </c>
      <c r="F1533" t="str">
        <f t="shared" si="117"/>
        <v/>
      </c>
      <c r="G1533" t="str">
        <f t="shared" si="118"/>
        <v/>
      </c>
      <c r="H1533" t="str">
        <f t="shared" si="119"/>
        <v/>
      </c>
      <c r="I1533" t="str">
        <f>IF(OR(D1533=M$1,E1533=N$1,F1533=O$1,G1533=P$1,H1533=Q$1),"",C1533)</f>
        <v/>
      </c>
      <c r="J1533" t="str">
        <f t="array" ref="J1533">IF(SUM(--ISNUMBER(SEARCH(S$1:AE$1,I1533)))&gt;0,"",I1533)</f>
        <v/>
      </c>
      <c r="K1533" t="str">
        <f t="array" ref="K1533">IF(SUM(--ISNUMBER(SEARCH(M$1:Q$1,J1533)))=L$1,J1533,"")</f>
        <v/>
      </c>
    </row>
    <row r="1534" spans="1:11" ht="17.25" x14ac:dyDescent="0.25">
      <c r="A1534" s="1" t="s">
        <v>1532</v>
      </c>
      <c r="B1534">
        <f>SUM(B1533,_xlfn.IFNA(IF(MATCH(puzzle!$B$2,$A1534,0),1,0),0))</f>
        <v>278</v>
      </c>
      <c r="C1534" t="str">
        <f>puzzle!B1537</f>
        <v/>
      </c>
      <c r="D1534" t="str">
        <f t="shared" si="115"/>
        <v/>
      </c>
      <c r="E1534" t="str">
        <f t="shared" si="116"/>
        <v/>
      </c>
      <c r="F1534" t="str">
        <f t="shared" si="117"/>
        <v/>
      </c>
      <c r="G1534" t="str">
        <f t="shared" si="118"/>
        <v/>
      </c>
      <c r="H1534" t="str">
        <f t="shared" si="119"/>
        <v/>
      </c>
      <c r="I1534" t="str">
        <f>IF(OR(D1534=M$1,E1534=N$1,F1534=O$1,G1534=P$1,H1534=Q$1),"",C1534)</f>
        <v/>
      </c>
      <c r="J1534" t="str">
        <f t="array" ref="J1534">IF(SUM(--ISNUMBER(SEARCH(S$1:AE$1,I1534)))&gt;0,"",I1534)</f>
        <v/>
      </c>
      <c r="K1534" t="str">
        <f t="array" ref="K1534">IF(SUM(--ISNUMBER(SEARCH(M$1:Q$1,J1534)))=L$1,J1534,"")</f>
        <v/>
      </c>
    </row>
    <row r="1535" spans="1:11" ht="17.25" x14ac:dyDescent="0.25">
      <c r="A1535" s="1" t="s">
        <v>1533</v>
      </c>
      <c r="B1535">
        <f>SUM(B1534,_xlfn.IFNA(IF(MATCH(puzzle!$B$2,$A1535,0),1,0),0))</f>
        <v>278</v>
      </c>
      <c r="C1535" t="str">
        <f>puzzle!B1538</f>
        <v/>
      </c>
      <c r="D1535" t="str">
        <f t="shared" si="115"/>
        <v/>
      </c>
      <c r="E1535" t="str">
        <f t="shared" si="116"/>
        <v/>
      </c>
      <c r="F1535" t="str">
        <f t="shared" si="117"/>
        <v/>
      </c>
      <c r="G1535" t="str">
        <f t="shared" si="118"/>
        <v/>
      </c>
      <c r="H1535" t="str">
        <f t="shared" si="119"/>
        <v/>
      </c>
      <c r="I1535" t="str">
        <f>IF(OR(D1535=M$1,E1535=N$1,F1535=O$1,G1535=P$1,H1535=Q$1),"",C1535)</f>
        <v/>
      </c>
      <c r="J1535" t="str">
        <f t="array" ref="J1535">IF(SUM(--ISNUMBER(SEARCH(S$1:AE$1,I1535)))&gt;0,"",I1535)</f>
        <v/>
      </c>
      <c r="K1535" t="str">
        <f t="array" ref="K1535">IF(SUM(--ISNUMBER(SEARCH(M$1:Q$1,J1535)))=L$1,J1535,"")</f>
        <v/>
      </c>
    </row>
    <row r="1536" spans="1:11" ht="17.25" x14ac:dyDescent="0.25">
      <c r="A1536" s="1" t="s">
        <v>1534</v>
      </c>
      <c r="B1536">
        <f>SUM(B1535,_xlfn.IFNA(IF(MATCH(puzzle!$B$2,$A1536,0),1,0),0))</f>
        <v>278</v>
      </c>
      <c r="C1536" t="str">
        <f>puzzle!B1539</f>
        <v/>
      </c>
      <c r="D1536" t="str">
        <f t="shared" si="115"/>
        <v/>
      </c>
      <c r="E1536" t="str">
        <f t="shared" si="116"/>
        <v/>
      </c>
      <c r="F1536" t="str">
        <f t="shared" si="117"/>
        <v/>
      </c>
      <c r="G1536" t="str">
        <f t="shared" si="118"/>
        <v/>
      </c>
      <c r="H1536" t="str">
        <f t="shared" si="119"/>
        <v/>
      </c>
      <c r="I1536" t="str">
        <f>IF(OR(D1536=M$1,E1536=N$1,F1536=O$1,G1536=P$1,H1536=Q$1),"",C1536)</f>
        <v/>
      </c>
      <c r="J1536" t="str">
        <f t="array" ref="J1536">IF(SUM(--ISNUMBER(SEARCH(S$1:AE$1,I1536)))&gt;0,"",I1536)</f>
        <v/>
      </c>
      <c r="K1536" t="str">
        <f t="array" ref="K1536">IF(SUM(--ISNUMBER(SEARCH(M$1:Q$1,J1536)))=L$1,J1536,"")</f>
        <v/>
      </c>
    </row>
    <row r="1537" spans="1:11" ht="17.25" x14ac:dyDescent="0.25">
      <c r="A1537" s="1" t="s">
        <v>1535</v>
      </c>
      <c r="B1537">
        <f>SUM(B1536,_xlfn.IFNA(IF(MATCH(puzzle!$B$2,$A1537,0),1,0),0))</f>
        <v>278</v>
      </c>
      <c r="C1537" t="str">
        <f>puzzle!B1540</f>
        <v/>
      </c>
      <c r="D1537" t="str">
        <f t="shared" si="115"/>
        <v/>
      </c>
      <c r="E1537" t="str">
        <f t="shared" si="116"/>
        <v/>
      </c>
      <c r="F1537" t="str">
        <f t="shared" si="117"/>
        <v/>
      </c>
      <c r="G1537" t="str">
        <f t="shared" si="118"/>
        <v/>
      </c>
      <c r="H1537" t="str">
        <f t="shared" si="119"/>
        <v/>
      </c>
      <c r="I1537" t="str">
        <f>IF(OR(D1537=M$1,E1537=N$1,F1537=O$1,G1537=P$1,H1537=Q$1),"",C1537)</f>
        <v/>
      </c>
      <c r="J1537" t="str">
        <f t="array" ref="J1537">IF(SUM(--ISNUMBER(SEARCH(S$1:AE$1,I1537)))&gt;0,"",I1537)</f>
        <v/>
      </c>
      <c r="K1537" t="str">
        <f t="array" ref="K1537">IF(SUM(--ISNUMBER(SEARCH(M$1:Q$1,J1537)))=L$1,J1537,"")</f>
        <v/>
      </c>
    </row>
    <row r="1538" spans="1:11" ht="17.25" x14ac:dyDescent="0.25">
      <c r="A1538" s="1" t="s">
        <v>1536</v>
      </c>
      <c r="B1538">
        <f>SUM(B1537,_xlfn.IFNA(IF(MATCH(puzzle!$B$2,$A1538,0),1,0),0))</f>
        <v>279</v>
      </c>
      <c r="C1538" t="str">
        <f>puzzle!B1541</f>
        <v/>
      </c>
      <c r="D1538" t="str">
        <f t="shared" ref="D1538:D1601" si="120">LEFT(C1538,1)</f>
        <v/>
      </c>
      <c r="E1538" t="str">
        <f t="shared" ref="E1538:E1601" si="121">MID($C1538,2,1)</f>
        <v/>
      </c>
      <c r="F1538" t="str">
        <f t="shared" ref="F1538:F1601" si="122">MID($C1538,3,1)</f>
        <v/>
      </c>
      <c r="G1538" t="str">
        <f t="shared" ref="G1538:G1601" si="123">MID($C1538,4,1)</f>
        <v/>
      </c>
      <c r="H1538" t="str">
        <f t="shared" ref="H1538:H1601" si="124">MID($C1538,5,1)</f>
        <v/>
      </c>
      <c r="I1538" t="str">
        <f>IF(OR(D1538=M$1,E1538=N$1,F1538=O$1,G1538=P$1,H1538=Q$1),"",C1538)</f>
        <v/>
      </c>
      <c r="J1538" t="str">
        <f t="array" ref="J1538">IF(SUM(--ISNUMBER(SEARCH(S$1:AE$1,I1538)))&gt;0,"",I1538)</f>
        <v/>
      </c>
      <c r="K1538" t="str">
        <f t="array" ref="K1538">IF(SUM(--ISNUMBER(SEARCH(M$1:Q$1,J1538)))=L$1,J1538,"")</f>
        <v/>
      </c>
    </row>
    <row r="1539" spans="1:11" ht="17.25" x14ac:dyDescent="0.25">
      <c r="A1539" s="1" t="s">
        <v>1537</v>
      </c>
      <c r="B1539">
        <f>SUM(B1538,_xlfn.IFNA(IF(MATCH(puzzle!$B$2,$A1539,0),1,0),0))</f>
        <v>279</v>
      </c>
      <c r="C1539" t="str">
        <f>puzzle!B1542</f>
        <v/>
      </c>
      <c r="D1539" t="str">
        <f t="shared" si="120"/>
        <v/>
      </c>
      <c r="E1539" t="str">
        <f t="shared" si="121"/>
        <v/>
      </c>
      <c r="F1539" t="str">
        <f t="shared" si="122"/>
        <v/>
      </c>
      <c r="G1539" t="str">
        <f t="shared" si="123"/>
        <v/>
      </c>
      <c r="H1539" t="str">
        <f t="shared" si="124"/>
        <v/>
      </c>
      <c r="I1539" t="str">
        <f>IF(OR(D1539=M$1,E1539=N$1,F1539=O$1,G1539=P$1,H1539=Q$1),"",C1539)</f>
        <v/>
      </c>
      <c r="J1539" t="str">
        <f t="array" ref="J1539">IF(SUM(--ISNUMBER(SEARCH(S$1:AE$1,I1539)))&gt;0,"",I1539)</f>
        <v/>
      </c>
      <c r="K1539" t="str">
        <f t="array" ref="K1539">IF(SUM(--ISNUMBER(SEARCH(M$1:Q$1,J1539)))=L$1,J1539,"")</f>
        <v/>
      </c>
    </row>
    <row r="1540" spans="1:11" ht="17.25" x14ac:dyDescent="0.25">
      <c r="A1540" s="1" t="s">
        <v>1538</v>
      </c>
      <c r="B1540">
        <f>SUM(B1539,_xlfn.IFNA(IF(MATCH(puzzle!$B$2,$A1540,0),1,0),0))</f>
        <v>279</v>
      </c>
      <c r="C1540" t="str">
        <f>puzzle!B1543</f>
        <v/>
      </c>
      <c r="D1540" t="str">
        <f t="shared" si="120"/>
        <v/>
      </c>
      <c r="E1540" t="str">
        <f t="shared" si="121"/>
        <v/>
      </c>
      <c r="F1540" t="str">
        <f t="shared" si="122"/>
        <v/>
      </c>
      <c r="G1540" t="str">
        <f t="shared" si="123"/>
        <v/>
      </c>
      <c r="H1540" t="str">
        <f t="shared" si="124"/>
        <v/>
      </c>
      <c r="I1540" t="str">
        <f>IF(OR(D1540=M$1,E1540=N$1,F1540=O$1,G1540=P$1,H1540=Q$1),"",C1540)</f>
        <v/>
      </c>
      <c r="J1540" t="str">
        <f t="array" ref="J1540">IF(SUM(--ISNUMBER(SEARCH(S$1:AE$1,I1540)))&gt;0,"",I1540)</f>
        <v/>
      </c>
      <c r="K1540" t="str">
        <f t="array" ref="K1540">IF(SUM(--ISNUMBER(SEARCH(M$1:Q$1,J1540)))=L$1,J1540,"")</f>
        <v/>
      </c>
    </row>
    <row r="1541" spans="1:11" ht="17.25" x14ac:dyDescent="0.25">
      <c r="A1541" s="1" t="s">
        <v>1539</v>
      </c>
      <c r="B1541">
        <f>SUM(B1540,_xlfn.IFNA(IF(MATCH(puzzle!$B$2,$A1541,0),1,0),0))</f>
        <v>279</v>
      </c>
      <c r="C1541" t="str">
        <f>puzzle!B1544</f>
        <v/>
      </c>
      <c r="D1541" t="str">
        <f t="shared" si="120"/>
        <v/>
      </c>
      <c r="E1541" t="str">
        <f t="shared" si="121"/>
        <v/>
      </c>
      <c r="F1541" t="str">
        <f t="shared" si="122"/>
        <v/>
      </c>
      <c r="G1541" t="str">
        <f t="shared" si="123"/>
        <v/>
      </c>
      <c r="H1541" t="str">
        <f t="shared" si="124"/>
        <v/>
      </c>
      <c r="I1541" t="str">
        <f>IF(OR(D1541=M$1,E1541=N$1,F1541=O$1,G1541=P$1,H1541=Q$1),"",C1541)</f>
        <v/>
      </c>
      <c r="J1541" t="str">
        <f t="array" ref="J1541">IF(SUM(--ISNUMBER(SEARCH(S$1:AE$1,I1541)))&gt;0,"",I1541)</f>
        <v/>
      </c>
      <c r="K1541" t="str">
        <f t="array" ref="K1541">IF(SUM(--ISNUMBER(SEARCH(M$1:Q$1,J1541)))=L$1,J1541,"")</f>
        <v/>
      </c>
    </row>
    <row r="1542" spans="1:11" ht="17.25" x14ac:dyDescent="0.25">
      <c r="A1542" s="1" t="s">
        <v>1540</v>
      </c>
      <c r="B1542">
        <f>SUM(B1541,_xlfn.IFNA(IF(MATCH(puzzle!$B$2,$A1542,0),1,0),0))</f>
        <v>279</v>
      </c>
      <c r="C1542" t="str">
        <f>puzzle!B1545</f>
        <v/>
      </c>
      <c r="D1542" t="str">
        <f t="shared" si="120"/>
        <v/>
      </c>
      <c r="E1542" t="str">
        <f t="shared" si="121"/>
        <v/>
      </c>
      <c r="F1542" t="str">
        <f t="shared" si="122"/>
        <v/>
      </c>
      <c r="G1542" t="str">
        <f t="shared" si="123"/>
        <v/>
      </c>
      <c r="H1542" t="str">
        <f t="shared" si="124"/>
        <v/>
      </c>
      <c r="I1542" t="str">
        <f>IF(OR(D1542=M$1,E1542=N$1,F1542=O$1,G1542=P$1,H1542=Q$1),"",C1542)</f>
        <v/>
      </c>
      <c r="J1542" t="str">
        <f t="array" ref="J1542">IF(SUM(--ISNUMBER(SEARCH(S$1:AE$1,I1542)))&gt;0,"",I1542)</f>
        <v/>
      </c>
      <c r="K1542" t="str">
        <f t="array" ref="K1542">IF(SUM(--ISNUMBER(SEARCH(M$1:Q$1,J1542)))=L$1,J1542,"")</f>
        <v/>
      </c>
    </row>
    <row r="1543" spans="1:11" ht="17.25" x14ac:dyDescent="0.25">
      <c r="A1543" s="1" t="s">
        <v>1541</v>
      </c>
      <c r="B1543">
        <f>SUM(B1542,_xlfn.IFNA(IF(MATCH(puzzle!$B$2,$A1543,0),1,0),0))</f>
        <v>279</v>
      </c>
      <c r="C1543" t="str">
        <f>puzzle!B1546</f>
        <v/>
      </c>
      <c r="D1543" t="str">
        <f t="shared" si="120"/>
        <v/>
      </c>
      <c r="E1543" t="str">
        <f t="shared" si="121"/>
        <v/>
      </c>
      <c r="F1543" t="str">
        <f t="shared" si="122"/>
        <v/>
      </c>
      <c r="G1543" t="str">
        <f t="shared" si="123"/>
        <v/>
      </c>
      <c r="H1543" t="str">
        <f t="shared" si="124"/>
        <v/>
      </c>
      <c r="I1543" t="str">
        <f>IF(OR(D1543=M$1,E1543=N$1,F1543=O$1,G1543=P$1,H1543=Q$1),"",C1543)</f>
        <v/>
      </c>
      <c r="J1543" t="str">
        <f t="array" ref="J1543">IF(SUM(--ISNUMBER(SEARCH(S$1:AE$1,I1543)))&gt;0,"",I1543)</f>
        <v/>
      </c>
      <c r="K1543" t="str">
        <f t="array" ref="K1543">IF(SUM(--ISNUMBER(SEARCH(M$1:Q$1,J1543)))=L$1,J1543,"")</f>
        <v/>
      </c>
    </row>
    <row r="1544" spans="1:11" ht="17.25" x14ac:dyDescent="0.25">
      <c r="A1544" s="1" t="s">
        <v>1542</v>
      </c>
      <c r="B1544">
        <f>SUM(B1543,_xlfn.IFNA(IF(MATCH(puzzle!$B$2,$A1544,0),1,0),0))</f>
        <v>279</v>
      </c>
      <c r="C1544" t="str">
        <f>puzzle!B1547</f>
        <v/>
      </c>
      <c r="D1544" t="str">
        <f t="shared" si="120"/>
        <v/>
      </c>
      <c r="E1544" t="str">
        <f t="shared" si="121"/>
        <v/>
      </c>
      <c r="F1544" t="str">
        <f t="shared" si="122"/>
        <v/>
      </c>
      <c r="G1544" t="str">
        <f t="shared" si="123"/>
        <v/>
      </c>
      <c r="H1544" t="str">
        <f t="shared" si="124"/>
        <v/>
      </c>
      <c r="I1544" t="str">
        <f>IF(OR(D1544=M$1,E1544=N$1,F1544=O$1,G1544=P$1,H1544=Q$1),"",C1544)</f>
        <v/>
      </c>
      <c r="J1544" t="str">
        <f t="array" ref="J1544">IF(SUM(--ISNUMBER(SEARCH(S$1:AE$1,I1544)))&gt;0,"",I1544)</f>
        <v/>
      </c>
      <c r="K1544" t="str">
        <f t="array" ref="K1544">IF(SUM(--ISNUMBER(SEARCH(M$1:Q$1,J1544)))=L$1,J1544,"")</f>
        <v/>
      </c>
    </row>
    <row r="1545" spans="1:11" ht="17.25" x14ac:dyDescent="0.25">
      <c r="A1545" s="1" t="s">
        <v>1543</v>
      </c>
      <c r="B1545">
        <f>SUM(B1544,_xlfn.IFNA(IF(MATCH(puzzle!$B$2,$A1545,0),1,0),0))</f>
        <v>279</v>
      </c>
      <c r="C1545" t="str">
        <f>puzzle!B1548</f>
        <v/>
      </c>
      <c r="D1545" t="str">
        <f t="shared" si="120"/>
        <v/>
      </c>
      <c r="E1545" t="str">
        <f t="shared" si="121"/>
        <v/>
      </c>
      <c r="F1545" t="str">
        <f t="shared" si="122"/>
        <v/>
      </c>
      <c r="G1545" t="str">
        <f t="shared" si="123"/>
        <v/>
      </c>
      <c r="H1545" t="str">
        <f t="shared" si="124"/>
        <v/>
      </c>
      <c r="I1545" t="str">
        <f>IF(OR(D1545=M$1,E1545=N$1,F1545=O$1,G1545=P$1,H1545=Q$1),"",C1545)</f>
        <v/>
      </c>
      <c r="J1545" t="str">
        <f t="array" ref="J1545">IF(SUM(--ISNUMBER(SEARCH(S$1:AE$1,I1545)))&gt;0,"",I1545)</f>
        <v/>
      </c>
      <c r="K1545" t="str">
        <f t="array" ref="K1545">IF(SUM(--ISNUMBER(SEARCH(M$1:Q$1,J1545)))=L$1,J1545,"")</f>
        <v/>
      </c>
    </row>
    <row r="1546" spans="1:11" ht="17.25" x14ac:dyDescent="0.25">
      <c r="A1546" s="1" t="s">
        <v>1544</v>
      </c>
      <c r="B1546">
        <f>SUM(B1545,_xlfn.IFNA(IF(MATCH(puzzle!$B$2,$A1546,0),1,0),0))</f>
        <v>279</v>
      </c>
      <c r="C1546" t="str">
        <f>puzzle!B1549</f>
        <v/>
      </c>
      <c r="D1546" t="str">
        <f t="shared" si="120"/>
        <v/>
      </c>
      <c r="E1546" t="str">
        <f t="shared" si="121"/>
        <v/>
      </c>
      <c r="F1546" t="str">
        <f t="shared" si="122"/>
        <v/>
      </c>
      <c r="G1546" t="str">
        <f t="shared" si="123"/>
        <v/>
      </c>
      <c r="H1546" t="str">
        <f t="shared" si="124"/>
        <v/>
      </c>
      <c r="I1546" t="str">
        <f>IF(OR(D1546=M$1,E1546=N$1,F1546=O$1,G1546=P$1,H1546=Q$1),"",C1546)</f>
        <v/>
      </c>
      <c r="J1546" t="str">
        <f t="array" ref="J1546">IF(SUM(--ISNUMBER(SEARCH(S$1:AE$1,I1546)))&gt;0,"",I1546)</f>
        <v/>
      </c>
      <c r="K1546" t="str">
        <f t="array" ref="K1546">IF(SUM(--ISNUMBER(SEARCH(M$1:Q$1,J1546)))=L$1,J1546,"")</f>
        <v/>
      </c>
    </row>
    <row r="1547" spans="1:11" ht="17.25" x14ac:dyDescent="0.25">
      <c r="A1547" s="1" t="s">
        <v>1545</v>
      </c>
      <c r="B1547">
        <f>SUM(B1546,_xlfn.IFNA(IF(MATCH(puzzle!$B$2,$A1547,0),1,0),0))</f>
        <v>279</v>
      </c>
      <c r="C1547" t="str">
        <f>puzzle!B1550</f>
        <v/>
      </c>
      <c r="D1547" t="str">
        <f t="shared" si="120"/>
        <v/>
      </c>
      <c r="E1547" t="str">
        <f t="shared" si="121"/>
        <v/>
      </c>
      <c r="F1547" t="str">
        <f t="shared" si="122"/>
        <v/>
      </c>
      <c r="G1547" t="str">
        <f t="shared" si="123"/>
        <v/>
      </c>
      <c r="H1547" t="str">
        <f t="shared" si="124"/>
        <v/>
      </c>
      <c r="I1547" t="str">
        <f>IF(OR(D1547=M$1,E1547=N$1,F1547=O$1,G1547=P$1,H1547=Q$1),"",C1547)</f>
        <v/>
      </c>
      <c r="J1547" t="str">
        <f t="array" ref="J1547">IF(SUM(--ISNUMBER(SEARCH(S$1:AE$1,I1547)))&gt;0,"",I1547)</f>
        <v/>
      </c>
      <c r="K1547" t="str">
        <f t="array" ref="K1547">IF(SUM(--ISNUMBER(SEARCH(M$1:Q$1,J1547)))=L$1,J1547,"")</f>
        <v/>
      </c>
    </row>
    <row r="1548" spans="1:11" ht="17.25" x14ac:dyDescent="0.25">
      <c r="A1548" s="1" t="s">
        <v>1546</v>
      </c>
      <c r="B1548">
        <f>SUM(B1547,_xlfn.IFNA(IF(MATCH(puzzle!$B$2,$A1548,0),1,0),0))</f>
        <v>279</v>
      </c>
      <c r="C1548" t="str">
        <f>puzzle!B1551</f>
        <v/>
      </c>
      <c r="D1548" t="str">
        <f t="shared" si="120"/>
        <v/>
      </c>
      <c r="E1548" t="str">
        <f t="shared" si="121"/>
        <v/>
      </c>
      <c r="F1548" t="str">
        <f t="shared" si="122"/>
        <v/>
      </c>
      <c r="G1548" t="str">
        <f t="shared" si="123"/>
        <v/>
      </c>
      <c r="H1548" t="str">
        <f t="shared" si="124"/>
        <v/>
      </c>
      <c r="I1548" t="str">
        <f>IF(OR(D1548=M$1,E1548=N$1,F1548=O$1,G1548=P$1,H1548=Q$1),"",C1548)</f>
        <v/>
      </c>
      <c r="J1548" t="str">
        <f t="array" ref="J1548">IF(SUM(--ISNUMBER(SEARCH(S$1:AE$1,I1548)))&gt;0,"",I1548)</f>
        <v/>
      </c>
      <c r="K1548" t="str">
        <f t="array" ref="K1548">IF(SUM(--ISNUMBER(SEARCH(M$1:Q$1,J1548)))=L$1,J1548,"")</f>
        <v/>
      </c>
    </row>
    <row r="1549" spans="1:11" ht="17.25" x14ac:dyDescent="0.25">
      <c r="A1549" s="1" t="s">
        <v>1547</v>
      </c>
      <c r="B1549">
        <f>SUM(B1548,_xlfn.IFNA(IF(MATCH(puzzle!$B$2,$A1549,0),1,0),0))</f>
        <v>279</v>
      </c>
      <c r="C1549" t="str">
        <f>puzzle!B1552</f>
        <v/>
      </c>
      <c r="D1549" t="str">
        <f t="shared" si="120"/>
        <v/>
      </c>
      <c r="E1549" t="str">
        <f t="shared" si="121"/>
        <v/>
      </c>
      <c r="F1549" t="str">
        <f t="shared" si="122"/>
        <v/>
      </c>
      <c r="G1549" t="str">
        <f t="shared" si="123"/>
        <v/>
      </c>
      <c r="H1549" t="str">
        <f t="shared" si="124"/>
        <v/>
      </c>
      <c r="I1549" t="str">
        <f>IF(OR(D1549=M$1,E1549=N$1,F1549=O$1,G1549=P$1,H1549=Q$1),"",C1549)</f>
        <v/>
      </c>
      <c r="J1549" t="str">
        <f t="array" ref="J1549">IF(SUM(--ISNUMBER(SEARCH(S$1:AE$1,I1549)))&gt;0,"",I1549)</f>
        <v/>
      </c>
      <c r="K1549" t="str">
        <f t="array" ref="K1549">IF(SUM(--ISNUMBER(SEARCH(M$1:Q$1,J1549)))=L$1,J1549,"")</f>
        <v/>
      </c>
    </row>
    <row r="1550" spans="1:11" ht="17.25" x14ac:dyDescent="0.25">
      <c r="A1550" s="1" t="s">
        <v>1548</v>
      </c>
      <c r="B1550">
        <f>SUM(B1549,_xlfn.IFNA(IF(MATCH(puzzle!$B$2,$A1550,0),1,0),0))</f>
        <v>279</v>
      </c>
      <c r="C1550" t="str">
        <f>puzzle!B1553</f>
        <v/>
      </c>
      <c r="D1550" t="str">
        <f t="shared" si="120"/>
        <v/>
      </c>
      <c r="E1550" t="str">
        <f t="shared" si="121"/>
        <v/>
      </c>
      <c r="F1550" t="str">
        <f t="shared" si="122"/>
        <v/>
      </c>
      <c r="G1550" t="str">
        <f t="shared" si="123"/>
        <v/>
      </c>
      <c r="H1550" t="str">
        <f t="shared" si="124"/>
        <v/>
      </c>
      <c r="I1550" t="str">
        <f>IF(OR(D1550=M$1,E1550=N$1,F1550=O$1,G1550=P$1,H1550=Q$1),"",C1550)</f>
        <v/>
      </c>
      <c r="J1550" t="str">
        <f t="array" ref="J1550">IF(SUM(--ISNUMBER(SEARCH(S$1:AE$1,I1550)))&gt;0,"",I1550)</f>
        <v/>
      </c>
      <c r="K1550" t="str">
        <f t="array" ref="K1550">IF(SUM(--ISNUMBER(SEARCH(M$1:Q$1,J1550)))=L$1,J1550,"")</f>
        <v/>
      </c>
    </row>
    <row r="1551" spans="1:11" ht="17.25" x14ac:dyDescent="0.25">
      <c r="A1551" s="1" t="s">
        <v>1549</v>
      </c>
      <c r="B1551">
        <f>SUM(B1550,_xlfn.IFNA(IF(MATCH(puzzle!$B$2,$A1551,0),1,0),0))</f>
        <v>279</v>
      </c>
      <c r="C1551" t="str">
        <f>puzzle!B1554</f>
        <v/>
      </c>
      <c r="D1551" t="str">
        <f t="shared" si="120"/>
        <v/>
      </c>
      <c r="E1551" t="str">
        <f t="shared" si="121"/>
        <v/>
      </c>
      <c r="F1551" t="str">
        <f t="shared" si="122"/>
        <v/>
      </c>
      <c r="G1551" t="str">
        <f t="shared" si="123"/>
        <v/>
      </c>
      <c r="H1551" t="str">
        <f t="shared" si="124"/>
        <v/>
      </c>
      <c r="I1551" t="str">
        <f>IF(OR(D1551=M$1,E1551=N$1,F1551=O$1,G1551=P$1,H1551=Q$1),"",C1551)</f>
        <v/>
      </c>
      <c r="J1551" t="str">
        <f t="array" ref="J1551">IF(SUM(--ISNUMBER(SEARCH(S$1:AE$1,I1551)))&gt;0,"",I1551)</f>
        <v/>
      </c>
      <c r="K1551" t="str">
        <f t="array" ref="K1551">IF(SUM(--ISNUMBER(SEARCH(M$1:Q$1,J1551)))=L$1,J1551,"")</f>
        <v/>
      </c>
    </row>
    <row r="1552" spans="1:11" ht="17.25" x14ac:dyDescent="0.25">
      <c r="A1552" s="1" t="s">
        <v>1550</v>
      </c>
      <c r="B1552">
        <f>SUM(B1551,_xlfn.IFNA(IF(MATCH(puzzle!$B$2,$A1552,0),1,0),0))</f>
        <v>279</v>
      </c>
      <c r="C1552" t="str">
        <f>puzzle!B1555</f>
        <v/>
      </c>
      <c r="D1552" t="str">
        <f t="shared" si="120"/>
        <v/>
      </c>
      <c r="E1552" t="str">
        <f t="shared" si="121"/>
        <v/>
      </c>
      <c r="F1552" t="str">
        <f t="shared" si="122"/>
        <v/>
      </c>
      <c r="G1552" t="str">
        <f t="shared" si="123"/>
        <v/>
      </c>
      <c r="H1552" t="str">
        <f t="shared" si="124"/>
        <v/>
      </c>
      <c r="I1552" t="str">
        <f>IF(OR(D1552=M$1,E1552=N$1,F1552=O$1,G1552=P$1,H1552=Q$1),"",C1552)</f>
        <v/>
      </c>
      <c r="J1552" t="str">
        <f t="array" ref="J1552">IF(SUM(--ISNUMBER(SEARCH(S$1:AE$1,I1552)))&gt;0,"",I1552)</f>
        <v/>
      </c>
      <c r="K1552" t="str">
        <f t="array" ref="K1552">IF(SUM(--ISNUMBER(SEARCH(M$1:Q$1,J1552)))=L$1,J1552,"")</f>
        <v/>
      </c>
    </row>
    <row r="1553" spans="1:11" ht="17.25" x14ac:dyDescent="0.25">
      <c r="A1553" s="1" t="s">
        <v>1551</v>
      </c>
      <c r="B1553">
        <f>SUM(B1552,_xlfn.IFNA(IF(MATCH(puzzle!$B$2,$A1553,0),1,0),0))</f>
        <v>279</v>
      </c>
      <c r="C1553" t="str">
        <f>puzzle!B1556</f>
        <v/>
      </c>
      <c r="D1553" t="str">
        <f t="shared" si="120"/>
        <v/>
      </c>
      <c r="E1553" t="str">
        <f t="shared" si="121"/>
        <v/>
      </c>
      <c r="F1553" t="str">
        <f t="shared" si="122"/>
        <v/>
      </c>
      <c r="G1553" t="str">
        <f t="shared" si="123"/>
        <v/>
      </c>
      <c r="H1553" t="str">
        <f t="shared" si="124"/>
        <v/>
      </c>
      <c r="I1553" t="str">
        <f>IF(OR(D1553=M$1,E1553=N$1,F1553=O$1,G1553=P$1,H1553=Q$1),"",C1553)</f>
        <v/>
      </c>
      <c r="J1553" t="str">
        <f t="array" ref="J1553">IF(SUM(--ISNUMBER(SEARCH(S$1:AE$1,I1553)))&gt;0,"",I1553)</f>
        <v/>
      </c>
      <c r="K1553" t="str">
        <f t="array" ref="K1553">IF(SUM(--ISNUMBER(SEARCH(M$1:Q$1,J1553)))=L$1,J1553,"")</f>
        <v/>
      </c>
    </row>
    <row r="1554" spans="1:11" ht="17.25" x14ac:dyDescent="0.25">
      <c r="A1554" s="1" t="s">
        <v>1552</v>
      </c>
      <c r="B1554">
        <f>SUM(B1553,_xlfn.IFNA(IF(MATCH(puzzle!$B$2,$A1554,0),1,0),0))</f>
        <v>279</v>
      </c>
      <c r="C1554" t="str">
        <f>puzzle!B1557</f>
        <v/>
      </c>
      <c r="D1554" t="str">
        <f t="shared" si="120"/>
        <v/>
      </c>
      <c r="E1554" t="str">
        <f t="shared" si="121"/>
        <v/>
      </c>
      <c r="F1554" t="str">
        <f t="shared" si="122"/>
        <v/>
      </c>
      <c r="G1554" t="str">
        <f t="shared" si="123"/>
        <v/>
      </c>
      <c r="H1554" t="str">
        <f t="shared" si="124"/>
        <v/>
      </c>
      <c r="I1554" t="str">
        <f>IF(OR(D1554=M$1,E1554=N$1,F1554=O$1,G1554=P$1,H1554=Q$1),"",C1554)</f>
        <v/>
      </c>
      <c r="J1554" t="str">
        <f t="array" ref="J1554">IF(SUM(--ISNUMBER(SEARCH(S$1:AE$1,I1554)))&gt;0,"",I1554)</f>
        <v/>
      </c>
      <c r="K1554" t="str">
        <f t="array" ref="K1554">IF(SUM(--ISNUMBER(SEARCH(M$1:Q$1,J1554)))=L$1,J1554,"")</f>
        <v/>
      </c>
    </row>
    <row r="1555" spans="1:11" ht="17.25" x14ac:dyDescent="0.25">
      <c r="A1555" s="1" t="s">
        <v>1553</v>
      </c>
      <c r="B1555">
        <f>SUM(B1554,_xlfn.IFNA(IF(MATCH(puzzle!$B$2,$A1555,0),1,0),0))</f>
        <v>279</v>
      </c>
      <c r="C1555" t="str">
        <f>puzzle!B1558</f>
        <v/>
      </c>
      <c r="D1555" t="str">
        <f t="shared" si="120"/>
        <v/>
      </c>
      <c r="E1555" t="str">
        <f t="shared" si="121"/>
        <v/>
      </c>
      <c r="F1555" t="str">
        <f t="shared" si="122"/>
        <v/>
      </c>
      <c r="G1555" t="str">
        <f t="shared" si="123"/>
        <v/>
      </c>
      <c r="H1555" t="str">
        <f t="shared" si="124"/>
        <v/>
      </c>
      <c r="I1555" t="str">
        <f>IF(OR(D1555=M$1,E1555=N$1,F1555=O$1,G1555=P$1,H1555=Q$1),"",C1555)</f>
        <v/>
      </c>
      <c r="J1555" t="str">
        <f t="array" ref="J1555">IF(SUM(--ISNUMBER(SEARCH(S$1:AE$1,I1555)))&gt;0,"",I1555)</f>
        <v/>
      </c>
      <c r="K1555" t="str">
        <f t="array" ref="K1555">IF(SUM(--ISNUMBER(SEARCH(M$1:Q$1,J1555)))=L$1,J1555,"")</f>
        <v/>
      </c>
    </row>
    <row r="1556" spans="1:11" ht="17.25" x14ac:dyDescent="0.25">
      <c r="A1556" s="1" t="s">
        <v>1554</v>
      </c>
      <c r="B1556">
        <f>SUM(B1555,_xlfn.IFNA(IF(MATCH(puzzle!$B$2,$A1556,0),1,0),0))</f>
        <v>279</v>
      </c>
      <c r="C1556" t="str">
        <f>puzzle!B1559</f>
        <v/>
      </c>
      <c r="D1556" t="str">
        <f t="shared" si="120"/>
        <v/>
      </c>
      <c r="E1556" t="str">
        <f t="shared" si="121"/>
        <v/>
      </c>
      <c r="F1556" t="str">
        <f t="shared" si="122"/>
        <v/>
      </c>
      <c r="G1556" t="str">
        <f t="shared" si="123"/>
        <v/>
      </c>
      <c r="H1556" t="str">
        <f t="shared" si="124"/>
        <v/>
      </c>
      <c r="I1556" t="str">
        <f>IF(OR(D1556=M$1,E1556=N$1,F1556=O$1,G1556=P$1,H1556=Q$1),"",C1556)</f>
        <v/>
      </c>
      <c r="J1556" t="str">
        <f t="array" ref="J1556">IF(SUM(--ISNUMBER(SEARCH(S$1:AE$1,I1556)))&gt;0,"",I1556)</f>
        <v/>
      </c>
      <c r="K1556" t="str">
        <f t="array" ref="K1556">IF(SUM(--ISNUMBER(SEARCH(M$1:Q$1,J1556)))=L$1,J1556,"")</f>
        <v/>
      </c>
    </row>
    <row r="1557" spans="1:11" ht="17.25" x14ac:dyDescent="0.25">
      <c r="A1557" s="1" t="s">
        <v>1555</v>
      </c>
      <c r="B1557">
        <f>SUM(B1556,_xlfn.IFNA(IF(MATCH(puzzle!$B$2,$A1557,0),1,0),0))</f>
        <v>279</v>
      </c>
      <c r="C1557" t="str">
        <f>puzzle!B1560</f>
        <v/>
      </c>
      <c r="D1557" t="str">
        <f t="shared" si="120"/>
        <v/>
      </c>
      <c r="E1557" t="str">
        <f t="shared" si="121"/>
        <v/>
      </c>
      <c r="F1557" t="str">
        <f t="shared" si="122"/>
        <v/>
      </c>
      <c r="G1557" t="str">
        <f t="shared" si="123"/>
        <v/>
      </c>
      <c r="H1557" t="str">
        <f t="shared" si="124"/>
        <v/>
      </c>
      <c r="I1557" t="str">
        <f>IF(OR(D1557=M$1,E1557=N$1,F1557=O$1,G1557=P$1,H1557=Q$1),"",C1557)</f>
        <v/>
      </c>
      <c r="J1557" t="str">
        <f t="array" ref="J1557">IF(SUM(--ISNUMBER(SEARCH(S$1:AE$1,I1557)))&gt;0,"",I1557)</f>
        <v/>
      </c>
      <c r="K1557" t="str">
        <f t="array" ref="K1557">IF(SUM(--ISNUMBER(SEARCH(M$1:Q$1,J1557)))=L$1,J1557,"")</f>
        <v/>
      </c>
    </row>
    <row r="1558" spans="1:11" ht="17.25" x14ac:dyDescent="0.25">
      <c r="A1558" s="1" t="s">
        <v>1556</v>
      </c>
      <c r="B1558">
        <f>SUM(B1557,_xlfn.IFNA(IF(MATCH(puzzle!$B$2,$A1558,0),1,0),0))</f>
        <v>279</v>
      </c>
      <c r="C1558" t="str">
        <f>puzzle!B1561</f>
        <v/>
      </c>
      <c r="D1558" t="str">
        <f t="shared" si="120"/>
        <v/>
      </c>
      <c r="E1558" t="str">
        <f t="shared" si="121"/>
        <v/>
      </c>
      <c r="F1558" t="str">
        <f t="shared" si="122"/>
        <v/>
      </c>
      <c r="G1558" t="str">
        <f t="shared" si="123"/>
        <v/>
      </c>
      <c r="H1558" t="str">
        <f t="shared" si="124"/>
        <v/>
      </c>
      <c r="I1558" t="str">
        <f>IF(OR(D1558=M$1,E1558=N$1,F1558=O$1,G1558=P$1,H1558=Q$1),"",C1558)</f>
        <v/>
      </c>
      <c r="J1558" t="str">
        <f t="array" ref="J1558">IF(SUM(--ISNUMBER(SEARCH(S$1:AE$1,I1558)))&gt;0,"",I1558)</f>
        <v/>
      </c>
      <c r="K1558" t="str">
        <f t="array" ref="K1558">IF(SUM(--ISNUMBER(SEARCH(M$1:Q$1,J1558)))=L$1,J1558,"")</f>
        <v/>
      </c>
    </row>
    <row r="1559" spans="1:11" ht="17.25" x14ac:dyDescent="0.25">
      <c r="A1559" s="1" t="s">
        <v>1557</v>
      </c>
      <c r="B1559">
        <f>SUM(B1558,_xlfn.IFNA(IF(MATCH(puzzle!$B$2,$A1559,0),1,0),0))</f>
        <v>279</v>
      </c>
      <c r="C1559" t="str">
        <f>puzzle!B1562</f>
        <v/>
      </c>
      <c r="D1559" t="str">
        <f t="shared" si="120"/>
        <v/>
      </c>
      <c r="E1559" t="str">
        <f t="shared" si="121"/>
        <v/>
      </c>
      <c r="F1559" t="str">
        <f t="shared" si="122"/>
        <v/>
      </c>
      <c r="G1559" t="str">
        <f t="shared" si="123"/>
        <v/>
      </c>
      <c r="H1559" t="str">
        <f t="shared" si="124"/>
        <v/>
      </c>
      <c r="I1559" t="str">
        <f>IF(OR(D1559=M$1,E1559=N$1,F1559=O$1,G1559=P$1,H1559=Q$1),"",C1559)</f>
        <v/>
      </c>
      <c r="J1559" t="str">
        <f t="array" ref="J1559">IF(SUM(--ISNUMBER(SEARCH(S$1:AE$1,I1559)))&gt;0,"",I1559)</f>
        <v/>
      </c>
      <c r="K1559" t="str">
        <f t="array" ref="K1559">IF(SUM(--ISNUMBER(SEARCH(M$1:Q$1,J1559)))=L$1,J1559,"")</f>
        <v/>
      </c>
    </row>
    <row r="1560" spans="1:11" ht="17.25" x14ac:dyDescent="0.25">
      <c r="A1560" s="1" t="s">
        <v>1558</v>
      </c>
      <c r="B1560">
        <f>SUM(B1559,_xlfn.IFNA(IF(MATCH(puzzle!$B$2,$A1560,0),1,0),0))</f>
        <v>279</v>
      </c>
      <c r="C1560" t="str">
        <f>puzzle!B1563</f>
        <v/>
      </c>
      <c r="D1560" t="str">
        <f t="shared" si="120"/>
        <v/>
      </c>
      <c r="E1560" t="str">
        <f t="shared" si="121"/>
        <v/>
      </c>
      <c r="F1560" t="str">
        <f t="shared" si="122"/>
        <v/>
      </c>
      <c r="G1560" t="str">
        <f t="shared" si="123"/>
        <v/>
      </c>
      <c r="H1560" t="str">
        <f t="shared" si="124"/>
        <v/>
      </c>
      <c r="I1560" t="str">
        <f>IF(OR(D1560=M$1,E1560=N$1,F1560=O$1,G1560=P$1,H1560=Q$1),"",C1560)</f>
        <v/>
      </c>
      <c r="J1560" t="str">
        <f t="array" ref="J1560">IF(SUM(--ISNUMBER(SEARCH(S$1:AE$1,I1560)))&gt;0,"",I1560)</f>
        <v/>
      </c>
      <c r="K1560" t="str">
        <f t="array" ref="K1560">IF(SUM(--ISNUMBER(SEARCH(M$1:Q$1,J1560)))=L$1,J1560,"")</f>
        <v/>
      </c>
    </row>
    <row r="1561" spans="1:11" ht="17.25" x14ac:dyDescent="0.25">
      <c r="A1561" s="1" t="s">
        <v>1559</v>
      </c>
      <c r="B1561">
        <f>SUM(B1560,_xlfn.IFNA(IF(MATCH(puzzle!$B$2,$A1561,0),1,0),0))</f>
        <v>279</v>
      </c>
      <c r="C1561" t="str">
        <f>puzzle!B1564</f>
        <v/>
      </c>
      <c r="D1561" t="str">
        <f t="shared" si="120"/>
        <v/>
      </c>
      <c r="E1561" t="str">
        <f t="shared" si="121"/>
        <v/>
      </c>
      <c r="F1561" t="str">
        <f t="shared" si="122"/>
        <v/>
      </c>
      <c r="G1561" t="str">
        <f t="shared" si="123"/>
        <v/>
      </c>
      <c r="H1561" t="str">
        <f t="shared" si="124"/>
        <v/>
      </c>
      <c r="I1561" t="str">
        <f>IF(OR(D1561=M$1,E1561=N$1,F1561=O$1,G1561=P$1,H1561=Q$1),"",C1561)</f>
        <v/>
      </c>
      <c r="J1561" t="str">
        <f t="array" ref="J1561">IF(SUM(--ISNUMBER(SEARCH(S$1:AE$1,I1561)))&gt;0,"",I1561)</f>
        <v/>
      </c>
      <c r="K1561" t="str">
        <f t="array" ref="K1561">IF(SUM(--ISNUMBER(SEARCH(M$1:Q$1,J1561)))=L$1,J1561,"")</f>
        <v/>
      </c>
    </row>
    <row r="1562" spans="1:11" ht="17.25" x14ac:dyDescent="0.25">
      <c r="A1562" s="1" t="s">
        <v>1560</v>
      </c>
      <c r="B1562">
        <f>SUM(B1561,_xlfn.IFNA(IF(MATCH(puzzle!$B$2,$A1562,0),1,0),0))</f>
        <v>279</v>
      </c>
      <c r="C1562" t="str">
        <f>puzzle!B1565</f>
        <v/>
      </c>
      <c r="D1562" t="str">
        <f t="shared" si="120"/>
        <v/>
      </c>
      <c r="E1562" t="str">
        <f t="shared" si="121"/>
        <v/>
      </c>
      <c r="F1562" t="str">
        <f t="shared" si="122"/>
        <v/>
      </c>
      <c r="G1562" t="str">
        <f t="shared" si="123"/>
        <v/>
      </c>
      <c r="H1562" t="str">
        <f t="shared" si="124"/>
        <v/>
      </c>
      <c r="I1562" t="str">
        <f>IF(OR(D1562=M$1,E1562=N$1,F1562=O$1,G1562=P$1,H1562=Q$1),"",C1562)</f>
        <v/>
      </c>
      <c r="J1562" t="str">
        <f t="array" ref="J1562">IF(SUM(--ISNUMBER(SEARCH(S$1:AE$1,I1562)))&gt;0,"",I1562)</f>
        <v/>
      </c>
      <c r="K1562" t="str">
        <f t="array" ref="K1562">IF(SUM(--ISNUMBER(SEARCH(M$1:Q$1,J1562)))=L$1,J1562,"")</f>
        <v/>
      </c>
    </row>
    <row r="1563" spans="1:11" ht="17.25" x14ac:dyDescent="0.25">
      <c r="A1563" s="1" t="s">
        <v>1561</v>
      </c>
      <c r="B1563">
        <f>SUM(B1562,_xlfn.IFNA(IF(MATCH(puzzle!$B$2,$A1563,0),1,0),0))</f>
        <v>279</v>
      </c>
      <c r="C1563" t="str">
        <f>puzzle!B1566</f>
        <v/>
      </c>
      <c r="D1563" t="str">
        <f t="shared" si="120"/>
        <v/>
      </c>
      <c r="E1563" t="str">
        <f t="shared" si="121"/>
        <v/>
      </c>
      <c r="F1563" t="str">
        <f t="shared" si="122"/>
        <v/>
      </c>
      <c r="G1563" t="str">
        <f t="shared" si="123"/>
        <v/>
      </c>
      <c r="H1563" t="str">
        <f t="shared" si="124"/>
        <v/>
      </c>
      <c r="I1563" t="str">
        <f>IF(OR(D1563=M$1,E1563=N$1,F1563=O$1,G1563=P$1,H1563=Q$1),"",C1563)</f>
        <v/>
      </c>
      <c r="J1563" t="str">
        <f t="array" ref="J1563">IF(SUM(--ISNUMBER(SEARCH(S$1:AE$1,I1563)))&gt;0,"",I1563)</f>
        <v/>
      </c>
      <c r="K1563" t="str">
        <f t="array" ref="K1563">IF(SUM(--ISNUMBER(SEARCH(M$1:Q$1,J1563)))=L$1,J1563,"")</f>
        <v/>
      </c>
    </row>
    <row r="1564" spans="1:11" ht="17.25" x14ac:dyDescent="0.25">
      <c r="A1564" s="1" t="s">
        <v>1562</v>
      </c>
      <c r="B1564">
        <f>SUM(B1563,_xlfn.IFNA(IF(MATCH(puzzle!$B$2,$A1564,0),1,0),0))</f>
        <v>279</v>
      </c>
      <c r="C1564" t="str">
        <f>puzzle!B1567</f>
        <v/>
      </c>
      <c r="D1564" t="str">
        <f t="shared" si="120"/>
        <v/>
      </c>
      <c r="E1564" t="str">
        <f t="shared" si="121"/>
        <v/>
      </c>
      <c r="F1564" t="str">
        <f t="shared" si="122"/>
        <v/>
      </c>
      <c r="G1564" t="str">
        <f t="shared" si="123"/>
        <v/>
      </c>
      <c r="H1564" t="str">
        <f t="shared" si="124"/>
        <v/>
      </c>
      <c r="I1564" t="str">
        <f>IF(OR(D1564=M$1,E1564=N$1,F1564=O$1,G1564=P$1,H1564=Q$1),"",C1564)</f>
        <v/>
      </c>
      <c r="J1564" t="str">
        <f t="array" ref="J1564">IF(SUM(--ISNUMBER(SEARCH(S$1:AE$1,I1564)))&gt;0,"",I1564)</f>
        <v/>
      </c>
      <c r="K1564" t="str">
        <f t="array" ref="K1564">IF(SUM(--ISNUMBER(SEARCH(M$1:Q$1,J1564)))=L$1,J1564,"")</f>
        <v/>
      </c>
    </row>
    <row r="1565" spans="1:11" ht="17.25" x14ac:dyDescent="0.25">
      <c r="A1565" s="1" t="s">
        <v>1563</v>
      </c>
      <c r="B1565">
        <f>SUM(B1564,_xlfn.IFNA(IF(MATCH(puzzle!$B$2,$A1565,0),1,0),0))</f>
        <v>279</v>
      </c>
      <c r="C1565" t="str">
        <f>puzzle!B1568</f>
        <v/>
      </c>
      <c r="D1565" t="str">
        <f t="shared" si="120"/>
        <v/>
      </c>
      <c r="E1565" t="str">
        <f t="shared" si="121"/>
        <v/>
      </c>
      <c r="F1565" t="str">
        <f t="shared" si="122"/>
        <v/>
      </c>
      <c r="G1565" t="str">
        <f t="shared" si="123"/>
        <v/>
      </c>
      <c r="H1565" t="str">
        <f t="shared" si="124"/>
        <v/>
      </c>
      <c r="I1565" t="str">
        <f>IF(OR(D1565=M$1,E1565=N$1,F1565=O$1,G1565=P$1,H1565=Q$1),"",C1565)</f>
        <v/>
      </c>
      <c r="J1565" t="str">
        <f t="array" ref="J1565">IF(SUM(--ISNUMBER(SEARCH(S$1:AE$1,I1565)))&gt;0,"",I1565)</f>
        <v/>
      </c>
      <c r="K1565" t="str">
        <f t="array" ref="K1565">IF(SUM(--ISNUMBER(SEARCH(M$1:Q$1,J1565)))=L$1,J1565,"")</f>
        <v/>
      </c>
    </row>
    <row r="1566" spans="1:11" ht="17.25" x14ac:dyDescent="0.25">
      <c r="A1566" s="1" t="s">
        <v>1564</v>
      </c>
      <c r="B1566">
        <f>SUM(B1565,_xlfn.IFNA(IF(MATCH(puzzle!$B$2,$A1566,0),1,0),0))</f>
        <v>279</v>
      </c>
      <c r="C1566" t="str">
        <f>puzzle!B1569</f>
        <v/>
      </c>
      <c r="D1566" t="str">
        <f t="shared" si="120"/>
        <v/>
      </c>
      <c r="E1566" t="str">
        <f t="shared" si="121"/>
        <v/>
      </c>
      <c r="F1566" t="str">
        <f t="shared" si="122"/>
        <v/>
      </c>
      <c r="G1566" t="str">
        <f t="shared" si="123"/>
        <v/>
      </c>
      <c r="H1566" t="str">
        <f t="shared" si="124"/>
        <v/>
      </c>
      <c r="I1566" t="str">
        <f>IF(OR(D1566=M$1,E1566=N$1,F1566=O$1,G1566=P$1,H1566=Q$1),"",C1566)</f>
        <v/>
      </c>
      <c r="J1566" t="str">
        <f t="array" ref="J1566">IF(SUM(--ISNUMBER(SEARCH(S$1:AE$1,I1566)))&gt;0,"",I1566)</f>
        <v/>
      </c>
      <c r="K1566" t="str">
        <f t="array" ref="K1566">IF(SUM(--ISNUMBER(SEARCH(M$1:Q$1,J1566)))=L$1,J1566,"")</f>
        <v/>
      </c>
    </row>
    <row r="1567" spans="1:11" ht="17.25" x14ac:dyDescent="0.25">
      <c r="A1567" s="1" t="s">
        <v>1565</v>
      </c>
      <c r="B1567">
        <f>SUM(B1566,_xlfn.IFNA(IF(MATCH(puzzle!$B$2,$A1567,0),1,0),0))</f>
        <v>279</v>
      </c>
      <c r="C1567" t="str">
        <f>puzzle!B1570</f>
        <v/>
      </c>
      <c r="D1567" t="str">
        <f t="shared" si="120"/>
        <v/>
      </c>
      <c r="E1567" t="str">
        <f t="shared" si="121"/>
        <v/>
      </c>
      <c r="F1567" t="str">
        <f t="shared" si="122"/>
        <v/>
      </c>
      <c r="G1567" t="str">
        <f t="shared" si="123"/>
        <v/>
      </c>
      <c r="H1567" t="str">
        <f t="shared" si="124"/>
        <v/>
      </c>
      <c r="I1567" t="str">
        <f>IF(OR(D1567=M$1,E1567=N$1,F1567=O$1,G1567=P$1,H1567=Q$1),"",C1567)</f>
        <v/>
      </c>
      <c r="J1567" t="str">
        <f t="array" ref="J1567">IF(SUM(--ISNUMBER(SEARCH(S$1:AE$1,I1567)))&gt;0,"",I1567)</f>
        <v/>
      </c>
      <c r="K1567" t="str">
        <f t="array" ref="K1567">IF(SUM(--ISNUMBER(SEARCH(M$1:Q$1,J1567)))=L$1,J1567,"")</f>
        <v/>
      </c>
    </row>
    <row r="1568" spans="1:11" ht="17.25" x14ac:dyDescent="0.25">
      <c r="A1568" s="1" t="s">
        <v>1566</v>
      </c>
      <c r="B1568">
        <f>SUM(B1567,_xlfn.IFNA(IF(MATCH(puzzle!$B$2,$A1568,0),1,0),0))</f>
        <v>279</v>
      </c>
      <c r="C1568" t="str">
        <f>puzzle!B1571</f>
        <v/>
      </c>
      <c r="D1568" t="str">
        <f t="shared" si="120"/>
        <v/>
      </c>
      <c r="E1568" t="str">
        <f t="shared" si="121"/>
        <v/>
      </c>
      <c r="F1568" t="str">
        <f t="shared" si="122"/>
        <v/>
      </c>
      <c r="G1568" t="str">
        <f t="shared" si="123"/>
        <v/>
      </c>
      <c r="H1568" t="str">
        <f t="shared" si="124"/>
        <v/>
      </c>
      <c r="I1568" t="str">
        <f>IF(OR(D1568=M$1,E1568=N$1,F1568=O$1,G1568=P$1,H1568=Q$1),"",C1568)</f>
        <v/>
      </c>
      <c r="J1568" t="str">
        <f t="array" ref="J1568">IF(SUM(--ISNUMBER(SEARCH(S$1:AE$1,I1568)))&gt;0,"",I1568)</f>
        <v/>
      </c>
      <c r="K1568" t="str">
        <f t="array" ref="K1568">IF(SUM(--ISNUMBER(SEARCH(M$1:Q$1,J1568)))=L$1,J1568,"")</f>
        <v/>
      </c>
    </row>
    <row r="1569" spans="1:11" ht="17.25" x14ac:dyDescent="0.25">
      <c r="A1569" s="1" t="s">
        <v>1567</v>
      </c>
      <c r="B1569">
        <f>SUM(B1568,_xlfn.IFNA(IF(MATCH(puzzle!$B$2,$A1569,0),1,0),0))</f>
        <v>279</v>
      </c>
      <c r="C1569" t="str">
        <f>puzzle!B1572</f>
        <v/>
      </c>
      <c r="D1569" t="str">
        <f t="shared" si="120"/>
        <v/>
      </c>
      <c r="E1569" t="str">
        <f t="shared" si="121"/>
        <v/>
      </c>
      <c r="F1569" t="str">
        <f t="shared" si="122"/>
        <v/>
      </c>
      <c r="G1569" t="str">
        <f t="shared" si="123"/>
        <v/>
      </c>
      <c r="H1569" t="str">
        <f t="shared" si="124"/>
        <v/>
      </c>
      <c r="I1569" t="str">
        <f>IF(OR(D1569=M$1,E1569=N$1,F1569=O$1,G1569=P$1,H1569=Q$1),"",C1569)</f>
        <v/>
      </c>
      <c r="J1569" t="str">
        <f t="array" ref="J1569">IF(SUM(--ISNUMBER(SEARCH(S$1:AE$1,I1569)))&gt;0,"",I1569)</f>
        <v/>
      </c>
      <c r="K1569" t="str">
        <f t="array" ref="K1569">IF(SUM(--ISNUMBER(SEARCH(M$1:Q$1,J1569)))=L$1,J1569,"")</f>
        <v/>
      </c>
    </row>
    <row r="1570" spans="1:11" ht="17.25" x14ac:dyDescent="0.25">
      <c r="A1570" s="1" t="s">
        <v>1568</v>
      </c>
      <c r="B1570">
        <f>SUM(B1569,_xlfn.IFNA(IF(MATCH(puzzle!$B$2,$A1570,0),1,0),0))</f>
        <v>279</v>
      </c>
      <c r="C1570" t="str">
        <f>puzzle!B1573</f>
        <v/>
      </c>
      <c r="D1570" t="str">
        <f t="shared" si="120"/>
        <v/>
      </c>
      <c r="E1570" t="str">
        <f t="shared" si="121"/>
        <v/>
      </c>
      <c r="F1570" t="str">
        <f t="shared" si="122"/>
        <v/>
      </c>
      <c r="G1570" t="str">
        <f t="shared" si="123"/>
        <v/>
      </c>
      <c r="H1570" t="str">
        <f t="shared" si="124"/>
        <v/>
      </c>
      <c r="I1570" t="str">
        <f>IF(OR(D1570=M$1,E1570=N$1,F1570=O$1,G1570=P$1,H1570=Q$1),"",C1570)</f>
        <v/>
      </c>
      <c r="J1570" t="str">
        <f t="array" ref="J1570">IF(SUM(--ISNUMBER(SEARCH(S$1:AE$1,I1570)))&gt;0,"",I1570)</f>
        <v/>
      </c>
      <c r="K1570" t="str">
        <f t="array" ref="K1570">IF(SUM(--ISNUMBER(SEARCH(M$1:Q$1,J1570)))=L$1,J1570,"")</f>
        <v/>
      </c>
    </row>
    <row r="1571" spans="1:11" ht="17.25" x14ac:dyDescent="0.25">
      <c r="A1571" s="1" t="s">
        <v>1569</v>
      </c>
      <c r="B1571">
        <f>SUM(B1570,_xlfn.IFNA(IF(MATCH(puzzle!$B$2,$A1571,0),1,0),0))</f>
        <v>279</v>
      </c>
      <c r="C1571" t="str">
        <f>puzzle!B1574</f>
        <v/>
      </c>
      <c r="D1571" t="str">
        <f t="shared" si="120"/>
        <v/>
      </c>
      <c r="E1571" t="str">
        <f t="shared" si="121"/>
        <v/>
      </c>
      <c r="F1571" t="str">
        <f t="shared" si="122"/>
        <v/>
      </c>
      <c r="G1571" t="str">
        <f t="shared" si="123"/>
        <v/>
      </c>
      <c r="H1571" t="str">
        <f t="shared" si="124"/>
        <v/>
      </c>
      <c r="I1571" t="str">
        <f>IF(OR(D1571=M$1,E1571=N$1,F1571=O$1,G1571=P$1,H1571=Q$1),"",C1571)</f>
        <v/>
      </c>
      <c r="J1571" t="str">
        <f t="array" ref="J1571">IF(SUM(--ISNUMBER(SEARCH(S$1:AE$1,I1571)))&gt;0,"",I1571)</f>
        <v/>
      </c>
      <c r="K1571" t="str">
        <f t="array" ref="K1571">IF(SUM(--ISNUMBER(SEARCH(M$1:Q$1,J1571)))=L$1,J1571,"")</f>
        <v/>
      </c>
    </row>
    <row r="1572" spans="1:11" ht="17.25" x14ac:dyDescent="0.25">
      <c r="A1572" s="1" t="s">
        <v>1570</v>
      </c>
      <c r="B1572">
        <f>SUM(B1571,_xlfn.IFNA(IF(MATCH(puzzle!$B$2,$A1572,0),1,0),0))</f>
        <v>279</v>
      </c>
      <c r="C1572" t="str">
        <f>puzzle!B1575</f>
        <v/>
      </c>
      <c r="D1572" t="str">
        <f t="shared" si="120"/>
        <v/>
      </c>
      <c r="E1572" t="str">
        <f t="shared" si="121"/>
        <v/>
      </c>
      <c r="F1572" t="str">
        <f t="shared" si="122"/>
        <v/>
      </c>
      <c r="G1572" t="str">
        <f t="shared" si="123"/>
        <v/>
      </c>
      <c r="H1572" t="str">
        <f t="shared" si="124"/>
        <v/>
      </c>
      <c r="I1572" t="str">
        <f>IF(OR(D1572=M$1,E1572=N$1,F1572=O$1,G1572=P$1,H1572=Q$1),"",C1572)</f>
        <v/>
      </c>
      <c r="J1572" t="str">
        <f t="array" ref="J1572">IF(SUM(--ISNUMBER(SEARCH(S$1:AE$1,I1572)))&gt;0,"",I1572)</f>
        <v/>
      </c>
      <c r="K1572" t="str">
        <f t="array" ref="K1572">IF(SUM(--ISNUMBER(SEARCH(M$1:Q$1,J1572)))=L$1,J1572,"")</f>
        <v/>
      </c>
    </row>
    <row r="1573" spans="1:11" ht="17.25" x14ac:dyDescent="0.25">
      <c r="A1573" s="1" t="s">
        <v>1571</v>
      </c>
      <c r="B1573">
        <f>SUM(B1572,_xlfn.IFNA(IF(MATCH(puzzle!$B$2,$A1573,0),1,0),0))</f>
        <v>279</v>
      </c>
      <c r="C1573" t="str">
        <f>puzzle!B1576</f>
        <v/>
      </c>
      <c r="D1573" t="str">
        <f t="shared" si="120"/>
        <v/>
      </c>
      <c r="E1573" t="str">
        <f t="shared" si="121"/>
        <v/>
      </c>
      <c r="F1573" t="str">
        <f t="shared" si="122"/>
        <v/>
      </c>
      <c r="G1573" t="str">
        <f t="shared" si="123"/>
        <v/>
      </c>
      <c r="H1573" t="str">
        <f t="shared" si="124"/>
        <v/>
      </c>
      <c r="I1573" t="str">
        <f>IF(OR(D1573=M$1,E1573=N$1,F1573=O$1,G1573=P$1,H1573=Q$1),"",C1573)</f>
        <v/>
      </c>
      <c r="J1573" t="str">
        <f t="array" ref="J1573">IF(SUM(--ISNUMBER(SEARCH(S$1:AE$1,I1573)))&gt;0,"",I1573)</f>
        <v/>
      </c>
      <c r="K1573" t="str">
        <f t="array" ref="K1573">IF(SUM(--ISNUMBER(SEARCH(M$1:Q$1,J1573)))=L$1,J1573,"")</f>
        <v/>
      </c>
    </row>
    <row r="1574" spans="1:11" ht="17.25" x14ac:dyDescent="0.25">
      <c r="A1574" s="1" t="s">
        <v>1572</v>
      </c>
      <c r="B1574">
        <f>SUM(B1573,_xlfn.IFNA(IF(MATCH(puzzle!$B$2,$A1574,0),1,0),0))</f>
        <v>279</v>
      </c>
      <c r="C1574" t="str">
        <f>puzzle!B1577</f>
        <v/>
      </c>
      <c r="D1574" t="str">
        <f t="shared" si="120"/>
        <v/>
      </c>
      <c r="E1574" t="str">
        <f t="shared" si="121"/>
        <v/>
      </c>
      <c r="F1574" t="str">
        <f t="shared" si="122"/>
        <v/>
      </c>
      <c r="G1574" t="str">
        <f t="shared" si="123"/>
        <v/>
      </c>
      <c r="H1574" t="str">
        <f t="shared" si="124"/>
        <v/>
      </c>
      <c r="I1574" t="str">
        <f>IF(OR(D1574=M$1,E1574=N$1,F1574=O$1,G1574=P$1,H1574=Q$1),"",C1574)</f>
        <v/>
      </c>
      <c r="J1574" t="str">
        <f t="array" ref="J1574">IF(SUM(--ISNUMBER(SEARCH(S$1:AE$1,I1574)))&gt;0,"",I1574)</f>
        <v/>
      </c>
      <c r="K1574" t="str">
        <f t="array" ref="K1574">IF(SUM(--ISNUMBER(SEARCH(M$1:Q$1,J1574)))=L$1,J1574,"")</f>
        <v/>
      </c>
    </row>
    <row r="1575" spans="1:11" ht="17.25" x14ac:dyDescent="0.25">
      <c r="A1575" s="1" t="s">
        <v>1573</v>
      </c>
      <c r="B1575">
        <f>SUM(B1574,_xlfn.IFNA(IF(MATCH(puzzle!$B$2,$A1575,0),1,0),0))</f>
        <v>279</v>
      </c>
      <c r="C1575" t="str">
        <f>puzzle!B1578</f>
        <v/>
      </c>
      <c r="D1575" t="str">
        <f t="shared" si="120"/>
        <v/>
      </c>
      <c r="E1575" t="str">
        <f t="shared" si="121"/>
        <v/>
      </c>
      <c r="F1575" t="str">
        <f t="shared" si="122"/>
        <v/>
      </c>
      <c r="G1575" t="str">
        <f t="shared" si="123"/>
        <v/>
      </c>
      <c r="H1575" t="str">
        <f t="shared" si="124"/>
        <v/>
      </c>
      <c r="I1575" t="str">
        <f>IF(OR(D1575=M$1,E1575=N$1,F1575=O$1,G1575=P$1,H1575=Q$1),"",C1575)</f>
        <v/>
      </c>
      <c r="J1575" t="str">
        <f t="array" ref="J1575">IF(SUM(--ISNUMBER(SEARCH(S$1:AE$1,I1575)))&gt;0,"",I1575)</f>
        <v/>
      </c>
      <c r="K1575" t="str">
        <f t="array" ref="K1575">IF(SUM(--ISNUMBER(SEARCH(M$1:Q$1,J1575)))=L$1,J1575,"")</f>
        <v/>
      </c>
    </row>
    <row r="1576" spans="1:11" ht="17.25" x14ac:dyDescent="0.25">
      <c r="A1576" s="1" t="s">
        <v>1574</v>
      </c>
      <c r="B1576">
        <f>SUM(B1575,_xlfn.IFNA(IF(MATCH(puzzle!$B$2,$A1576,0),1,0),0))</f>
        <v>279</v>
      </c>
      <c r="C1576" t="str">
        <f>puzzle!B1579</f>
        <v/>
      </c>
      <c r="D1576" t="str">
        <f t="shared" si="120"/>
        <v/>
      </c>
      <c r="E1576" t="str">
        <f t="shared" si="121"/>
        <v/>
      </c>
      <c r="F1576" t="str">
        <f t="shared" si="122"/>
        <v/>
      </c>
      <c r="G1576" t="str">
        <f t="shared" si="123"/>
        <v/>
      </c>
      <c r="H1576" t="str">
        <f t="shared" si="124"/>
        <v/>
      </c>
      <c r="I1576" t="str">
        <f>IF(OR(D1576=M$1,E1576=N$1,F1576=O$1,G1576=P$1,H1576=Q$1),"",C1576)</f>
        <v/>
      </c>
      <c r="J1576" t="str">
        <f t="array" ref="J1576">IF(SUM(--ISNUMBER(SEARCH(S$1:AE$1,I1576)))&gt;0,"",I1576)</f>
        <v/>
      </c>
      <c r="K1576" t="str">
        <f t="array" ref="K1576">IF(SUM(--ISNUMBER(SEARCH(M$1:Q$1,J1576)))=L$1,J1576,"")</f>
        <v/>
      </c>
    </row>
    <row r="1577" spans="1:11" ht="17.25" x14ac:dyDescent="0.25">
      <c r="A1577" s="1" t="s">
        <v>1575</v>
      </c>
      <c r="B1577">
        <f>SUM(B1576,_xlfn.IFNA(IF(MATCH(puzzle!$B$2,$A1577,0),1,0),0))</f>
        <v>279</v>
      </c>
      <c r="C1577" t="str">
        <f>puzzle!B1580</f>
        <v/>
      </c>
      <c r="D1577" t="str">
        <f t="shared" si="120"/>
        <v/>
      </c>
      <c r="E1577" t="str">
        <f t="shared" si="121"/>
        <v/>
      </c>
      <c r="F1577" t="str">
        <f t="shared" si="122"/>
        <v/>
      </c>
      <c r="G1577" t="str">
        <f t="shared" si="123"/>
        <v/>
      </c>
      <c r="H1577" t="str">
        <f t="shared" si="124"/>
        <v/>
      </c>
      <c r="I1577" t="str">
        <f>IF(OR(D1577=M$1,E1577=N$1,F1577=O$1,G1577=P$1,H1577=Q$1),"",C1577)</f>
        <v/>
      </c>
      <c r="J1577" t="str">
        <f t="array" ref="J1577">IF(SUM(--ISNUMBER(SEARCH(S$1:AE$1,I1577)))&gt;0,"",I1577)</f>
        <v/>
      </c>
      <c r="K1577" t="str">
        <f t="array" ref="K1577">IF(SUM(--ISNUMBER(SEARCH(M$1:Q$1,J1577)))=L$1,J1577,"")</f>
        <v/>
      </c>
    </row>
    <row r="1578" spans="1:11" ht="17.25" x14ac:dyDescent="0.25">
      <c r="A1578" s="1" t="s">
        <v>1576</v>
      </c>
      <c r="B1578">
        <f>SUM(B1577,_xlfn.IFNA(IF(MATCH(puzzle!$B$2,$A1578,0),1,0),0))</f>
        <v>279</v>
      </c>
      <c r="C1578" t="str">
        <f>puzzle!B1581</f>
        <v/>
      </c>
      <c r="D1578" t="str">
        <f t="shared" si="120"/>
        <v/>
      </c>
      <c r="E1578" t="str">
        <f t="shared" si="121"/>
        <v/>
      </c>
      <c r="F1578" t="str">
        <f t="shared" si="122"/>
        <v/>
      </c>
      <c r="G1578" t="str">
        <f t="shared" si="123"/>
        <v/>
      </c>
      <c r="H1578" t="str">
        <f t="shared" si="124"/>
        <v/>
      </c>
      <c r="I1578" t="str">
        <f>IF(OR(D1578=M$1,E1578=N$1,F1578=O$1,G1578=P$1,H1578=Q$1),"",C1578)</f>
        <v/>
      </c>
      <c r="J1578" t="str">
        <f t="array" ref="J1578">IF(SUM(--ISNUMBER(SEARCH(S$1:AE$1,I1578)))&gt;0,"",I1578)</f>
        <v/>
      </c>
      <c r="K1578" t="str">
        <f t="array" ref="K1578">IF(SUM(--ISNUMBER(SEARCH(M$1:Q$1,J1578)))=L$1,J1578,"")</f>
        <v/>
      </c>
    </row>
    <row r="1579" spans="1:11" ht="17.25" x14ac:dyDescent="0.25">
      <c r="A1579" s="1" t="s">
        <v>1577</v>
      </c>
      <c r="B1579">
        <f>SUM(B1578,_xlfn.IFNA(IF(MATCH(puzzle!$B$2,$A1579,0),1,0),0))</f>
        <v>279</v>
      </c>
      <c r="C1579" t="str">
        <f>puzzle!B1582</f>
        <v/>
      </c>
      <c r="D1579" t="str">
        <f t="shared" si="120"/>
        <v/>
      </c>
      <c r="E1579" t="str">
        <f t="shared" si="121"/>
        <v/>
      </c>
      <c r="F1579" t="str">
        <f t="shared" si="122"/>
        <v/>
      </c>
      <c r="G1579" t="str">
        <f t="shared" si="123"/>
        <v/>
      </c>
      <c r="H1579" t="str">
        <f t="shared" si="124"/>
        <v/>
      </c>
      <c r="I1579" t="str">
        <f>IF(OR(D1579=M$1,E1579=N$1,F1579=O$1,G1579=P$1,H1579=Q$1),"",C1579)</f>
        <v/>
      </c>
      <c r="J1579" t="str">
        <f t="array" ref="J1579">IF(SUM(--ISNUMBER(SEARCH(S$1:AE$1,I1579)))&gt;0,"",I1579)</f>
        <v/>
      </c>
      <c r="K1579" t="str">
        <f t="array" ref="K1579">IF(SUM(--ISNUMBER(SEARCH(M$1:Q$1,J1579)))=L$1,J1579,"")</f>
        <v/>
      </c>
    </row>
    <row r="1580" spans="1:11" ht="17.25" x14ac:dyDescent="0.25">
      <c r="A1580" s="1" t="s">
        <v>1578</v>
      </c>
      <c r="B1580">
        <f>SUM(B1579,_xlfn.IFNA(IF(MATCH(puzzle!$B$2,$A1580,0),1,0),0))</f>
        <v>280</v>
      </c>
      <c r="C1580" t="str">
        <f>puzzle!B1583</f>
        <v/>
      </c>
      <c r="D1580" t="str">
        <f t="shared" si="120"/>
        <v/>
      </c>
      <c r="E1580" t="str">
        <f t="shared" si="121"/>
        <v/>
      </c>
      <c r="F1580" t="str">
        <f t="shared" si="122"/>
        <v/>
      </c>
      <c r="G1580" t="str">
        <f t="shared" si="123"/>
        <v/>
      </c>
      <c r="H1580" t="str">
        <f t="shared" si="124"/>
        <v/>
      </c>
      <c r="I1580" t="str">
        <f>IF(OR(D1580=M$1,E1580=N$1,F1580=O$1,G1580=P$1,H1580=Q$1),"",C1580)</f>
        <v/>
      </c>
      <c r="J1580" t="str">
        <f t="array" ref="J1580">IF(SUM(--ISNUMBER(SEARCH(S$1:AE$1,I1580)))&gt;0,"",I1580)</f>
        <v/>
      </c>
      <c r="K1580" t="str">
        <f t="array" ref="K1580">IF(SUM(--ISNUMBER(SEARCH(M$1:Q$1,J1580)))=L$1,J1580,"")</f>
        <v/>
      </c>
    </row>
    <row r="1581" spans="1:11" ht="17.25" x14ac:dyDescent="0.25">
      <c r="A1581" s="1" t="s">
        <v>1579</v>
      </c>
      <c r="B1581">
        <f>SUM(B1580,_xlfn.IFNA(IF(MATCH(puzzle!$B$2,$A1581,0),1,0),0))</f>
        <v>280</v>
      </c>
      <c r="C1581" t="str">
        <f>puzzle!B1584</f>
        <v/>
      </c>
      <c r="D1581" t="str">
        <f t="shared" si="120"/>
        <v/>
      </c>
      <c r="E1581" t="str">
        <f t="shared" si="121"/>
        <v/>
      </c>
      <c r="F1581" t="str">
        <f t="shared" si="122"/>
        <v/>
      </c>
      <c r="G1581" t="str">
        <f t="shared" si="123"/>
        <v/>
      </c>
      <c r="H1581" t="str">
        <f t="shared" si="124"/>
        <v/>
      </c>
      <c r="I1581" t="str">
        <f>IF(OR(D1581=M$1,E1581=N$1,F1581=O$1,G1581=P$1,H1581=Q$1),"",C1581)</f>
        <v/>
      </c>
      <c r="J1581" t="str">
        <f t="array" ref="J1581">IF(SUM(--ISNUMBER(SEARCH(S$1:AE$1,I1581)))&gt;0,"",I1581)</f>
        <v/>
      </c>
      <c r="K1581" t="str">
        <f t="array" ref="K1581">IF(SUM(--ISNUMBER(SEARCH(M$1:Q$1,J1581)))=L$1,J1581,"")</f>
        <v/>
      </c>
    </row>
    <row r="1582" spans="1:11" ht="17.25" x14ac:dyDescent="0.25">
      <c r="A1582" s="1" t="s">
        <v>1580</v>
      </c>
      <c r="B1582">
        <f>SUM(B1581,_xlfn.IFNA(IF(MATCH(puzzle!$B$2,$A1582,0),1,0),0))</f>
        <v>281</v>
      </c>
      <c r="C1582" t="str">
        <f>puzzle!B1585</f>
        <v/>
      </c>
      <c r="D1582" t="str">
        <f t="shared" si="120"/>
        <v/>
      </c>
      <c r="E1582" t="str">
        <f t="shared" si="121"/>
        <v/>
      </c>
      <c r="F1582" t="str">
        <f t="shared" si="122"/>
        <v/>
      </c>
      <c r="G1582" t="str">
        <f t="shared" si="123"/>
        <v/>
      </c>
      <c r="H1582" t="str">
        <f t="shared" si="124"/>
        <v/>
      </c>
      <c r="I1582" t="str">
        <f>IF(OR(D1582=M$1,E1582=N$1,F1582=O$1,G1582=P$1,H1582=Q$1),"",C1582)</f>
        <v/>
      </c>
      <c r="J1582" t="str">
        <f t="array" ref="J1582">IF(SUM(--ISNUMBER(SEARCH(S$1:AE$1,I1582)))&gt;0,"",I1582)</f>
        <v/>
      </c>
      <c r="K1582" t="str">
        <f t="array" ref="K1582">IF(SUM(--ISNUMBER(SEARCH(M$1:Q$1,J1582)))=L$1,J1582,"")</f>
        <v/>
      </c>
    </row>
    <row r="1583" spans="1:11" ht="17.25" x14ac:dyDescent="0.25">
      <c r="A1583" s="1" t="s">
        <v>1581</v>
      </c>
      <c r="B1583">
        <f>SUM(B1582,_xlfn.IFNA(IF(MATCH(puzzle!$B$2,$A1583,0),1,0),0))</f>
        <v>281</v>
      </c>
      <c r="C1583" t="str">
        <f>puzzle!B1586</f>
        <v/>
      </c>
      <c r="D1583" t="str">
        <f t="shared" si="120"/>
        <v/>
      </c>
      <c r="E1583" t="str">
        <f t="shared" si="121"/>
        <v/>
      </c>
      <c r="F1583" t="str">
        <f t="shared" si="122"/>
        <v/>
      </c>
      <c r="G1583" t="str">
        <f t="shared" si="123"/>
        <v/>
      </c>
      <c r="H1583" t="str">
        <f t="shared" si="124"/>
        <v/>
      </c>
      <c r="I1583" t="str">
        <f>IF(OR(D1583=M$1,E1583=N$1,F1583=O$1,G1583=P$1,H1583=Q$1),"",C1583)</f>
        <v/>
      </c>
      <c r="J1583" t="str">
        <f t="array" ref="J1583">IF(SUM(--ISNUMBER(SEARCH(S$1:AE$1,I1583)))&gt;0,"",I1583)</f>
        <v/>
      </c>
      <c r="K1583" t="str">
        <f t="array" ref="K1583">IF(SUM(--ISNUMBER(SEARCH(M$1:Q$1,J1583)))=L$1,J1583,"")</f>
        <v/>
      </c>
    </row>
    <row r="1584" spans="1:11" ht="17.25" x14ac:dyDescent="0.25">
      <c r="A1584" s="1" t="s">
        <v>1582</v>
      </c>
      <c r="B1584">
        <f>SUM(B1583,_xlfn.IFNA(IF(MATCH(puzzle!$B$2,$A1584,0),1,0),0))</f>
        <v>282</v>
      </c>
      <c r="C1584" t="str">
        <f>puzzle!B1587</f>
        <v/>
      </c>
      <c r="D1584" t="str">
        <f t="shared" si="120"/>
        <v/>
      </c>
      <c r="E1584" t="str">
        <f t="shared" si="121"/>
        <v/>
      </c>
      <c r="F1584" t="str">
        <f t="shared" si="122"/>
        <v/>
      </c>
      <c r="G1584" t="str">
        <f t="shared" si="123"/>
        <v/>
      </c>
      <c r="H1584" t="str">
        <f t="shared" si="124"/>
        <v/>
      </c>
      <c r="I1584" t="str">
        <f>IF(OR(D1584=M$1,E1584=N$1,F1584=O$1,G1584=P$1,H1584=Q$1),"",C1584)</f>
        <v/>
      </c>
      <c r="J1584" t="str">
        <f t="array" ref="J1584">IF(SUM(--ISNUMBER(SEARCH(S$1:AE$1,I1584)))&gt;0,"",I1584)</f>
        <v/>
      </c>
      <c r="K1584" t="str">
        <f t="array" ref="K1584">IF(SUM(--ISNUMBER(SEARCH(M$1:Q$1,J1584)))=L$1,J1584,"")</f>
        <v/>
      </c>
    </row>
    <row r="1585" spans="1:11" ht="17.25" x14ac:dyDescent="0.25">
      <c r="A1585" s="1" t="s">
        <v>1583</v>
      </c>
      <c r="B1585">
        <f>SUM(B1584,_xlfn.IFNA(IF(MATCH(puzzle!$B$2,$A1585,0),1,0),0))</f>
        <v>282</v>
      </c>
      <c r="C1585" t="str">
        <f>puzzle!B1588</f>
        <v/>
      </c>
      <c r="D1585" t="str">
        <f t="shared" si="120"/>
        <v/>
      </c>
      <c r="E1585" t="str">
        <f t="shared" si="121"/>
        <v/>
      </c>
      <c r="F1585" t="str">
        <f t="shared" si="122"/>
        <v/>
      </c>
      <c r="G1585" t="str">
        <f t="shared" si="123"/>
        <v/>
      </c>
      <c r="H1585" t="str">
        <f t="shared" si="124"/>
        <v/>
      </c>
      <c r="I1585" t="str">
        <f>IF(OR(D1585=M$1,E1585=N$1,F1585=O$1,G1585=P$1,H1585=Q$1),"",C1585)</f>
        <v/>
      </c>
      <c r="J1585" t="str">
        <f t="array" ref="J1585">IF(SUM(--ISNUMBER(SEARCH(S$1:AE$1,I1585)))&gt;0,"",I1585)</f>
        <v/>
      </c>
      <c r="K1585" t="str">
        <f t="array" ref="K1585">IF(SUM(--ISNUMBER(SEARCH(M$1:Q$1,J1585)))=L$1,J1585,"")</f>
        <v/>
      </c>
    </row>
    <row r="1586" spans="1:11" ht="17.25" x14ac:dyDescent="0.25">
      <c r="A1586" s="1" t="s">
        <v>1584</v>
      </c>
      <c r="B1586">
        <f>SUM(B1585,_xlfn.IFNA(IF(MATCH(puzzle!$B$2,$A1586,0),1,0),0))</f>
        <v>283</v>
      </c>
      <c r="C1586" t="str">
        <f>puzzle!B1589</f>
        <v/>
      </c>
      <c r="D1586" t="str">
        <f t="shared" si="120"/>
        <v/>
      </c>
      <c r="E1586" t="str">
        <f t="shared" si="121"/>
        <v/>
      </c>
      <c r="F1586" t="str">
        <f t="shared" si="122"/>
        <v/>
      </c>
      <c r="G1586" t="str">
        <f t="shared" si="123"/>
        <v/>
      </c>
      <c r="H1586" t="str">
        <f t="shared" si="124"/>
        <v/>
      </c>
      <c r="I1586" t="str">
        <f>IF(OR(D1586=M$1,E1586=N$1,F1586=O$1,G1586=P$1,H1586=Q$1),"",C1586)</f>
        <v/>
      </c>
      <c r="J1586" t="str">
        <f t="array" ref="J1586">IF(SUM(--ISNUMBER(SEARCH(S$1:AE$1,I1586)))&gt;0,"",I1586)</f>
        <v/>
      </c>
      <c r="K1586" t="str">
        <f t="array" ref="K1586">IF(SUM(--ISNUMBER(SEARCH(M$1:Q$1,J1586)))=L$1,J1586,"")</f>
        <v/>
      </c>
    </row>
    <row r="1587" spans="1:11" ht="17.25" x14ac:dyDescent="0.25">
      <c r="A1587" s="1" t="s">
        <v>1585</v>
      </c>
      <c r="B1587">
        <f>SUM(B1586,_xlfn.IFNA(IF(MATCH(puzzle!$B$2,$A1587,0),1,0),0))</f>
        <v>284</v>
      </c>
      <c r="C1587" t="str">
        <f>puzzle!B1590</f>
        <v/>
      </c>
      <c r="D1587" t="str">
        <f t="shared" si="120"/>
        <v/>
      </c>
      <c r="E1587" t="str">
        <f t="shared" si="121"/>
        <v/>
      </c>
      <c r="F1587" t="str">
        <f t="shared" si="122"/>
        <v/>
      </c>
      <c r="G1587" t="str">
        <f t="shared" si="123"/>
        <v/>
      </c>
      <c r="H1587" t="str">
        <f t="shared" si="124"/>
        <v/>
      </c>
      <c r="I1587" t="str">
        <f>IF(OR(D1587=M$1,E1587=N$1,F1587=O$1,G1587=P$1,H1587=Q$1),"",C1587)</f>
        <v/>
      </c>
      <c r="J1587" t="str">
        <f t="array" ref="J1587">IF(SUM(--ISNUMBER(SEARCH(S$1:AE$1,I1587)))&gt;0,"",I1587)</f>
        <v/>
      </c>
      <c r="K1587" t="str">
        <f t="array" ref="K1587">IF(SUM(--ISNUMBER(SEARCH(M$1:Q$1,J1587)))=L$1,J1587,"")</f>
        <v/>
      </c>
    </row>
    <row r="1588" spans="1:11" ht="17.25" x14ac:dyDescent="0.25">
      <c r="A1588" s="1" t="s">
        <v>1586</v>
      </c>
      <c r="B1588">
        <f>SUM(B1587,_xlfn.IFNA(IF(MATCH(puzzle!$B$2,$A1588,0),1,0),0))</f>
        <v>284</v>
      </c>
      <c r="C1588" t="str">
        <f>puzzle!B1591</f>
        <v/>
      </c>
      <c r="D1588" t="str">
        <f t="shared" si="120"/>
        <v/>
      </c>
      <c r="E1588" t="str">
        <f t="shared" si="121"/>
        <v/>
      </c>
      <c r="F1588" t="str">
        <f t="shared" si="122"/>
        <v/>
      </c>
      <c r="G1588" t="str">
        <f t="shared" si="123"/>
        <v/>
      </c>
      <c r="H1588" t="str">
        <f t="shared" si="124"/>
        <v/>
      </c>
      <c r="I1588" t="str">
        <f>IF(OR(D1588=M$1,E1588=N$1,F1588=O$1,G1588=P$1,H1588=Q$1),"",C1588)</f>
        <v/>
      </c>
      <c r="J1588" t="str">
        <f t="array" ref="J1588">IF(SUM(--ISNUMBER(SEARCH(S$1:AE$1,I1588)))&gt;0,"",I1588)</f>
        <v/>
      </c>
      <c r="K1588" t="str">
        <f t="array" ref="K1588">IF(SUM(--ISNUMBER(SEARCH(M$1:Q$1,J1588)))=L$1,J1588,"")</f>
        <v/>
      </c>
    </row>
    <row r="1589" spans="1:11" ht="17.25" x14ac:dyDescent="0.25">
      <c r="A1589" s="1" t="s">
        <v>1587</v>
      </c>
      <c r="B1589">
        <f>SUM(B1588,_xlfn.IFNA(IF(MATCH(puzzle!$B$2,$A1589,0),1,0),0))</f>
        <v>284</v>
      </c>
      <c r="C1589" t="str">
        <f>puzzle!B1592</f>
        <v/>
      </c>
      <c r="D1589" t="str">
        <f t="shared" si="120"/>
        <v/>
      </c>
      <c r="E1589" t="str">
        <f t="shared" si="121"/>
        <v/>
      </c>
      <c r="F1589" t="str">
        <f t="shared" si="122"/>
        <v/>
      </c>
      <c r="G1589" t="str">
        <f t="shared" si="123"/>
        <v/>
      </c>
      <c r="H1589" t="str">
        <f t="shared" si="124"/>
        <v/>
      </c>
      <c r="I1589" t="str">
        <f>IF(OR(D1589=M$1,E1589=N$1,F1589=O$1,G1589=P$1,H1589=Q$1),"",C1589)</f>
        <v/>
      </c>
      <c r="J1589" t="str">
        <f t="array" ref="J1589">IF(SUM(--ISNUMBER(SEARCH(S$1:AE$1,I1589)))&gt;0,"",I1589)</f>
        <v/>
      </c>
      <c r="K1589" t="str">
        <f t="array" ref="K1589">IF(SUM(--ISNUMBER(SEARCH(M$1:Q$1,J1589)))=L$1,J1589,"")</f>
        <v/>
      </c>
    </row>
    <row r="1590" spans="1:11" ht="17.25" x14ac:dyDescent="0.25">
      <c r="A1590" s="1" t="s">
        <v>1588</v>
      </c>
      <c r="B1590">
        <f>SUM(B1589,_xlfn.IFNA(IF(MATCH(puzzle!$B$2,$A1590,0),1,0),0))</f>
        <v>284</v>
      </c>
      <c r="C1590" t="str">
        <f>puzzle!B1593</f>
        <v/>
      </c>
      <c r="D1590" t="str">
        <f t="shared" si="120"/>
        <v/>
      </c>
      <c r="E1590" t="str">
        <f t="shared" si="121"/>
        <v/>
      </c>
      <c r="F1590" t="str">
        <f t="shared" si="122"/>
        <v/>
      </c>
      <c r="G1590" t="str">
        <f t="shared" si="123"/>
        <v/>
      </c>
      <c r="H1590" t="str">
        <f t="shared" si="124"/>
        <v/>
      </c>
      <c r="I1590" t="str">
        <f>IF(OR(D1590=M$1,E1590=N$1,F1590=O$1,G1590=P$1,H1590=Q$1),"",C1590)</f>
        <v/>
      </c>
      <c r="J1590" t="str">
        <f t="array" ref="J1590">IF(SUM(--ISNUMBER(SEARCH(S$1:AE$1,I1590)))&gt;0,"",I1590)</f>
        <v/>
      </c>
      <c r="K1590" t="str">
        <f t="array" ref="K1590">IF(SUM(--ISNUMBER(SEARCH(M$1:Q$1,J1590)))=L$1,J1590,"")</f>
        <v/>
      </c>
    </row>
    <row r="1591" spans="1:11" ht="17.25" x14ac:dyDescent="0.25">
      <c r="A1591" s="1" t="s">
        <v>1589</v>
      </c>
      <c r="B1591">
        <f>SUM(B1590,_xlfn.IFNA(IF(MATCH(puzzle!$B$2,$A1591,0),1,0),0))</f>
        <v>285</v>
      </c>
      <c r="C1591" t="str">
        <f>puzzle!B1594</f>
        <v/>
      </c>
      <c r="D1591" t="str">
        <f t="shared" si="120"/>
        <v/>
      </c>
      <c r="E1591" t="str">
        <f t="shared" si="121"/>
        <v/>
      </c>
      <c r="F1591" t="str">
        <f t="shared" si="122"/>
        <v/>
      </c>
      <c r="G1591" t="str">
        <f t="shared" si="123"/>
        <v/>
      </c>
      <c r="H1591" t="str">
        <f t="shared" si="124"/>
        <v/>
      </c>
      <c r="I1591" t="str">
        <f>IF(OR(D1591=M$1,E1591=N$1,F1591=O$1,G1591=P$1,H1591=Q$1),"",C1591)</f>
        <v/>
      </c>
      <c r="J1591" t="str">
        <f t="array" ref="J1591">IF(SUM(--ISNUMBER(SEARCH(S$1:AE$1,I1591)))&gt;0,"",I1591)</f>
        <v/>
      </c>
      <c r="K1591" t="str">
        <f t="array" ref="K1591">IF(SUM(--ISNUMBER(SEARCH(M$1:Q$1,J1591)))=L$1,J1591,"")</f>
        <v/>
      </c>
    </row>
    <row r="1592" spans="1:11" ht="17.25" x14ac:dyDescent="0.25">
      <c r="A1592" s="1" t="s">
        <v>1590</v>
      </c>
      <c r="B1592">
        <f>SUM(B1591,_xlfn.IFNA(IF(MATCH(puzzle!$B$2,$A1592,0),1,0),0))</f>
        <v>285</v>
      </c>
      <c r="C1592" t="str">
        <f>puzzle!B1595</f>
        <v/>
      </c>
      <c r="D1592" t="str">
        <f t="shared" si="120"/>
        <v/>
      </c>
      <c r="E1592" t="str">
        <f t="shared" si="121"/>
        <v/>
      </c>
      <c r="F1592" t="str">
        <f t="shared" si="122"/>
        <v/>
      </c>
      <c r="G1592" t="str">
        <f t="shared" si="123"/>
        <v/>
      </c>
      <c r="H1592" t="str">
        <f t="shared" si="124"/>
        <v/>
      </c>
      <c r="I1592" t="str">
        <f>IF(OR(D1592=M$1,E1592=N$1,F1592=O$1,G1592=P$1,H1592=Q$1),"",C1592)</f>
        <v/>
      </c>
      <c r="J1592" t="str">
        <f t="array" ref="J1592">IF(SUM(--ISNUMBER(SEARCH(S$1:AE$1,I1592)))&gt;0,"",I1592)</f>
        <v/>
      </c>
      <c r="K1592" t="str">
        <f t="array" ref="K1592">IF(SUM(--ISNUMBER(SEARCH(M$1:Q$1,J1592)))=L$1,J1592,"")</f>
        <v/>
      </c>
    </row>
    <row r="1593" spans="1:11" ht="17.25" x14ac:dyDescent="0.25">
      <c r="A1593" s="1" t="s">
        <v>1591</v>
      </c>
      <c r="B1593">
        <f>SUM(B1592,_xlfn.IFNA(IF(MATCH(puzzle!$B$2,$A1593,0),1,0),0))</f>
        <v>285</v>
      </c>
      <c r="C1593" t="str">
        <f>puzzle!B1596</f>
        <v/>
      </c>
      <c r="D1593" t="str">
        <f t="shared" si="120"/>
        <v/>
      </c>
      <c r="E1593" t="str">
        <f t="shared" si="121"/>
        <v/>
      </c>
      <c r="F1593" t="str">
        <f t="shared" si="122"/>
        <v/>
      </c>
      <c r="G1593" t="str">
        <f t="shared" si="123"/>
        <v/>
      </c>
      <c r="H1593" t="str">
        <f t="shared" si="124"/>
        <v/>
      </c>
      <c r="I1593" t="str">
        <f>IF(OR(D1593=M$1,E1593=N$1,F1593=O$1,G1593=P$1,H1593=Q$1),"",C1593)</f>
        <v/>
      </c>
      <c r="J1593" t="str">
        <f t="array" ref="J1593">IF(SUM(--ISNUMBER(SEARCH(S$1:AE$1,I1593)))&gt;0,"",I1593)</f>
        <v/>
      </c>
      <c r="K1593" t="str">
        <f t="array" ref="K1593">IF(SUM(--ISNUMBER(SEARCH(M$1:Q$1,J1593)))=L$1,J1593,"")</f>
        <v/>
      </c>
    </row>
    <row r="1594" spans="1:11" ht="17.25" x14ac:dyDescent="0.25">
      <c r="A1594" s="1" t="s">
        <v>1592</v>
      </c>
      <c r="B1594">
        <f>SUM(B1593,_xlfn.IFNA(IF(MATCH(puzzle!$B$2,$A1594,0),1,0),0))</f>
        <v>285</v>
      </c>
      <c r="C1594" t="str">
        <f>puzzle!B1597</f>
        <v/>
      </c>
      <c r="D1594" t="str">
        <f t="shared" si="120"/>
        <v/>
      </c>
      <c r="E1594" t="str">
        <f t="shared" si="121"/>
        <v/>
      </c>
      <c r="F1594" t="str">
        <f t="shared" si="122"/>
        <v/>
      </c>
      <c r="G1594" t="str">
        <f t="shared" si="123"/>
        <v/>
      </c>
      <c r="H1594" t="str">
        <f t="shared" si="124"/>
        <v/>
      </c>
      <c r="I1594" t="str">
        <f>IF(OR(D1594=M$1,E1594=N$1,F1594=O$1,G1594=P$1,H1594=Q$1),"",C1594)</f>
        <v/>
      </c>
      <c r="J1594" t="str">
        <f t="array" ref="J1594">IF(SUM(--ISNUMBER(SEARCH(S$1:AE$1,I1594)))&gt;0,"",I1594)</f>
        <v/>
      </c>
      <c r="K1594" t="str">
        <f t="array" ref="K1594">IF(SUM(--ISNUMBER(SEARCH(M$1:Q$1,J1594)))=L$1,J1594,"")</f>
        <v/>
      </c>
    </row>
    <row r="1595" spans="1:11" ht="17.25" x14ac:dyDescent="0.25">
      <c r="A1595" s="1" t="s">
        <v>1593</v>
      </c>
      <c r="B1595">
        <f>SUM(B1594,_xlfn.IFNA(IF(MATCH(puzzle!$B$2,$A1595,0),1,0),0))</f>
        <v>285</v>
      </c>
      <c r="C1595" t="str">
        <f>puzzle!B1598</f>
        <v/>
      </c>
      <c r="D1595" t="str">
        <f t="shared" si="120"/>
        <v/>
      </c>
      <c r="E1595" t="str">
        <f t="shared" si="121"/>
        <v/>
      </c>
      <c r="F1595" t="str">
        <f t="shared" si="122"/>
        <v/>
      </c>
      <c r="G1595" t="str">
        <f t="shared" si="123"/>
        <v/>
      </c>
      <c r="H1595" t="str">
        <f t="shared" si="124"/>
        <v/>
      </c>
      <c r="I1595" t="str">
        <f>IF(OR(D1595=M$1,E1595=N$1,F1595=O$1,G1595=P$1,H1595=Q$1),"",C1595)</f>
        <v/>
      </c>
      <c r="J1595" t="str">
        <f t="array" ref="J1595">IF(SUM(--ISNUMBER(SEARCH(S$1:AE$1,I1595)))&gt;0,"",I1595)</f>
        <v/>
      </c>
      <c r="K1595" t="str">
        <f t="array" ref="K1595">IF(SUM(--ISNUMBER(SEARCH(M$1:Q$1,J1595)))=L$1,J1595,"")</f>
        <v/>
      </c>
    </row>
    <row r="1596" spans="1:11" ht="17.25" x14ac:dyDescent="0.25">
      <c r="A1596" s="1" t="s">
        <v>1594</v>
      </c>
      <c r="B1596">
        <f>SUM(B1595,_xlfn.IFNA(IF(MATCH(puzzle!$B$2,$A1596,0),1,0),0))</f>
        <v>285</v>
      </c>
      <c r="C1596" t="str">
        <f>puzzle!B1599</f>
        <v/>
      </c>
      <c r="D1596" t="str">
        <f t="shared" si="120"/>
        <v/>
      </c>
      <c r="E1596" t="str">
        <f t="shared" si="121"/>
        <v/>
      </c>
      <c r="F1596" t="str">
        <f t="shared" si="122"/>
        <v/>
      </c>
      <c r="G1596" t="str">
        <f t="shared" si="123"/>
        <v/>
      </c>
      <c r="H1596" t="str">
        <f t="shared" si="124"/>
        <v/>
      </c>
      <c r="I1596" t="str">
        <f>IF(OR(D1596=M$1,E1596=N$1,F1596=O$1,G1596=P$1,H1596=Q$1),"",C1596)</f>
        <v/>
      </c>
      <c r="J1596" t="str">
        <f t="array" ref="J1596">IF(SUM(--ISNUMBER(SEARCH(S$1:AE$1,I1596)))&gt;0,"",I1596)</f>
        <v/>
      </c>
      <c r="K1596" t="str">
        <f t="array" ref="K1596">IF(SUM(--ISNUMBER(SEARCH(M$1:Q$1,J1596)))=L$1,J1596,"")</f>
        <v/>
      </c>
    </row>
    <row r="1597" spans="1:11" ht="17.25" x14ac:dyDescent="0.25">
      <c r="A1597" s="1" t="s">
        <v>1595</v>
      </c>
      <c r="B1597">
        <f>SUM(B1596,_xlfn.IFNA(IF(MATCH(puzzle!$B$2,$A1597,0),1,0),0))</f>
        <v>285</v>
      </c>
      <c r="C1597" t="str">
        <f>puzzle!B1600</f>
        <v/>
      </c>
      <c r="D1597" t="str">
        <f t="shared" si="120"/>
        <v/>
      </c>
      <c r="E1597" t="str">
        <f t="shared" si="121"/>
        <v/>
      </c>
      <c r="F1597" t="str">
        <f t="shared" si="122"/>
        <v/>
      </c>
      <c r="G1597" t="str">
        <f t="shared" si="123"/>
        <v/>
      </c>
      <c r="H1597" t="str">
        <f t="shared" si="124"/>
        <v/>
      </c>
      <c r="I1597" t="str">
        <f>IF(OR(D1597=M$1,E1597=N$1,F1597=O$1,G1597=P$1,H1597=Q$1),"",C1597)</f>
        <v/>
      </c>
      <c r="J1597" t="str">
        <f t="array" ref="J1597">IF(SUM(--ISNUMBER(SEARCH(S$1:AE$1,I1597)))&gt;0,"",I1597)</f>
        <v/>
      </c>
      <c r="K1597" t="str">
        <f t="array" ref="K1597">IF(SUM(--ISNUMBER(SEARCH(M$1:Q$1,J1597)))=L$1,J1597,"")</f>
        <v/>
      </c>
    </row>
    <row r="1598" spans="1:11" ht="17.25" x14ac:dyDescent="0.25">
      <c r="A1598" s="1" t="s">
        <v>1596</v>
      </c>
      <c r="B1598">
        <f>SUM(B1597,_xlfn.IFNA(IF(MATCH(puzzle!$B$2,$A1598,0),1,0),0))</f>
        <v>285</v>
      </c>
      <c r="C1598" t="str">
        <f>puzzle!B1601</f>
        <v/>
      </c>
      <c r="D1598" t="str">
        <f t="shared" si="120"/>
        <v/>
      </c>
      <c r="E1598" t="str">
        <f t="shared" si="121"/>
        <v/>
      </c>
      <c r="F1598" t="str">
        <f t="shared" si="122"/>
        <v/>
      </c>
      <c r="G1598" t="str">
        <f t="shared" si="123"/>
        <v/>
      </c>
      <c r="H1598" t="str">
        <f t="shared" si="124"/>
        <v/>
      </c>
      <c r="I1598" t="str">
        <f>IF(OR(D1598=M$1,E1598=N$1,F1598=O$1,G1598=P$1,H1598=Q$1),"",C1598)</f>
        <v/>
      </c>
      <c r="J1598" t="str">
        <f t="array" ref="J1598">IF(SUM(--ISNUMBER(SEARCH(S$1:AE$1,I1598)))&gt;0,"",I1598)</f>
        <v/>
      </c>
      <c r="K1598" t="str">
        <f t="array" ref="K1598">IF(SUM(--ISNUMBER(SEARCH(M$1:Q$1,J1598)))=L$1,J1598,"")</f>
        <v/>
      </c>
    </row>
    <row r="1599" spans="1:11" ht="17.25" x14ac:dyDescent="0.25">
      <c r="A1599" s="1" t="s">
        <v>1597</v>
      </c>
      <c r="B1599">
        <f>SUM(B1598,_xlfn.IFNA(IF(MATCH(puzzle!$B$2,$A1599,0),1,0),0))</f>
        <v>285</v>
      </c>
      <c r="C1599" t="str">
        <f>puzzle!B1602</f>
        <v/>
      </c>
      <c r="D1599" t="str">
        <f t="shared" si="120"/>
        <v/>
      </c>
      <c r="E1599" t="str">
        <f t="shared" si="121"/>
        <v/>
      </c>
      <c r="F1599" t="str">
        <f t="shared" si="122"/>
        <v/>
      </c>
      <c r="G1599" t="str">
        <f t="shared" si="123"/>
        <v/>
      </c>
      <c r="H1599" t="str">
        <f t="shared" si="124"/>
        <v/>
      </c>
      <c r="I1599" t="str">
        <f>IF(OR(D1599=M$1,E1599=N$1,F1599=O$1,G1599=P$1,H1599=Q$1),"",C1599)</f>
        <v/>
      </c>
      <c r="J1599" t="str">
        <f t="array" ref="J1599">IF(SUM(--ISNUMBER(SEARCH(S$1:AE$1,I1599)))&gt;0,"",I1599)</f>
        <v/>
      </c>
      <c r="K1599" t="str">
        <f t="array" ref="K1599">IF(SUM(--ISNUMBER(SEARCH(M$1:Q$1,J1599)))=L$1,J1599,"")</f>
        <v/>
      </c>
    </row>
    <row r="1600" spans="1:11" ht="17.25" x14ac:dyDescent="0.25">
      <c r="A1600" s="1" t="s">
        <v>1598</v>
      </c>
      <c r="B1600">
        <f>SUM(B1599,_xlfn.IFNA(IF(MATCH(puzzle!$B$2,$A1600,0),1,0),0))</f>
        <v>285</v>
      </c>
      <c r="C1600" t="str">
        <f>puzzle!B1603</f>
        <v/>
      </c>
      <c r="D1600" t="str">
        <f t="shared" si="120"/>
        <v/>
      </c>
      <c r="E1600" t="str">
        <f t="shared" si="121"/>
        <v/>
      </c>
      <c r="F1600" t="str">
        <f t="shared" si="122"/>
        <v/>
      </c>
      <c r="G1600" t="str">
        <f t="shared" si="123"/>
        <v/>
      </c>
      <c r="H1600" t="str">
        <f t="shared" si="124"/>
        <v/>
      </c>
      <c r="I1600" t="str">
        <f>IF(OR(D1600=M$1,E1600=N$1,F1600=O$1,G1600=P$1,H1600=Q$1),"",C1600)</f>
        <v/>
      </c>
      <c r="J1600" t="str">
        <f t="array" ref="J1600">IF(SUM(--ISNUMBER(SEARCH(S$1:AE$1,I1600)))&gt;0,"",I1600)</f>
        <v/>
      </c>
      <c r="K1600" t="str">
        <f t="array" ref="K1600">IF(SUM(--ISNUMBER(SEARCH(M$1:Q$1,J1600)))=L$1,J1600,"")</f>
        <v/>
      </c>
    </row>
    <row r="1601" spans="1:11" ht="17.25" x14ac:dyDescent="0.25">
      <c r="A1601" s="1" t="s">
        <v>1599</v>
      </c>
      <c r="B1601">
        <f>SUM(B1600,_xlfn.IFNA(IF(MATCH(puzzle!$B$2,$A1601,0),1,0),0))</f>
        <v>285</v>
      </c>
      <c r="C1601" t="str">
        <f>puzzle!B1604</f>
        <v/>
      </c>
      <c r="D1601" t="str">
        <f t="shared" si="120"/>
        <v/>
      </c>
      <c r="E1601" t="str">
        <f t="shared" si="121"/>
        <v/>
      </c>
      <c r="F1601" t="str">
        <f t="shared" si="122"/>
        <v/>
      </c>
      <c r="G1601" t="str">
        <f t="shared" si="123"/>
        <v/>
      </c>
      <c r="H1601" t="str">
        <f t="shared" si="124"/>
        <v/>
      </c>
      <c r="I1601" t="str">
        <f>IF(OR(D1601=M$1,E1601=N$1,F1601=O$1,G1601=P$1,H1601=Q$1),"",C1601)</f>
        <v/>
      </c>
      <c r="J1601" t="str">
        <f t="array" ref="J1601">IF(SUM(--ISNUMBER(SEARCH(S$1:AE$1,I1601)))&gt;0,"",I1601)</f>
        <v/>
      </c>
      <c r="K1601" t="str">
        <f t="array" ref="K1601">IF(SUM(--ISNUMBER(SEARCH(M$1:Q$1,J1601)))=L$1,J1601,"")</f>
        <v/>
      </c>
    </row>
    <row r="1602" spans="1:11" ht="17.25" x14ac:dyDescent="0.25">
      <c r="A1602" s="1" t="s">
        <v>1600</v>
      </c>
      <c r="B1602">
        <f>SUM(B1601,_xlfn.IFNA(IF(MATCH(puzzle!$B$2,$A1602,0),1,0),0))</f>
        <v>285</v>
      </c>
      <c r="C1602" t="str">
        <f>puzzle!B1605</f>
        <v/>
      </c>
      <c r="D1602" t="str">
        <f t="shared" ref="D1602:D1665" si="125">LEFT(C1602,1)</f>
        <v/>
      </c>
      <c r="E1602" t="str">
        <f t="shared" ref="E1602:E1665" si="126">MID($C1602,2,1)</f>
        <v/>
      </c>
      <c r="F1602" t="str">
        <f t="shared" ref="F1602:F1665" si="127">MID($C1602,3,1)</f>
        <v/>
      </c>
      <c r="G1602" t="str">
        <f t="shared" ref="G1602:G1665" si="128">MID($C1602,4,1)</f>
        <v/>
      </c>
      <c r="H1602" t="str">
        <f t="shared" ref="H1602:H1665" si="129">MID($C1602,5,1)</f>
        <v/>
      </c>
      <c r="I1602" t="str">
        <f>IF(OR(D1602=M$1,E1602=N$1,F1602=O$1,G1602=P$1,H1602=Q$1),"",C1602)</f>
        <v/>
      </c>
      <c r="J1602" t="str">
        <f t="array" ref="J1602">IF(SUM(--ISNUMBER(SEARCH(S$1:AE$1,I1602)))&gt;0,"",I1602)</f>
        <v/>
      </c>
      <c r="K1602" t="str">
        <f t="array" ref="K1602">IF(SUM(--ISNUMBER(SEARCH(M$1:Q$1,J1602)))=L$1,J1602,"")</f>
        <v/>
      </c>
    </row>
    <row r="1603" spans="1:11" ht="17.25" x14ac:dyDescent="0.25">
      <c r="A1603" s="1" t="s">
        <v>1601</v>
      </c>
      <c r="B1603">
        <f>SUM(B1602,_xlfn.IFNA(IF(MATCH(puzzle!$B$2,$A1603,0),1,0),0))</f>
        <v>285</v>
      </c>
      <c r="C1603" t="str">
        <f>puzzle!B1606</f>
        <v/>
      </c>
      <c r="D1603" t="str">
        <f t="shared" si="125"/>
        <v/>
      </c>
      <c r="E1603" t="str">
        <f t="shared" si="126"/>
        <v/>
      </c>
      <c r="F1603" t="str">
        <f t="shared" si="127"/>
        <v/>
      </c>
      <c r="G1603" t="str">
        <f t="shared" si="128"/>
        <v/>
      </c>
      <c r="H1603" t="str">
        <f t="shared" si="129"/>
        <v/>
      </c>
      <c r="I1603" t="str">
        <f>IF(OR(D1603=M$1,E1603=N$1,F1603=O$1,G1603=P$1,H1603=Q$1),"",C1603)</f>
        <v/>
      </c>
      <c r="J1603" t="str">
        <f t="array" ref="J1603">IF(SUM(--ISNUMBER(SEARCH(S$1:AE$1,I1603)))&gt;0,"",I1603)</f>
        <v/>
      </c>
      <c r="K1603" t="str">
        <f t="array" ref="K1603">IF(SUM(--ISNUMBER(SEARCH(M$1:Q$1,J1603)))=L$1,J1603,"")</f>
        <v/>
      </c>
    </row>
    <row r="1604" spans="1:11" ht="17.25" x14ac:dyDescent="0.25">
      <c r="A1604" s="1" t="s">
        <v>1602</v>
      </c>
      <c r="B1604">
        <f>SUM(B1603,_xlfn.IFNA(IF(MATCH(puzzle!$B$2,$A1604,0),1,0),0))</f>
        <v>285</v>
      </c>
      <c r="C1604" t="str">
        <f>puzzle!B1607</f>
        <v/>
      </c>
      <c r="D1604" t="str">
        <f t="shared" si="125"/>
        <v/>
      </c>
      <c r="E1604" t="str">
        <f t="shared" si="126"/>
        <v/>
      </c>
      <c r="F1604" t="str">
        <f t="shared" si="127"/>
        <v/>
      </c>
      <c r="G1604" t="str">
        <f t="shared" si="128"/>
        <v/>
      </c>
      <c r="H1604" t="str">
        <f t="shared" si="129"/>
        <v/>
      </c>
      <c r="I1604" t="str">
        <f>IF(OR(D1604=M$1,E1604=N$1,F1604=O$1,G1604=P$1,H1604=Q$1),"",C1604)</f>
        <v/>
      </c>
      <c r="J1604" t="str">
        <f t="array" ref="J1604">IF(SUM(--ISNUMBER(SEARCH(S$1:AE$1,I1604)))&gt;0,"",I1604)</f>
        <v/>
      </c>
      <c r="K1604" t="str">
        <f t="array" ref="K1604">IF(SUM(--ISNUMBER(SEARCH(M$1:Q$1,J1604)))=L$1,J1604,"")</f>
        <v/>
      </c>
    </row>
    <row r="1605" spans="1:11" ht="17.25" x14ac:dyDescent="0.25">
      <c r="A1605" s="1" t="s">
        <v>1603</v>
      </c>
      <c r="B1605">
        <f>SUM(B1604,_xlfn.IFNA(IF(MATCH(puzzle!$B$2,$A1605,0),1,0),0))</f>
        <v>285</v>
      </c>
      <c r="C1605" t="str">
        <f>puzzle!B1608</f>
        <v/>
      </c>
      <c r="D1605" t="str">
        <f t="shared" si="125"/>
        <v/>
      </c>
      <c r="E1605" t="str">
        <f t="shared" si="126"/>
        <v/>
      </c>
      <c r="F1605" t="str">
        <f t="shared" si="127"/>
        <v/>
      </c>
      <c r="G1605" t="str">
        <f t="shared" si="128"/>
        <v/>
      </c>
      <c r="H1605" t="str">
        <f t="shared" si="129"/>
        <v/>
      </c>
      <c r="I1605" t="str">
        <f>IF(OR(D1605=M$1,E1605=N$1,F1605=O$1,G1605=P$1,H1605=Q$1),"",C1605)</f>
        <v/>
      </c>
      <c r="J1605" t="str">
        <f t="array" ref="J1605">IF(SUM(--ISNUMBER(SEARCH(S$1:AE$1,I1605)))&gt;0,"",I1605)</f>
        <v/>
      </c>
      <c r="K1605" t="str">
        <f t="array" ref="K1605">IF(SUM(--ISNUMBER(SEARCH(M$1:Q$1,J1605)))=L$1,J1605,"")</f>
        <v/>
      </c>
    </row>
    <row r="1606" spans="1:11" ht="17.25" x14ac:dyDescent="0.25">
      <c r="A1606" s="1" t="s">
        <v>1604</v>
      </c>
      <c r="B1606">
        <f>SUM(B1605,_xlfn.IFNA(IF(MATCH(puzzle!$B$2,$A1606,0),1,0),0))</f>
        <v>285</v>
      </c>
      <c r="C1606" t="str">
        <f>puzzle!B1609</f>
        <v/>
      </c>
      <c r="D1606" t="str">
        <f t="shared" si="125"/>
        <v/>
      </c>
      <c r="E1606" t="str">
        <f t="shared" si="126"/>
        <v/>
      </c>
      <c r="F1606" t="str">
        <f t="shared" si="127"/>
        <v/>
      </c>
      <c r="G1606" t="str">
        <f t="shared" si="128"/>
        <v/>
      </c>
      <c r="H1606" t="str">
        <f t="shared" si="129"/>
        <v/>
      </c>
      <c r="I1606" t="str">
        <f>IF(OR(D1606=M$1,E1606=N$1,F1606=O$1,G1606=P$1,H1606=Q$1),"",C1606)</f>
        <v/>
      </c>
      <c r="J1606" t="str">
        <f t="array" ref="J1606">IF(SUM(--ISNUMBER(SEARCH(S$1:AE$1,I1606)))&gt;0,"",I1606)</f>
        <v/>
      </c>
      <c r="K1606" t="str">
        <f t="array" ref="K1606">IF(SUM(--ISNUMBER(SEARCH(M$1:Q$1,J1606)))=L$1,J1606,"")</f>
        <v/>
      </c>
    </row>
    <row r="1607" spans="1:11" ht="17.25" x14ac:dyDescent="0.25">
      <c r="A1607" s="1" t="s">
        <v>1605</v>
      </c>
      <c r="B1607">
        <f>SUM(B1606,_xlfn.IFNA(IF(MATCH(puzzle!$B$2,$A1607,0),1,0),0))</f>
        <v>286</v>
      </c>
      <c r="C1607" t="str">
        <f>puzzle!B1610</f>
        <v/>
      </c>
      <c r="D1607" t="str">
        <f t="shared" si="125"/>
        <v/>
      </c>
      <c r="E1607" t="str">
        <f t="shared" si="126"/>
        <v/>
      </c>
      <c r="F1607" t="str">
        <f t="shared" si="127"/>
        <v/>
      </c>
      <c r="G1607" t="str">
        <f t="shared" si="128"/>
        <v/>
      </c>
      <c r="H1607" t="str">
        <f t="shared" si="129"/>
        <v/>
      </c>
      <c r="I1607" t="str">
        <f>IF(OR(D1607=M$1,E1607=N$1,F1607=O$1,G1607=P$1,H1607=Q$1),"",C1607)</f>
        <v/>
      </c>
      <c r="J1607" t="str">
        <f t="array" ref="J1607">IF(SUM(--ISNUMBER(SEARCH(S$1:AE$1,I1607)))&gt;0,"",I1607)</f>
        <v/>
      </c>
      <c r="K1607" t="str">
        <f t="array" ref="K1607">IF(SUM(--ISNUMBER(SEARCH(M$1:Q$1,J1607)))=L$1,J1607,"")</f>
        <v/>
      </c>
    </row>
    <row r="1608" spans="1:11" ht="17.25" x14ac:dyDescent="0.25">
      <c r="A1608" s="1" t="s">
        <v>1606</v>
      </c>
      <c r="B1608">
        <f>SUM(B1607,_xlfn.IFNA(IF(MATCH(puzzle!$B$2,$A1608,0),1,0),0))</f>
        <v>286</v>
      </c>
      <c r="C1608" t="str">
        <f>puzzle!B1611</f>
        <v/>
      </c>
      <c r="D1608" t="str">
        <f t="shared" si="125"/>
        <v/>
      </c>
      <c r="E1608" t="str">
        <f t="shared" si="126"/>
        <v/>
      </c>
      <c r="F1608" t="str">
        <f t="shared" si="127"/>
        <v/>
      </c>
      <c r="G1608" t="str">
        <f t="shared" si="128"/>
        <v/>
      </c>
      <c r="H1608" t="str">
        <f t="shared" si="129"/>
        <v/>
      </c>
      <c r="I1608" t="str">
        <f>IF(OR(D1608=M$1,E1608=N$1,F1608=O$1,G1608=P$1,H1608=Q$1),"",C1608)</f>
        <v/>
      </c>
      <c r="J1608" t="str">
        <f t="array" ref="J1608">IF(SUM(--ISNUMBER(SEARCH(S$1:AE$1,I1608)))&gt;0,"",I1608)</f>
        <v/>
      </c>
      <c r="K1608" t="str">
        <f t="array" ref="K1608">IF(SUM(--ISNUMBER(SEARCH(M$1:Q$1,J1608)))=L$1,J1608,"")</f>
        <v/>
      </c>
    </row>
    <row r="1609" spans="1:11" ht="17.25" x14ac:dyDescent="0.25">
      <c r="A1609" s="1" t="s">
        <v>1607</v>
      </c>
      <c r="B1609">
        <f>SUM(B1608,_xlfn.IFNA(IF(MATCH(puzzle!$B$2,$A1609,0),1,0),0))</f>
        <v>286</v>
      </c>
      <c r="C1609" t="str">
        <f>puzzle!B1612</f>
        <v/>
      </c>
      <c r="D1609" t="str">
        <f t="shared" si="125"/>
        <v/>
      </c>
      <c r="E1609" t="str">
        <f t="shared" si="126"/>
        <v/>
      </c>
      <c r="F1609" t="str">
        <f t="shared" si="127"/>
        <v/>
      </c>
      <c r="G1609" t="str">
        <f t="shared" si="128"/>
        <v/>
      </c>
      <c r="H1609" t="str">
        <f t="shared" si="129"/>
        <v/>
      </c>
      <c r="I1609" t="str">
        <f>IF(OR(D1609=M$1,E1609=N$1,F1609=O$1,G1609=P$1,H1609=Q$1),"",C1609)</f>
        <v/>
      </c>
      <c r="J1609" t="str">
        <f t="array" ref="J1609">IF(SUM(--ISNUMBER(SEARCH(S$1:AE$1,I1609)))&gt;0,"",I1609)</f>
        <v/>
      </c>
      <c r="K1609" t="str">
        <f t="array" ref="K1609">IF(SUM(--ISNUMBER(SEARCH(M$1:Q$1,J1609)))=L$1,J1609,"")</f>
        <v/>
      </c>
    </row>
    <row r="1610" spans="1:11" ht="17.25" x14ac:dyDescent="0.25">
      <c r="A1610" s="1" t="s">
        <v>1608</v>
      </c>
      <c r="B1610">
        <f>SUM(B1609,_xlfn.IFNA(IF(MATCH(puzzle!$B$2,$A1610,0),1,0),0))</f>
        <v>286</v>
      </c>
      <c r="C1610" t="str">
        <f>puzzle!B1613</f>
        <v/>
      </c>
      <c r="D1610" t="str">
        <f t="shared" si="125"/>
        <v/>
      </c>
      <c r="E1610" t="str">
        <f t="shared" si="126"/>
        <v/>
      </c>
      <c r="F1610" t="str">
        <f t="shared" si="127"/>
        <v/>
      </c>
      <c r="G1610" t="str">
        <f t="shared" si="128"/>
        <v/>
      </c>
      <c r="H1610" t="str">
        <f t="shared" si="129"/>
        <v/>
      </c>
      <c r="I1610" t="str">
        <f>IF(OR(D1610=M$1,E1610=N$1,F1610=O$1,G1610=P$1,H1610=Q$1),"",C1610)</f>
        <v/>
      </c>
      <c r="J1610" t="str">
        <f t="array" ref="J1610">IF(SUM(--ISNUMBER(SEARCH(S$1:AE$1,I1610)))&gt;0,"",I1610)</f>
        <v/>
      </c>
      <c r="K1610" t="str">
        <f t="array" ref="K1610">IF(SUM(--ISNUMBER(SEARCH(M$1:Q$1,J1610)))=L$1,J1610,"")</f>
        <v/>
      </c>
    </row>
    <row r="1611" spans="1:11" ht="17.25" x14ac:dyDescent="0.25">
      <c r="A1611" s="1" t="s">
        <v>1609</v>
      </c>
      <c r="B1611">
        <f>SUM(B1610,_xlfn.IFNA(IF(MATCH(puzzle!$B$2,$A1611,0),1,0),0))</f>
        <v>287</v>
      </c>
      <c r="C1611" t="str">
        <f>puzzle!B1614</f>
        <v/>
      </c>
      <c r="D1611" t="str">
        <f t="shared" si="125"/>
        <v/>
      </c>
      <c r="E1611" t="str">
        <f t="shared" si="126"/>
        <v/>
      </c>
      <c r="F1611" t="str">
        <f t="shared" si="127"/>
        <v/>
      </c>
      <c r="G1611" t="str">
        <f t="shared" si="128"/>
        <v/>
      </c>
      <c r="H1611" t="str">
        <f t="shared" si="129"/>
        <v/>
      </c>
      <c r="I1611" t="str">
        <f>IF(OR(D1611=M$1,E1611=N$1,F1611=O$1,G1611=P$1,H1611=Q$1),"",C1611)</f>
        <v/>
      </c>
      <c r="J1611" t="str">
        <f t="array" ref="J1611">IF(SUM(--ISNUMBER(SEARCH(S$1:AE$1,I1611)))&gt;0,"",I1611)</f>
        <v/>
      </c>
      <c r="K1611" t="str">
        <f t="array" ref="K1611">IF(SUM(--ISNUMBER(SEARCH(M$1:Q$1,J1611)))=L$1,J1611,"")</f>
        <v/>
      </c>
    </row>
    <row r="1612" spans="1:11" ht="17.25" x14ac:dyDescent="0.25">
      <c r="A1612" s="1" t="s">
        <v>1610</v>
      </c>
      <c r="B1612">
        <f>SUM(B1611,_xlfn.IFNA(IF(MATCH(puzzle!$B$2,$A1612,0),1,0),0))</f>
        <v>287</v>
      </c>
      <c r="C1612" t="str">
        <f>puzzle!B1615</f>
        <v/>
      </c>
      <c r="D1612" t="str">
        <f t="shared" si="125"/>
        <v/>
      </c>
      <c r="E1612" t="str">
        <f t="shared" si="126"/>
        <v/>
      </c>
      <c r="F1612" t="str">
        <f t="shared" si="127"/>
        <v/>
      </c>
      <c r="G1612" t="str">
        <f t="shared" si="128"/>
        <v/>
      </c>
      <c r="H1612" t="str">
        <f t="shared" si="129"/>
        <v/>
      </c>
      <c r="I1612" t="str">
        <f>IF(OR(D1612=M$1,E1612=N$1,F1612=O$1,G1612=P$1,H1612=Q$1),"",C1612)</f>
        <v/>
      </c>
      <c r="J1612" t="str">
        <f t="array" ref="J1612">IF(SUM(--ISNUMBER(SEARCH(S$1:AE$1,I1612)))&gt;0,"",I1612)</f>
        <v/>
      </c>
      <c r="K1612" t="str">
        <f t="array" ref="K1612">IF(SUM(--ISNUMBER(SEARCH(M$1:Q$1,J1612)))=L$1,J1612,"")</f>
        <v/>
      </c>
    </row>
    <row r="1613" spans="1:11" ht="17.25" x14ac:dyDescent="0.25">
      <c r="A1613" s="1" t="s">
        <v>1611</v>
      </c>
      <c r="B1613">
        <f>SUM(B1612,_xlfn.IFNA(IF(MATCH(puzzle!$B$2,$A1613,0),1,0),0))</f>
        <v>287</v>
      </c>
      <c r="C1613" t="str">
        <f>puzzle!B1616</f>
        <v/>
      </c>
      <c r="D1613" t="str">
        <f t="shared" si="125"/>
        <v/>
      </c>
      <c r="E1613" t="str">
        <f t="shared" si="126"/>
        <v/>
      </c>
      <c r="F1613" t="str">
        <f t="shared" si="127"/>
        <v/>
      </c>
      <c r="G1613" t="str">
        <f t="shared" si="128"/>
        <v/>
      </c>
      <c r="H1613" t="str">
        <f t="shared" si="129"/>
        <v/>
      </c>
      <c r="I1613" t="str">
        <f>IF(OR(D1613=M$1,E1613=N$1,F1613=O$1,G1613=P$1,H1613=Q$1),"",C1613)</f>
        <v/>
      </c>
      <c r="J1613" t="str">
        <f t="array" ref="J1613">IF(SUM(--ISNUMBER(SEARCH(S$1:AE$1,I1613)))&gt;0,"",I1613)</f>
        <v/>
      </c>
      <c r="K1613" t="str">
        <f t="array" ref="K1613">IF(SUM(--ISNUMBER(SEARCH(M$1:Q$1,J1613)))=L$1,J1613,"")</f>
        <v/>
      </c>
    </row>
    <row r="1614" spans="1:11" ht="17.25" x14ac:dyDescent="0.25">
      <c r="A1614" s="1" t="s">
        <v>1612</v>
      </c>
      <c r="B1614">
        <f>SUM(B1613,_xlfn.IFNA(IF(MATCH(puzzle!$B$2,$A1614,0),1,0),0))</f>
        <v>288</v>
      </c>
      <c r="C1614" t="str">
        <f>puzzle!B1617</f>
        <v/>
      </c>
      <c r="D1614" t="str">
        <f t="shared" si="125"/>
        <v/>
      </c>
      <c r="E1614" t="str">
        <f t="shared" si="126"/>
        <v/>
      </c>
      <c r="F1614" t="str">
        <f t="shared" si="127"/>
        <v/>
      </c>
      <c r="G1614" t="str">
        <f t="shared" si="128"/>
        <v/>
      </c>
      <c r="H1614" t="str">
        <f t="shared" si="129"/>
        <v/>
      </c>
      <c r="I1614" t="str">
        <f>IF(OR(D1614=M$1,E1614=N$1,F1614=O$1,G1614=P$1,H1614=Q$1),"",C1614)</f>
        <v/>
      </c>
      <c r="J1614" t="str">
        <f t="array" ref="J1614">IF(SUM(--ISNUMBER(SEARCH(S$1:AE$1,I1614)))&gt;0,"",I1614)</f>
        <v/>
      </c>
      <c r="K1614" t="str">
        <f t="array" ref="K1614">IF(SUM(--ISNUMBER(SEARCH(M$1:Q$1,J1614)))=L$1,J1614,"")</f>
        <v/>
      </c>
    </row>
    <row r="1615" spans="1:11" ht="17.25" x14ac:dyDescent="0.25">
      <c r="A1615" s="1" t="s">
        <v>1613</v>
      </c>
      <c r="B1615">
        <f>SUM(B1614,_xlfn.IFNA(IF(MATCH(puzzle!$B$2,$A1615,0),1,0),0))</f>
        <v>289</v>
      </c>
      <c r="C1615" t="str">
        <f>puzzle!B1618</f>
        <v/>
      </c>
      <c r="D1615" t="str">
        <f t="shared" si="125"/>
        <v/>
      </c>
      <c r="E1615" t="str">
        <f t="shared" si="126"/>
        <v/>
      </c>
      <c r="F1615" t="str">
        <f t="shared" si="127"/>
        <v/>
      </c>
      <c r="G1615" t="str">
        <f t="shared" si="128"/>
        <v/>
      </c>
      <c r="H1615" t="str">
        <f t="shared" si="129"/>
        <v/>
      </c>
      <c r="I1615" t="str">
        <f>IF(OR(D1615=M$1,E1615=N$1,F1615=O$1,G1615=P$1,H1615=Q$1),"",C1615)</f>
        <v/>
      </c>
      <c r="J1615" t="str">
        <f t="array" ref="J1615">IF(SUM(--ISNUMBER(SEARCH(S$1:AE$1,I1615)))&gt;0,"",I1615)</f>
        <v/>
      </c>
      <c r="K1615" t="str">
        <f t="array" ref="K1615">IF(SUM(--ISNUMBER(SEARCH(M$1:Q$1,J1615)))=L$1,J1615,"")</f>
        <v/>
      </c>
    </row>
    <row r="1616" spans="1:11" ht="17.25" x14ac:dyDescent="0.25">
      <c r="A1616" s="1" t="s">
        <v>1614</v>
      </c>
      <c r="B1616">
        <f>SUM(B1615,_xlfn.IFNA(IF(MATCH(puzzle!$B$2,$A1616,0),1,0),0))</f>
        <v>289</v>
      </c>
      <c r="C1616" t="str">
        <f>puzzle!B1619</f>
        <v/>
      </c>
      <c r="D1616" t="str">
        <f t="shared" si="125"/>
        <v/>
      </c>
      <c r="E1616" t="str">
        <f t="shared" si="126"/>
        <v/>
      </c>
      <c r="F1616" t="str">
        <f t="shared" si="127"/>
        <v/>
      </c>
      <c r="G1616" t="str">
        <f t="shared" si="128"/>
        <v/>
      </c>
      <c r="H1616" t="str">
        <f t="shared" si="129"/>
        <v/>
      </c>
      <c r="I1616" t="str">
        <f>IF(OR(D1616=M$1,E1616=N$1,F1616=O$1,G1616=P$1,H1616=Q$1),"",C1616)</f>
        <v/>
      </c>
      <c r="J1616" t="str">
        <f t="array" ref="J1616">IF(SUM(--ISNUMBER(SEARCH(S$1:AE$1,I1616)))&gt;0,"",I1616)</f>
        <v/>
      </c>
      <c r="K1616" t="str">
        <f t="array" ref="K1616">IF(SUM(--ISNUMBER(SEARCH(M$1:Q$1,J1616)))=L$1,J1616,"")</f>
        <v/>
      </c>
    </row>
    <row r="1617" spans="1:11" ht="17.25" x14ac:dyDescent="0.25">
      <c r="A1617" s="1" t="s">
        <v>1615</v>
      </c>
      <c r="B1617">
        <f>SUM(B1616,_xlfn.IFNA(IF(MATCH(puzzle!$B$2,$A1617,0),1,0),0))</f>
        <v>289</v>
      </c>
      <c r="C1617" t="str">
        <f>puzzle!B1620</f>
        <v/>
      </c>
      <c r="D1617" t="str">
        <f t="shared" si="125"/>
        <v/>
      </c>
      <c r="E1617" t="str">
        <f t="shared" si="126"/>
        <v/>
      </c>
      <c r="F1617" t="str">
        <f t="shared" si="127"/>
        <v/>
      </c>
      <c r="G1617" t="str">
        <f t="shared" si="128"/>
        <v/>
      </c>
      <c r="H1617" t="str">
        <f t="shared" si="129"/>
        <v/>
      </c>
      <c r="I1617" t="str">
        <f>IF(OR(D1617=M$1,E1617=N$1,F1617=O$1,G1617=P$1,H1617=Q$1),"",C1617)</f>
        <v/>
      </c>
      <c r="J1617" t="str">
        <f t="array" ref="J1617">IF(SUM(--ISNUMBER(SEARCH(S$1:AE$1,I1617)))&gt;0,"",I1617)</f>
        <v/>
      </c>
      <c r="K1617" t="str">
        <f t="array" ref="K1617">IF(SUM(--ISNUMBER(SEARCH(M$1:Q$1,J1617)))=L$1,J1617,"")</f>
        <v/>
      </c>
    </row>
    <row r="1618" spans="1:11" ht="17.25" x14ac:dyDescent="0.25">
      <c r="A1618" s="1" t="s">
        <v>1616</v>
      </c>
      <c r="B1618">
        <f>SUM(B1617,_xlfn.IFNA(IF(MATCH(puzzle!$B$2,$A1618,0),1,0),0))</f>
        <v>289</v>
      </c>
      <c r="C1618" t="str">
        <f>puzzle!B1621</f>
        <v/>
      </c>
      <c r="D1618" t="str">
        <f t="shared" si="125"/>
        <v/>
      </c>
      <c r="E1618" t="str">
        <f t="shared" si="126"/>
        <v/>
      </c>
      <c r="F1618" t="str">
        <f t="shared" si="127"/>
        <v/>
      </c>
      <c r="G1618" t="str">
        <f t="shared" si="128"/>
        <v/>
      </c>
      <c r="H1618" t="str">
        <f t="shared" si="129"/>
        <v/>
      </c>
      <c r="I1618" t="str">
        <f>IF(OR(D1618=M$1,E1618=N$1,F1618=O$1,G1618=P$1,H1618=Q$1),"",C1618)</f>
        <v/>
      </c>
      <c r="J1618" t="str">
        <f t="array" ref="J1618">IF(SUM(--ISNUMBER(SEARCH(S$1:AE$1,I1618)))&gt;0,"",I1618)</f>
        <v/>
      </c>
      <c r="K1618" t="str">
        <f t="array" ref="K1618">IF(SUM(--ISNUMBER(SEARCH(M$1:Q$1,J1618)))=L$1,J1618,"")</f>
        <v/>
      </c>
    </row>
    <row r="1619" spans="1:11" ht="17.25" x14ac:dyDescent="0.25">
      <c r="A1619" s="1" t="s">
        <v>1617</v>
      </c>
      <c r="B1619">
        <f>SUM(B1618,_xlfn.IFNA(IF(MATCH(puzzle!$B$2,$A1619,0),1,0),0))</f>
        <v>289</v>
      </c>
      <c r="C1619" t="str">
        <f>puzzle!B1622</f>
        <v/>
      </c>
      <c r="D1619" t="str">
        <f t="shared" si="125"/>
        <v/>
      </c>
      <c r="E1619" t="str">
        <f t="shared" si="126"/>
        <v/>
      </c>
      <c r="F1619" t="str">
        <f t="shared" si="127"/>
        <v/>
      </c>
      <c r="G1619" t="str">
        <f t="shared" si="128"/>
        <v/>
      </c>
      <c r="H1619" t="str">
        <f t="shared" si="129"/>
        <v/>
      </c>
      <c r="I1619" t="str">
        <f>IF(OR(D1619=M$1,E1619=N$1,F1619=O$1,G1619=P$1,H1619=Q$1),"",C1619)</f>
        <v/>
      </c>
      <c r="J1619" t="str">
        <f t="array" ref="J1619">IF(SUM(--ISNUMBER(SEARCH(S$1:AE$1,I1619)))&gt;0,"",I1619)</f>
        <v/>
      </c>
      <c r="K1619" t="str">
        <f t="array" ref="K1619">IF(SUM(--ISNUMBER(SEARCH(M$1:Q$1,J1619)))=L$1,J1619,"")</f>
        <v/>
      </c>
    </row>
    <row r="1620" spans="1:11" ht="17.25" x14ac:dyDescent="0.25">
      <c r="A1620" s="1" t="s">
        <v>1618</v>
      </c>
      <c r="B1620">
        <f>SUM(B1619,_xlfn.IFNA(IF(MATCH(puzzle!$B$2,$A1620,0),1,0),0))</f>
        <v>289</v>
      </c>
      <c r="C1620" t="str">
        <f>puzzle!B1623</f>
        <v/>
      </c>
      <c r="D1620" t="str">
        <f t="shared" si="125"/>
        <v/>
      </c>
      <c r="E1620" t="str">
        <f t="shared" si="126"/>
        <v/>
      </c>
      <c r="F1620" t="str">
        <f t="shared" si="127"/>
        <v/>
      </c>
      <c r="G1620" t="str">
        <f t="shared" si="128"/>
        <v/>
      </c>
      <c r="H1620" t="str">
        <f t="shared" si="129"/>
        <v/>
      </c>
      <c r="I1620" t="str">
        <f>IF(OR(D1620=M$1,E1620=N$1,F1620=O$1,G1620=P$1,H1620=Q$1),"",C1620)</f>
        <v/>
      </c>
      <c r="J1620" t="str">
        <f t="array" ref="J1620">IF(SUM(--ISNUMBER(SEARCH(S$1:AE$1,I1620)))&gt;0,"",I1620)</f>
        <v/>
      </c>
      <c r="K1620" t="str">
        <f t="array" ref="K1620">IF(SUM(--ISNUMBER(SEARCH(M$1:Q$1,J1620)))=L$1,J1620,"")</f>
        <v/>
      </c>
    </row>
    <row r="1621" spans="1:11" ht="17.25" x14ac:dyDescent="0.25">
      <c r="A1621" s="1" t="s">
        <v>1619</v>
      </c>
      <c r="B1621">
        <f>SUM(B1620,_xlfn.IFNA(IF(MATCH(puzzle!$B$2,$A1621,0),1,0),0))</f>
        <v>289</v>
      </c>
      <c r="C1621" t="str">
        <f>puzzle!B1624</f>
        <v/>
      </c>
      <c r="D1621" t="str">
        <f t="shared" si="125"/>
        <v/>
      </c>
      <c r="E1621" t="str">
        <f t="shared" si="126"/>
        <v/>
      </c>
      <c r="F1621" t="str">
        <f t="shared" si="127"/>
        <v/>
      </c>
      <c r="G1621" t="str">
        <f t="shared" si="128"/>
        <v/>
      </c>
      <c r="H1621" t="str">
        <f t="shared" si="129"/>
        <v/>
      </c>
      <c r="I1621" t="str">
        <f>IF(OR(D1621=M$1,E1621=N$1,F1621=O$1,G1621=P$1,H1621=Q$1),"",C1621)</f>
        <v/>
      </c>
      <c r="J1621" t="str">
        <f t="array" ref="J1621">IF(SUM(--ISNUMBER(SEARCH(S$1:AE$1,I1621)))&gt;0,"",I1621)</f>
        <v/>
      </c>
      <c r="K1621" t="str">
        <f t="array" ref="K1621">IF(SUM(--ISNUMBER(SEARCH(M$1:Q$1,J1621)))=L$1,J1621,"")</f>
        <v/>
      </c>
    </row>
    <row r="1622" spans="1:11" ht="17.25" x14ac:dyDescent="0.25">
      <c r="A1622" s="1" t="s">
        <v>1620</v>
      </c>
      <c r="B1622">
        <f>SUM(B1621,_xlfn.IFNA(IF(MATCH(puzzle!$B$2,$A1622,0),1,0),0))</f>
        <v>289</v>
      </c>
      <c r="C1622" t="str">
        <f>puzzle!B1625</f>
        <v/>
      </c>
      <c r="D1622" t="str">
        <f t="shared" si="125"/>
        <v/>
      </c>
      <c r="E1622" t="str">
        <f t="shared" si="126"/>
        <v/>
      </c>
      <c r="F1622" t="str">
        <f t="shared" si="127"/>
        <v/>
      </c>
      <c r="G1622" t="str">
        <f t="shared" si="128"/>
        <v/>
      </c>
      <c r="H1622" t="str">
        <f t="shared" si="129"/>
        <v/>
      </c>
      <c r="I1622" t="str">
        <f>IF(OR(D1622=M$1,E1622=N$1,F1622=O$1,G1622=P$1,H1622=Q$1),"",C1622)</f>
        <v/>
      </c>
      <c r="J1622" t="str">
        <f t="array" ref="J1622">IF(SUM(--ISNUMBER(SEARCH(S$1:AE$1,I1622)))&gt;0,"",I1622)</f>
        <v/>
      </c>
      <c r="K1622" t="str">
        <f t="array" ref="K1622">IF(SUM(--ISNUMBER(SEARCH(M$1:Q$1,J1622)))=L$1,J1622,"")</f>
        <v/>
      </c>
    </row>
    <row r="1623" spans="1:11" ht="17.25" x14ac:dyDescent="0.25">
      <c r="A1623" s="1" t="s">
        <v>1621</v>
      </c>
      <c r="B1623">
        <f>SUM(B1622,_xlfn.IFNA(IF(MATCH(puzzle!$B$2,$A1623,0),1,0),0))</f>
        <v>289</v>
      </c>
      <c r="C1623" t="str">
        <f>puzzle!B1626</f>
        <v/>
      </c>
      <c r="D1623" t="str">
        <f t="shared" si="125"/>
        <v/>
      </c>
      <c r="E1623" t="str">
        <f t="shared" si="126"/>
        <v/>
      </c>
      <c r="F1623" t="str">
        <f t="shared" si="127"/>
        <v/>
      </c>
      <c r="G1623" t="str">
        <f t="shared" si="128"/>
        <v/>
      </c>
      <c r="H1623" t="str">
        <f t="shared" si="129"/>
        <v/>
      </c>
      <c r="I1623" t="str">
        <f>IF(OR(D1623=M$1,E1623=N$1,F1623=O$1,G1623=P$1,H1623=Q$1),"",C1623)</f>
        <v/>
      </c>
      <c r="J1623" t="str">
        <f t="array" ref="J1623">IF(SUM(--ISNUMBER(SEARCH(S$1:AE$1,I1623)))&gt;0,"",I1623)</f>
        <v/>
      </c>
      <c r="K1623" t="str">
        <f t="array" ref="K1623">IF(SUM(--ISNUMBER(SEARCH(M$1:Q$1,J1623)))=L$1,J1623,"")</f>
        <v/>
      </c>
    </row>
    <row r="1624" spans="1:11" ht="17.25" x14ac:dyDescent="0.25">
      <c r="A1624" s="1" t="s">
        <v>1622</v>
      </c>
      <c r="B1624">
        <f>SUM(B1623,_xlfn.IFNA(IF(MATCH(puzzle!$B$2,$A1624,0),1,0),0))</f>
        <v>289</v>
      </c>
      <c r="C1624" t="str">
        <f>puzzle!B1627</f>
        <v/>
      </c>
      <c r="D1624" t="str">
        <f t="shared" si="125"/>
        <v/>
      </c>
      <c r="E1624" t="str">
        <f t="shared" si="126"/>
        <v/>
      </c>
      <c r="F1624" t="str">
        <f t="shared" si="127"/>
        <v/>
      </c>
      <c r="G1624" t="str">
        <f t="shared" si="128"/>
        <v/>
      </c>
      <c r="H1624" t="str">
        <f t="shared" si="129"/>
        <v/>
      </c>
      <c r="I1624" t="str">
        <f>IF(OR(D1624=M$1,E1624=N$1,F1624=O$1,G1624=P$1,H1624=Q$1),"",C1624)</f>
        <v/>
      </c>
      <c r="J1624" t="str">
        <f t="array" ref="J1624">IF(SUM(--ISNUMBER(SEARCH(S$1:AE$1,I1624)))&gt;0,"",I1624)</f>
        <v/>
      </c>
      <c r="K1624" t="str">
        <f t="array" ref="K1624">IF(SUM(--ISNUMBER(SEARCH(M$1:Q$1,J1624)))=L$1,J1624,"")</f>
        <v/>
      </c>
    </row>
    <row r="1625" spans="1:11" ht="17.25" x14ac:dyDescent="0.25">
      <c r="A1625" s="1" t="s">
        <v>1623</v>
      </c>
      <c r="B1625">
        <f>SUM(B1624,_xlfn.IFNA(IF(MATCH(puzzle!$B$2,$A1625,0),1,0),0))</f>
        <v>289</v>
      </c>
      <c r="C1625" t="str">
        <f>puzzle!B1628</f>
        <v/>
      </c>
      <c r="D1625" t="str">
        <f t="shared" si="125"/>
        <v/>
      </c>
      <c r="E1625" t="str">
        <f t="shared" si="126"/>
        <v/>
      </c>
      <c r="F1625" t="str">
        <f t="shared" si="127"/>
        <v/>
      </c>
      <c r="G1625" t="str">
        <f t="shared" si="128"/>
        <v/>
      </c>
      <c r="H1625" t="str">
        <f t="shared" si="129"/>
        <v/>
      </c>
      <c r="I1625" t="str">
        <f>IF(OR(D1625=M$1,E1625=N$1,F1625=O$1,G1625=P$1,H1625=Q$1),"",C1625)</f>
        <v/>
      </c>
      <c r="J1625" t="str">
        <f t="array" ref="J1625">IF(SUM(--ISNUMBER(SEARCH(S$1:AE$1,I1625)))&gt;0,"",I1625)</f>
        <v/>
      </c>
      <c r="K1625" t="str">
        <f t="array" ref="K1625">IF(SUM(--ISNUMBER(SEARCH(M$1:Q$1,J1625)))=L$1,J1625,"")</f>
        <v/>
      </c>
    </row>
    <row r="1626" spans="1:11" ht="17.25" x14ac:dyDescent="0.25">
      <c r="A1626" s="1" t="s">
        <v>1624</v>
      </c>
      <c r="B1626">
        <f>SUM(B1625,_xlfn.IFNA(IF(MATCH(puzzle!$B$2,$A1626,0),1,0),0))</f>
        <v>290</v>
      </c>
      <c r="C1626" t="str">
        <f>puzzle!B1629</f>
        <v/>
      </c>
      <c r="D1626" t="str">
        <f t="shared" si="125"/>
        <v/>
      </c>
      <c r="E1626" t="str">
        <f t="shared" si="126"/>
        <v/>
      </c>
      <c r="F1626" t="str">
        <f t="shared" si="127"/>
        <v/>
      </c>
      <c r="G1626" t="str">
        <f t="shared" si="128"/>
        <v/>
      </c>
      <c r="H1626" t="str">
        <f t="shared" si="129"/>
        <v/>
      </c>
      <c r="I1626" t="str">
        <f>IF(OR(D1626=M$1,E1626=N$1,F1626=O$1,G1626=P$1,H1626=Q$1),"",C1626)</f>
        <v/>
      </c>
      <c r="J1626" t="str">
        <f t="array" ref="J1626">IF(SUM(--ISNUMBER(SEARCH(S$1:AE$1,I1626)))&gt;0,"",I1626)</f>
        <v/>
      </c>
      <c r="K1626" t="str">
        <f t="array" ref="K1626">IF(SUM(--ISNUMBER(SEARCH(M$1:Q$1,J1626)))=L$1,J1626,"")</f>
        <v/>
      </c>
    </row>
    <row r="1627" spans="1:11" ht="17.25" x14ac:dyDescent="0.25">
      <c r="A1627" s="1" t="s">
        <v>1625</v>
      </c>
      <c r="B1627">
        <f>SUM(B1626,_xlfn.IFNA(IF(MATCH(puzzle!$B$2,$A1627,0),1,0),0))</f>
        <v>290</v>
      </c>
      <c r="C1627" t="str">
        <f>puzzle!B1630</f>
        <v/>
      </c>
      <c r="D1627" t="str">
        <f t="shared" si="125"/>
        <v/>
      </c>
      <c r="E1627" t="str">
        <f t="shared" si="126"/>
        <v/>
      </c>
      <c r="F1627" t="str">
        <f t="shared" si="127"/>
        <v/>
      </c>
      <c r="G1627" t="str">
        <f t="shared" si="128"/>
        <v/>
      </c>
      <c r="H1627" t="str">
        <f t="shared" si="129"/>
        <v/>
      </c>
      <c r="I1627" t="str">
        <f>IF(OR(D1627=M$1,E1627=N$1,F1627=O$1,G1627=P$1,H1627=Q$1),"",C1627)</f>
        <v/>
      </c>
      <c r="J1627" t="str">
        <f t="array" ref="J1627">IF(SUM(--ISNUMBER(SEARCH(S$1:AE$1,I1627)))&gt;0,"",I1627)</f>
        <v/>
      </c>
      <c r="K1627" t="str">
        <f t="array" ref="K1627">IF(SUM(--ISNUMBER(SEARCH(M$1:Q$1,J1627)))=L$1,J1627,"")</f>
        <v/>
      </c>
    </row>
    <row r="1628" spans="1:11" ht="17.25" x14ac:dyDescent="0.25">
      <c r="A1628" s="1" t="s">
        <v>1626</v>
      </c>
      <c r="B1628">
        <f>SUM(B1627,_xlfn.IFNA(IF(MATCH(puzzle!$B$2,$A1628,0),1,0),0))</f>
        <v>290</v>
      </c>
      <c r="C1628" t="str">
        <f>puzzle!B1631</f>
        <v/>
      </c>
      <c r="D1628" t="str">
        <f t="shared" si="125"/>
        <v/>
      </c>
      <c r="E1628" t="str">
        <f t="shared" si="126"/>
        <v/>
      </c>
      <c r="F1628" t="str">
        <f t="shared" si="127"/>
        <v/>
      </c>
      <c r="G1628" t="str">
        <f t="shared" si="128"/>
        <v/>
      </c>
      <c r="H1628" t="str">
        <f t="shared" si="129"/>
        <v/>
      </c>
      <c r="I1628" t="str">
        <f>IF(OR(D1628=M$1,E1628=N$1,F1628=O$1,G1628=P$1,H1628=Q$1),"",C1628)</f>
        <v/>
      </c>
      <c r="J1628" t="str">
        <f t="array" ref="J1628">IF(SUM(--ISNUMBER(SEARCH(S$1:AE$1,I1628)))&gt;0,"",I1628)</f>
        <v/>
      </c>
      <c r="K1628" t="str">
        <f t="array" ref="K1628">IF(SUM(--ISNUMBER(SEARCH(M$1:Q$1,J1628)))=L$1,J1628,"")</f>
        <v/>
      </c>
    </row>
    <row r="1629" spans="1:11" ht="17.25" x14ac:dyDescent="0.25">
      <c r="A1629" s="1" t="s">
        <v>1627</v>
      </c>
      <c r="B1629">
        <f>SUM(B1628,_xlfn.IFNA(IF(MATCH(puzzle!$B$2,$A1629,0),1,0),0))</f>
        <v>290</v>
      </c>
      <c r="C1629" t="str">
        <f>puzzle!B1632</f>
        <v/>
      </c>
      <c r="D1629" t="str">
        <f t="shared" si="125"/>
        <v/>
      </c>
      <c r="E1629" t="str">
        <f t="shared" si="126"/>
        <v/>
      </c>
      <c r="F1629" t="str">
        <f t="shared" si="127"/>
        <v/>
      </c>
      <c r="G1629" t="str">
        <f t="shared" si="128"/>
        <v/>
      </c>
      <c r="H1629" t="str">
        <f t="shared" si="129"/>
        <v/>
      </c>
      <c r="I1629" t="str">
        <f>IF(OR(D1629=M$1,E1629=N$1,F1629=O$1,G1629=P$1,H1629=Q$1),"",C1629)</f>
        <v/>
      </c>
      <c r="J1629" t="str">
        <f t="array" ref="J1629">IF(SUM(--ISNUMBER(SEARCH(S$1:AE$1,I1629)))&gt;0,"",I1629)</f>
        <v/>
      </c>
      <c r="K1629" t="str">
        <f t="array" ref="K1629">IF(SUM(--ISNUMBER(SEARCH(M$1:Q$1,J1629)))=L$1,J1629,"")</f>
        <v/>
      </c>
    </row>
    <row r="1630" spans="1:11" ht="17.25" x14ac:dyDescent="0.25">
      <c r="A1630" s="1" t="s">
        <v>1628</v>
      </c>
      <c r="B1630">
        <f>SUM(B1629,_xlfn.IFNA(IF(MATCH(puzzle!$B$2,$A1630,0),1,0),0))</f>
        <v>290</v>
      </c>
      <c r="C1630" t="str">
        <f>puzzle!B1633</f>
        <v/>
      </c>
      <c r="D1630" t="str">
        <f t="shared" si="125"/>
        <v/>
      </c>
      <c r="E1630" t="str">
        <f t="shared" si="126"/>
        <v/>
      </c>
      <c r="F1630" t="str">
        <f t="shared" si="127"/>
        <v/>
      </c>
      <c r="G1630" t="str">
        <f t="shared" si="128"/>
        <v/>
      </c>
      <c r="H1630" t="str">
        <f t="shared" si="129"/>
        <v/>
      </c>
      <c r="I1630" t="str">
        <f>IF(OR(D1630=M$1,E1630=N$1,F1630=O$1,G1630=P$1,H1630=Q$1),"",C1630)</f>
        <v/>
      </c>
      <c r="J1630" t="str">
        <f t="array" ref="J1630">IF(SUM(--ISNUMBER(SEARCH(S$1:AE$1,I1630)))&gt;0,"",I1630)</f>
        <v/>
      </c>
      <c r="K1630" t="str">
        <f t="array" ref="K1630">IF(SUM(--ISNUMBER(SEARCH(M$1:Q$1,J1630)))=L$1,J1630,"")</f>
        <v/>
      </c>
    </row>
    <row r="1631" spans="1:11" ht="17.25" x14ac:dyDescent="0.25">
      <c r="A1631" s="1" t="s">
        <v>1629</v>
      </c>
      <c r="B1631">
        <f>SUM(B1630,_xlfn.IFNA(IF(MATCH(puzzle!$B$2,$A1631,0),1,0),0))</f>
        <v>290</v>
      </c>
      <c r="C1631" t="str">
        <f>puzzle!B1634</f>
        <v/>
      </c>
      <c r="D1631" t="str">
        <f t="shared" si="125"/>
        <v/>
      </c>
      <c r="E1631" t="str">
        <f t="shared" si="126"/>
        <v/>
      </c>
      <c r="F1631" t="str">
        <f t="shared" si="127"/>
        <v/>
      </c>
      <c r="G1631" t="str">
        <f t="shared" si="128"/>
        <v/>
      </c>
      <c r="H1631" t="str">
        <f t="shared" si="129"/>
        <v/>
      </c>
      <c r="I1631" t="str">
        <f>IF(OR(D1631=M$1,E1631=N$1,F1631=O$1,G1631=P$1,H1631=Q$1),"",C1631)</f>
        <v/>
      </c>
      <c r="J1631" t="str">
        <f t="array" ref="J1631">IF(SUM(--ISNUMBER(SEARCH(S$1:AE$1,I1631)))&gt;0,"",I1631)</f>
        <v/>
      </c>
      <c r="K1631" t="str">
        <f t="array" ref="K1631">IF(SUM(--ISNUMBER(SEARCH(M$1:Q$1,J1631)))=L$1,J1631,"")</f>
        <v/>
      </c>
    </row>
    <row r="1632" spans="1:11" ht="17.25" x14ac:dyDescent="0.25">
      <c r="A1632" s="1" t="s">
        <v>1630</v>
      </c>
      <c r="B1632">
        <f>SUM(B1631,_xlfn.IFNA(IF(MATCH(puzzle!$B$2,$A1632,0),1,0),0))</f>
        <v>290</v>
      </c>
      <c r="C1632" t="str">
        <f>puzzle!B1635</f>
        <v/>
      </c>
      <c r="D1632" t="str">
        <f t="shared" si="125"/>
        <v/>
      </c>
      <c r="E1632" t="str">
        <f t="shared" si="126"/>
        <v/>
      </c>
      <c r="F1632" t="str">
        <f t="shared" si="127"/>
        <v/>
      </c>
      <c r="G1632" t="str">
        <f t="shared" si="128"/>
        <v/>
      </c>
      <c r="H1632" t="str">
        <f t="shared" si="129"/>
        <v/>
      </c>
      <c r="I1632" t="str">
        <f>IF(OR(D1632=M$1,E1632=N$1,F1632=O$1,G1632=P$1,H1632=Q$1),"",C1632)</f>
        <v/>
      </c>
      <c r="J1632" t="str">
        <f t="array" ref="J1632">IF(SUM(--ISNUMBER(SEARCH(S$1:AE$1,I1632)))&gt;0,"",I1632)</f>
        <v/>
      </c>
      <c r="K1632" t="str">
        <f t="array" ref="K1632">IF(SUM(--ISNUMBER(SEARCH(M$1:Q$1,J1632)))=L$1,J1632,"")</f>
        <v/>
      </c>
    </row>
    <row r="1633" spans="1:11" ht="17.25" x14ac:dyDescent="0.25">
      <c r="A1633" s="1" t="s">
        <v>1631</v>
      </c>
      <c r="B1633">
        <f>SUM(B1632,_xlfn.IFNA(IF(MATCH(puzzle!$B$2,$A1633,0),1,0),0))</f>
        <v>290</v>
      </c>
      <c r="C1633" t="str">
        <f>puzzle!B1636</f>
        <v/>
      </c>
      <c r="D1633" t="str">
        <f t="shared" si="125"/>
        <v/>
      </c>
      <c r="E1633" t="str">
        <f t="shared" si="126"/>
        <v/>
      </c>
      <c r="F1633" t="str">
        <f t="shared" si="127"/>
        <v/>
      </c>
      <c r="G1633" t="str">
        <f t="shared" si="128"/>
        <v/>
      </c>
      <c r="H1633" t="str">
        <f t="shared" si="129"/>
        <v/>
      </c>
      <c r="I1633" t="str">
        <f>IF(OR(D1633=M$1,E1633=N$1,F1633=O$1,G1633=P$1,H1633=Q$1),"",C1633)</f>
        <v/>
      </c>
      <c r="J1633" t="str">
        <f t="array" ref="J1633">IF(SUM(--ISNUMBER(SEARCH(S$1:AE$1,I1633)))&gt;0,"",I1633)</f>
        <v/>
      </c>
      <c r="K1633" t="str">
        <f t="array" ref="K1633">IF(SUM(--ISNUMBER(SEARCH(M$1:Q$1,J1633)))=L$1,J1633,"")</f>
        <v/>
      </c>
    </row>
    <row r="1634" spans="1:11" ht="17.25" x14ac:dyDescent="0.25">
      <c r="A1634" s="1" t="s">
        <v>1632</v>
      </c>
      <c r="B1634">
        <f>SUM(B1633,_xlfn.IFNA(IF(MATCH(puzzle!$B$2,$A1634,0),1,0),0))</f>
        <v>290</v>
      </c>
      <c r="C1634" t="str">
        <f>puzzle!B1637</f>
        <v/>
      </c>
      <c r="D1634" t="str">
        <f t="shared" si="125"/>
        <v/>
      </c>
      <c r="E1634" t="str">
        <f t="shared" si="126"/>
        <v/>
      </c>
      <c r="F1634" t="str">
        <f t="shared" si="127"/>
        <v/>
      </c>
      <c r="G1634" t="str">
        <f t="shared" si="128"/>
        <v/>
      </c>
      <c r="H1634" t="str">
        <f t="shared" si="129"/>
        <v/>
      </c>
      <c r="I1634" t="str">
        <f>IF(OR(D1634=M$1,E1634=N$1,F1634=O$1,G1634=P$1,H1634=Q$1),"",C1634)</f>
        <v/>
      </c>
      <c r="J1634" t="str">
        <f t="array" ref="J1634">IF(SUM(--ISNUMBER(SEARCH(S$1:AE$1,I1634)))&gt;0,"",I1634)</f>
        <v/>
      </c>
      <c r="K1634" t="str">
        <f t="array" ref="K1634">IF(SUM(--ISNUMBER(SEARCH(M$1:Q$1,J1634)))=L$1,J1634,"")</f>
        <v/>
      </c>
    </row>
    <row r="1635" spans="1:11" ht="17.25" x14ac:dyDescent="0.25">
      <c r="A1635" s="1" t="s">
        <v>1633</v>
      </c>
      <c r="B1635">
        <f>SUM(B1634,_xlfn.IFNA(IF(MATCH(puzzle!$B$2,$A1635,0),1,0),0))</f>
        <v>290</v>
      </c>
      <c r="C1635" t="str">
        <f>puzzle!B1638</f>
        <v/>
      </c>
      <c r="D1635" t="str">
        <f t="shared" si="125"/>
        <v/>
      </c>
      <c r="E1635" t="str">
        <f t="shared" si="126"/>
        <v/>
      </c>
      <c r="F1635" t="str">
        <f t="shared" si="127"/>
        <v/>
      </c>
      <c r="G1635" t="str">
        <f t="shared" si="128"/>
        <v/>
      </c>
      <c r="H1635" t="str">
        <f t="shared" si="129"/>
        <v/>
      </c>
      <c r="I1635" t="str">
        <f>IF(OR(D1635=M$1,E1635=N$1,F1635=O$1,G1635=P$1,H1635=Q$1),"",C1635)</f>
        <v/>
      </c>
      <c r="J1635" t="str">
        <f t="array" ref="J1635">IF(SUM(--ISNUMBER(SEARCH(S$1:AE$1,I1635)))&gt;0,"",I1635)</f>
        <v/>
      </c>
      <c r="K1635" t="str">
        <f t="array" ref="K1635">IF(SUM(--ISNUMBER(SEARCH(M$1:Q$1,J1635)))=L$1,J1635,"")</f>
        <v/>
      </c>
    </row>
    <row r="1636" spans="1:11" ht="17.25" x14ac:dyDescent="0.25">
      <c r="A1636" s="1" t="s">
        <v>1634</v>
      </c>
      <c r="B1636">
        <f>SUM(B1635,_xlfn.IFNA(IF(MATCH(puzzle!$B$2,$A1636,0),1,0),0))</f>
        <v>290</v>
      </c>
      <c r="C1636" t="str">
        <f>puzzle!B1639</f>
        <v/>
      </c>
      <c r="D1636" t="str">
        <f t="shared" si="125"/>
        <v/>
      </c>
      <c r="E1636" t="str">
        <f t="shared" si="126"/>
        <v/>
      </c>
      <c r="F1636" t="str">
        <f t="shared" si="127"/>
        <v/>
      </c>
      <c r="G1636" t="str">
        <f t="shared" si="128"/>
        <v/>
      </c>
      <c r="H1636" t="str">
        <f t="shared" si="129"/>
        <v/>
      </c>
      <c r="I1636" t="str">
        <f>IF(OR(D1636=M$1,E1636=N$1,F1636=O$1,G1636=P$1,H1636=Q$1),"",C1636)</f>
        <v/>
      </c>
      <c r="J1636" t="str">
        <f t="array" ref="J1636">IF(SUM(--ISNUMBER(SEARCH(S$1:AE$1,I1636)))&gt;0,"",I1636)</f>
        <v/>
      </c>
      <c r="K1636" t="str">
        <f t="array" ref="K1636">IF(SUM(--ISNUMBER(SEARCH(M$1:Q$1,J1636)))=L$1,J1636,"")</f>
        <v/>
      </c>
    </row>
    <row r="1637" spans="1:11" ht="17.25" x14ac:dyDescent="0.25">
      <c r="A1637" s="1" t="s">
        <v>1635</v>
      </c>
      <c r="B1637">
        <f>SUM(B1636,_xlfn.IFNA(IF(MATCH(puzzle!$B$2,$A1637,0),1,0),0))</f>
        <v>291</v>
      </c>
      <c r="C1637" t="str">
        <f>puzzle!B1640</f>
        <v/>
      </c>
      <c r="D1637" t="str">
        <f t="shared" si="125"/>
        <v/>
      </c>
      <c r="E1637" t="str">
        <f t="shared" si="126"/>
        <v/>
      </c>
      <c r="F1637" t="str">
        <f t="shared" si="127"/>
        <v/>
      </c>
      <c r="G1637" t="str">
        <f t="shared" si="128"/>
        <v/>
      </c>
      <c r="H1637" t="str">
        <f t="shared" si="129"/>
        <v/>
      </c>
      <c r="I1637" t="str">
        <f>IF(OR(D1637=M$1,E1637=N$1,F1637=O$1,G1637=P$1,H1637=Q$1),"",C1637)</f>
        <v/>
      </c>
      <c r="J1637" t="str">
        <f t="array" ref="J1637">IF(SUM(--ISNUMBER(SEARCH(S$1:AE$1,I1637)))&gt;0,"",I1637)</f>
        <v/>
      </c>
      <c r="K1637" t="str">
        <f t="array" ref="K1637">IF(SUM(--ISNUMBER(SEARCH(M$1:Q$1,J1637)))=L$1,J1637,"")</f>
        <v/>
      </c>
    </row>
    <row r="1638" spans="1:11" ht="17.25" x14ac:dyDescent="0.25">
      <c r="A1638" s="1" t="s">
        <v>1636</v>
      </c>
      <c r="B1638">
        <f>SUM(B1637,_xlfn.IFNA(IF(MATCH(puzzle!$B$2,$A1638,0),1,0),0))</f>
        <v>291</v>
      </c>
      <c r="C1638" t="str">
        <f>puzzle!B1641</f>
        <v/>
      </c>
      <c r="D1638" t="str">
        <f t="shared" si="125"/>
        <v/>
      </c>
      <c r="E1638" t="str">
        <f t="shared" si="126"/>
        <v/>
      </c>
      <c r="F1638" t="str">
        <f t="shared" si="127"/>
        <v/>
      </c>
      <c r="G1638" t="str">
        <f t="shared" si="128"/>
        <v/>
      </c>
      <c r="H1638" t="str">
        <f t="shared" si="129"/>
        <v/>
      </c>
      <c r="I1638" t="str">
        <f>IF(OR(D1638=M$1,E1638=N$1,F1638=O$1,G1638=P$1,H1638=Q$1),"",C1638)</f>
        <v/>
      </c>
      <c r="J1638" t="str">
        <f t="array" ref="J1638">IF(SUM(--ISNUMBER(SEARCH(S$1:AE$1,I1638)))&gt;0,"",I1638)</f>
        <v/>
      </c>
      <c r="K1638" t="str">
        <f t="array" ref="K1638">IF(SUM(--ISNUMBER(SEARCH(M$1:Q$1,J1638)))=L$1,J1638,"")</f>
        <v/>
      </c>
    </row>
    <row r="1639" spans="1:11" ht="17.25" x14ac:dyDescent="0.25">
      <c r="A1639" s="1" t="s">
        <v>1637</v>
      </c>
      <c r="B1639">
        <f>SUM(B1638,_xlfn.IFNA(IF(MATCH(puzzle!$B$2,$A1639,0),1,0),0))</f>
        <v>291</v>
      </c>
      <c r="C1639" t="str">
        <f>puzzle!B1642</f>
        <v/>
      </c>
      <c r="D1639" t="str">
        <f t="shared" si="125"/>
        <v/>
      </c>
      <c r="E1639" t="str">
        <f t="shared" si="126"/>
        <v/>
      </c>
      <c r="F1639" t="str">
        <f t="shared" si="127"/>
        <v/>
      </c>
      <c r="G1639" t="str">
        <f t="shared" si="128"/>
        <v/>
      </c>
      <c r="H1639" t="str">
        <f t="shared" si="129"/>
        <v/>
      </c>
      <c r="I1639" t="str">
        <f>IF(OR(D1639=M$1,E1639=N$1,F1639=O$1,G1639=P$1,H1639=Q$1),"",C1639)</f>
        <v/>
      </c>
      <c r="J1639" t="str">
        <f t="array" ref="J1639">IF(SUM(--ISNUMBER(SEARCH(S$1:AE$1,I1639)))&gt;0,"",I1639)</f>
        <v/>
      </c>
      <c r="K1639" t="str">
        <f t="array" ref="K1639">IF(SUM(--ISNUMBER(SEARCH(M$1:Q$1,J1639)))=L$1,J1639,"")</f>
        <v/>
      </c>
    </row>
    <row r="1640" spans="1:11" ht="17.25" x14ac:dyDescent="0.25">
      <c r="A1640" s="1" t="s">
        <v>1638</v>
      </c>
      <c r="B1640">
        <f>SUM(B1639,_xlfn.IFNA(IF(MATCH(puzzle!$B$2,$A1640,0),1,0),0))</f>
        <v>291</v>
      </c>
      <c r="C1640" t="str">
        <f>puzzle!B1643</f>
        <v/>
      </c>
      <c r="D1640" t="str">
        <f t="shared" si="125"/>
        <v/>
      </c>
      <c r="E1640" t="str">
        <f t="shared" si="126"/>
        <v/>
      </c>
      <c r="F1640" t="str">
        <f t="shared" si="127"/>
        <v/>
      </c>
      <c r="G1640" t="str">
        <f t="shared" si="128"/>
        <v/>
      </c>
      <c r="H1640" t="str">
        <f t="shared" si="129"/>
        <v/>
      </c>
      <c r="I1640" t="str">
        <f>IF(OR(D1640=M$1,E1640=N$1,F1640=O$1,G1640=P$1,H1640=Q$1),"",C1640)</f>
        <v/>
      </c>
      <c r="J1640" t="str">
        <f t="array" ref="J1640">IF(SUM(--ISNUMBER(SEARCH(S$1:AE$1,I1640)))&gt;0,"",I1640)</f>
        <v/>
      </c>
      <c r="K1640" t="str">
        <f t="array" ref="K1640">IF(SUM(--ISNUMBER(SEARCH(M$1:Q$1,J1640)))=L$1,J1640,"")</f>
        <v/>
      </c>
    </row>
    <row r="1641" spans="1:11" ht="17.25" x14ac:dyDescent="0.25">
      <c r="A1641" s="1" t="s">
        <v>1639</v>
      </c>
      <c r="B1641">
        <f>SUM(B1640,_xlfn.IFNA(IF(MATCH(puzzle!$B$2,$A1641,0),1,0),0))</f>
        <v>291</v>
      </c>
      <c r="C1641" t="str">
        <f>puzzle!B1644</f>
        <v/>
      </c>
      <c r="D1641" t="str">
        <f t="shared" si="125"/>
        <v/>
      </c>
      <c r="E1641" t="str">
        <f t="shared" si="126"/>
        <v/>
      </c>
      <c r="F1641" t="str">
        <f t="shared" si="127"/>
        <v/>
      </c>
      <c r="G1641" t="str">
        <f t="shared" si="128"/>
        <v/>
      </c>
      <c r="H1641" t="str">
        <f t="shared" si="129"/>
        <v/>
      </c>
      <c r="I1641" t="str">
        <f>IF(OR(D1641=M$1,E1641=N$1,F1641=O$1,G1641=P$1,H1641=Q$1),"",C1641)</f>
        <v/>
      </c>
      <c r="J1641" t="str">
        <f t="array" ref="J1641">IF(SUM(--ISNUMBER(SEARCH(S$1:AE$1,I1641)))&gt;0,"",I1641)</f>
        <v/>
      </c>
      <c r="K1641" t="str">
        <f t="array" ref="K1641">IF(SUM(--ISNUMBER(SEARCH(M$1:Q$1,J1641)))=L$1,J1641,"")</f>
        <v/>
      </c>
    </row>
    <row r="1642" spans="1:11" ht="17.25" x14ac:dyDescent="0.25">
      <c r="A1642" s="1" t="s">
        <v>1640</v>
      </c>
      <c r="B1642">
        <f>SUM(B1641,_xlfn.IFNA(IF(MATCH(puzzle!$B$2,$A1642,0),1,0),0))</f>
        <v>291</v>
      </c>
      <c r="C1642" t="str">
        <f>puzzle!B1645</f>
        <v/>
      </c>
      <c r="D1642" t="str">
        <f t="shared" si="125"/>
        <v/>
      </c>
      <c r="E1642" t="str">
        <f t="shared" si="126"/>
        <v/>
      </c>
      <c r="F1642" t="str">
        <f t="shared" si="127"/>
        <v/>
      </c>
      <c r="G1642" t="str">
        <f t="shared" si="128"/>
        <v/>
      </c>
      <c r="H1642" t="str">
        <f t="shared" si="129"/>
        <v/>
      </c>
      <c r="I1642" t="str">
        <f>IF(OR(D1642=M$1,E1642=N$1,F1642=O$1,G1642=P$1,H1642=Q$1),"",C1642)</f>
        <v/>
      </c>
      <c r="J1642" t="str">
        <f t="array" ref="J1642">IF(SUM(--ISNUMBER(SEARCH(S$1:AE$1,I1642)))&gt;0,"",I1642)</f>
        <v/>
      </c>
      <c r="K1642" t="str">
        <f t="array" ref="K1642">IF(SUM(--ISNUMBER(SEARCH(M$1:Q$1,J1642)))=L$1,J1642,"")</f>
        <v/>
      </c>
    </row>
    <row r="1643" spans="1:11" ht="17.25" x14ac:dyDescent="0.25">
      <c r="A1643" s="1" t="s">
        <v>1641</v>
      </c>
      <c r="B1643">
        <f>SUM(B1642,_xlfn.IFNA(IF(MATCH(puzzle!$B$2,$A1643,0),1,0),0))</f>
        <v>291</v>
      </c>
      <c r="C1643" t="str">
        <f>puzzle!B1646</f>
        <v/>
      </c>
      <c r="D1643" t="str">
        <f t="shared" si="125"/>
        <v/>
      </c>
      <c r="E1643" t="str">
        <f t="shared" si="126"/>
        <v/>
      </c>
      <c r="F1643" t="str">
        <f t="shared" si="127"/>
        <v/>
      </c>
      <c r="G1643" t="str">
        <f t="shared" si="128"/>
        <v/>
      </c>
      <c r="H1643" t="str">
        <f t="shared" si="129"/>
        <v/>
      </c>
      <c r="I1643" t="str">
        <f>IF(OR(D1643=M$1,E1643=N$1,F1643=O$1,G1643=P$1,H1643=Q$1),"",C1643)</f>
        <v/>
      </c>
      <c r="J1643" t="str">
        <f t="array" ref="J1643">IF(SUM(--ISNUMBER(SEARCH(S$1:AE$1,I1643)))&gt;0,"",I1643)</f>
        <v/>
      </c>
      <c r="K1643" t="str">
        <f t="array" ref="K1643">IF(SUM(--ISNUMBER(SEARCH(M$1:Q$1,J1643)))=L$1,J1643,"")</f>
        <v/>
      </c>
    </row>
    <row r="1644" spans="1:11" ht="17.25" x14ac:dyDescent="0.25">
      <c r="A1644" s="1" t="s">
        <v>1642</v>
      </c>
      <c r="B1644">
        <f>SUM(B1643,_xlfn.IFNA(IF(MATCH(puzzle!$B$2,$A1644,0),1,0),0))</f>
        <v>291</v>
      </c>
      <c r="C1644" t="str">
        <f>puzzle!B1647</f>
        <v/>
      </c>
      <c r="D1644" t="str">
        <f t="shared" si="125"/>
        <v/>
      </c>
      <c r="E1644" t="str">
        <f t="shared" si="126"/>
        <v/>
      </c>
      <c r="F1644" t="str">
        <f t="shared" si="127"/>
        <v/>
      </c>
      <c r="G1644" t="str">
        <f t="shared" si="128"/>
        <v/>
      </c>
      <c r="H1644" t="str">
        <f t="shared" si="129"/>
        <v/>
      </c>
      <c r="I1644" t="str">
        <f>IF(OR(D1644=M$1,E1644=N$1,F1644=O$1,G1644=P$1,H1644=Q$1),"",C1644)</f>
        <v/>
      </c>
      <c r="J1644" t="str">
        <f t="array" ref="J1644">IF(SUM(--ISNUMBER(SEARCH(S$1:AE$1,I1644)))&gt;0,"",I1644)</f>
        <v/>
      </c>
      <c r="K1644" t="str">
        <f t="array" ref="K1644">IF(SUM(--ISNUMBER(SEARCH(M$1:Q$1,J1644)))=L$1,J1644,"")</f>
        <v/>
      </c>
    </row>
    <row r="1645" spans="1:11" ht="17.25" x14ac:dyDescent="0.25">
      <c r="A1645" s="1" t="s">
        <v>1643</v>
      </c>
      <c r="B1645">
        <f>SUM(B1644,_xlfn.IFNA(IF(MATCH(puzzle!$B$2,$A1645,0),1,0),0))</f>
        <v>292</v>
      </c>
      <c r="C1645" t="str">
        <f>puzzle!B1648</f>
        <v/>
      </c>
      <c r="D1645" t="str">
        <f t="shared" si="125"/>
        <v/>
      </c>
      <c r="E1645" t="str">
        <f t="shared" si="126"/>
        <v/>
      </c>
      <c r="F1645" t="str">
        <f t="shared" si="127"/>
        <v/>
      </c>
      <c r="G1645" t="str">
        <f t="shared" si="128"/>
        <v/>
      </c>
      <c r="H1645" t="str">
        <f t="shared" si="129"/>
        <v/>
      </c>
      <c r="I1645" t="str">
        <f>IF(OR(D1645=M$1,E1645=N$1,F1645=O$1,G1645=P$1,H1645=Q$1),"",C1645)</f>
        <v/>
      </c>
      <c r="J1645" t="str">
        <f t="array" ref="J1645">IF(SUM(--ISNUMBER(SEARCH(S$1:AE$1,I1645)))&gt;0,"",I1645)</f>
        <v/>
      </c>
      <c r="K1645" t="str">
        <f t="array" ref="K1645">IF(SUM(--ISNUMBER(SEARCH(M$1:Q$1,J1645)))=L$1,J1645,"")</f>
        <v/>
      </c>
    </row>
    <row r="1646" spans="1:11" ht="17.25" x14ac:dyDescent="0.25">
      <c r="A1646" s="1" t="s">
        <v>1644</v>
      </c>
      <c r="B1646">
        <f>SUM(B1645,_xlfn.IFNA(IF(MATCH(puzzle!$B$2,$A1646,0),1,0),0))</f>
        <v>292</v>
      </c>
      <c r="C1646" t="str">
        <f>puzzle!B1649</f>
        <v/>
      </c>
      <c r="D1646" t="str">
        <f t="shared" si="125"/>
        <v/>
      </c>
      <c r="E1646" t="str">
        <f t="shared" si="126"/>
        <v/>
      </c>
      <c r="F1646" t="str">
        <f t="shared" si="127"/>
        <v/>
      </c>
      <c r="G1646" t="str">
        <f t="shared" si="128"/>
        <v/>
      </c>
      <c r="H1646" t="str">
        <f t="shared" si="129"/>
        <v/>
      </c>
      <c r="I1646" t="str">
        <f>IF(OR(D1646=M$1,E1646=N$1,F1646=O$1,G1646=P$1,H1646=Q$1),"",C1646)</f>
        <v/>
      </c>
      <c r="J1646" t="str">
        <f t="array" ref="J1646">IF(SUM(--ISNUMBER(SEARCH(S$1:AE$1,I1646)))&gt;0,"",I1646)</f>
        <v/>
      </c>
      <c r="K1646" t="str">
        <f t="array" ref="K1646">IF(SUM(--ISNUMBER(SEARCH(M$1:Q$1,J1646)))=L$1,J1646,"")</f>
        <v/>
      </c>
    </row>
    <row r="1647" spans="1:11" ht="17.25" x14ac:dyDescent="0.25">
      <c r="A1647" s="1" t="s">
        <v>1645</v>
      </c>
      <c r="B1647">
        <f>SUM(B1646,_xlfn.IFNA(IF(MATCH(puzzle!$B$2,$A1647,0),1,0),0))</f>
        <v>292</v>
      </c>
      <c r="C1647" t="str">
        <f>puzzle!B1650</f>
        <v/>
      </c>
      <c r="D1647" t="str">
        <f t="shared" si="125"/>
        <v/>
      </c>
      <c r="E1647" t="str">
        <f t="shared" si="126"/>
        <v/>
      </c>
      <c r="F1647" t="str">
        <f t="shared" si="127"/>
        <v/>
      </c>
      <c r="G1647" t="str">
        <f t="shared" si="128"/>
        <v/>
      </c>
      <c r="H1647" t="str">
        <f t="shared" si="129"/>
        <v/>
      </c>
      <c r="I1647" t="str">
        <f>IF(OR(D1647=M$1,E1647=N$1,F1647=O$1,G1647=P$1,H1647=Q$1),"",C1647)</f>
        <v/>
      </c>
      <c r="J1647" t="str">
        <f t="array" ref="J1647">IF(SUM(--ISNUMBER(SEARCH(S$1:AE$1,I1647)))&gt;0,"",I1647)</f>
        <v/>
      </c>
      <c r="K1647" t="str">
        <f t="array" ref="K1647">IF(SUM(--ISNUMBER(SEARCH(M$1:Q$1,J1647)))=L$1,J1647,"")</f>
        <v/>
      </c>
    </row>
    <row r="1648" spans="1:11" ht="17.25" x14ac:dyDescent="0.25">
      <c r="A1648" s="1" t="s">
        <v>1646</v>
      </c>
      <c r="B1648">
        <f>SUM(B1647,_xlfn.IFNA(IF(MATCH(puzzle!$B$2,$A1648,0),1,0),0))</f>
        <v>293</v>
      </c>
      <c r="C1648" t="str">
        <f>puzzle!B1651</f>
        <v/>
      </c>
      <c r="D1648" t="str">
        <f t="shared" si="125"/>
        <v/>
      </c>
      <c r="E1648" t="str">
        <f t="shared" si="126"/>
        <v/>
      </c>
      <c r="F1648" t="str">
        <f t="shared" si="127"/>
        <v/>
      </c>
      <c r="G1648" t="str">
        <f t="shared" si="128"/>
        <v/>
      </c>
      <c r="H1648" t="str">
        <f t="shared" si="129"/>
        <v/>
      </c>
      <c r="I1648" t="str">
        <f>IF(OR(D1648=M$1,E1648=N$1,F1648=O$1,G1648=P$1,H1648=Q$1),"",C1648)</f>
        <v/>
      </c>
      <c r="J1648" t="str">
        <f t="array" ref="J1648">IF(SUM(--ISNUMBER(SEARCH(S$1:AE$1,I1648)))&gt;0,"",I1648)</f>
        <v/>
      </c>
      <c r="K1648" t="str">
        <f t="array" ref="K1648">IF(SUM(--ISNUMBER(SEARCH(M$1:Q$1,J1648)))=L$1,J1648,"")</f>
        <v/>
      </c>
    </row>
    <row r="1649" spans="1:11" ht="17.25" x14ac:dyDescent="0.25">
      <c r="A1649" s="1" t="s">
        <v>1647</v>
      </c>
      <c r="B1649">
        <f>SUM(B1648,_xlfn.IFNA(IF(MATCH(puzzle!$B$2,$A1649,0),1,0),0))</f>
        <v>293</v>
      </c>
      <c r="C1649" t="str">
        <f>puzzle!B1652</f>
        <v/>
      </c>
      <c r="D1649" t="str">
        <f t="shared" si="125"/>
        <v/>
      </c>
      <c r="E1649" t="str">
        <f t="shared" si="126"/>
        <v/>
      </c>
      <c r="F1649" t="str">
        <f t="shared" si="127"/>
        <v/>
      </c>
      <c r="G1649" t="str">
        <f t="shared" si="128"/>
        <v/>
      </c>
      <c r="H1649" t="str">
        <f t="shared" si="129"/>
        <v/>
      </c>
      <c r="I1649" t="str">
        <f>IF(OR(D1649=M$1,E1649=N$1,F1649=O$1,G1649=P$1,H1649=Q$1),"",C1649)</f>
        <v/>
      </c>
      <c r="J1649" t="str">
        <f t="array" ref="J1649">IF(SUM(--ISNUMBER(SEARCH(S$1:AE$1,I1649)))&gt;0,"",I1649)</f>
        <v/>
      </c>
      <c r="K1649" t="str">
        <f t="array" ref="K1649">IF(SUM(--ISNUMBER(SEARCH(M$1:Q$1,J1649)))=L$1,J1649,"")</f>
        <v/>
      </c>
    </row>
    <row r="1650" spans="1:11" ht="17.25" x14ac:dyDescent="0.25">
      <c r="A1650" s="1" t="s">
        <v>1648</v>
      </c>
      <c r="B1650">
        <f>SUM(B1649,_xlfn.IFNA(IF(MATCH(puzzle!$B$2,$A1650,0),1,0),0))</f>
        <v>293</v>
      </c>
      <c r="C1650" t="str">
        <f>puzzle!B1653</f>
        <v/>
      </c>
      <c r="D1650" t="str">
        <f t="shared" si="125"/>
        <v/>
      </c>
      <c r="E1650" t="str">
        <f t="shared" si="126"/>
        <v/>
      </c>
      <c r="F1650" t="str">
        <f t="shared" si="127"/>
        <v/>
      </c>
      <c r="G1650" t="str">
        <f t="shared" si="128"/>
        <v/>
      </c>
      <c r="H1650" t="str">
        <f t="shared" si="129"/>
        <v/>
      </c>
      <c r="I1650" t="str">
        <f>IF(OR(D1650=M$1,E1650=N$1,F1650=O$1,G1650=P$1,H1650=Q$1),"",C1650)</f>
        <v/>
      </c>
      <c r="J1650" t="str">
        <f t="array" ref="J1650">IF(SUM(--ISNUMBER(SEARCH(S$1:AE$1,I1650)))&gt;0,"",I1650)</f>
        <v/>
      </c>
      <c r="K1650" t="str">
        <f t="array" ref="K1650">IF(SUM(--ISNUMBER(SEARCH(M$1:Q$1,J1650)))=L$1,J1650,"")</f>
        <v/>
      </c>
    </row>
    <row r="1651" spans="1:11" ht="17.25" x14ac:dyDescent="0.25">
      <c r="A1651" s="1" t="s">
        <v>1649</v>
      </c>
      <c r="B1651">
        <f>SUM(B1650,_xlfn.IFNA(IF(MATCH(puzzle!$B$2,$A1651,0),1,0),0))</f>
        <v>293</v>
      </c>
      <c r="C1651" t="str">
        <f>puzzle!B1654</f>
        <v/>
      </c>
      <c r="D1651" t="str">
        <f t="shared" si="125"/>
        <v/>
      </c>
      <c r="E1651" t="str">
        <f t="shared" si="126"/>
        <v/>
      </c>
      <c r="F1651" t="str">
        <f t="shared" si="127"/>
        <v/>
      </c>
      <c r="G1651" t="str">
        <f t="shared" si="128"/>
        <v/>
      </c>
      <c r="H1651" t="str">
        <f t="shared" si="129"/>
        <v/>
      </c>
      <c r="I1651" t="str">
        <f>IF(OR(D1651=M$1,E1651=N$1,F1651=O$1,G1651=P$1,H1651=Q$1),"",C1651)</f>
        <v/>
      </c>
      <c r="J1651" t="str">
        <f t="array" ref="J1651">IF(SUM(--ISNUMBER(SEARCH(S$1:AE$1,I1651)))&gt;0,"",I1651)</f>
        <v/>
      </c>
      <c r="K1651" t="str">
        <f t="array" ref="K1651">IF(SUM(--ISNUMBER(SEARCH(M$1:Q$1,J1651)))=L$1,J1651,"")</f>
        <v/>
      </c>
    </row>
    <row r="1652" spans="1:11" ht="17.25" x14ac:dyDescent="0.25">
      <c r="A1652" s="1" t="s">
        <v>1650</v>
      </c>
      <c r="B1652">
        <f>SUM(B1651,_xlfn.IFNA(IF(MATCH(puzzle!$B$2,$A1652,0),1,0),0))</f>
        <v>293</v>
      </c>
      <c r="C1652" t="str">
        <f>puzzle!B1655</f>
        <v/>
      </c>
      <c r="D1652" t="str">
        <f t="shared" si="125"/>
        <v/>
      </c>
      <c r="E1652" t="str">
        <f t="shared" si="126"/>
        <v/>
      </c>
      <c r="F1652" t="str">
        <f t="shared" si="127"/>
        <v/>
      </c>
      <c r="G1652" t="str">
        <f t="shared" si="128"/>
        <v/>
      </c>
      <c r="H1652" t="str">
        <f t="shared" si="129"/>
        <v/>
      </c>
      <c r="I1652" t="str">
        <f>IF(OR(D1652=M$1,E1652=N$1,F1652=O$1,G1652=P$1,H1652=Q$1),"",C1652)</f>
        <v/>
      </c>
      <c r="J1652" t="str">
        <f t="array" ref="J1652">IF(SUM(--ISNUMBER(SEARCH(S$1:AE$1,I1652)))&gt;0,"",I1652)</f>
        <v/>
      </c>
      <c r="K1652" t="str">
        <f t="array" ref="K1652">IF(SUM(--ISNUMBER(SEARCH(M$1:Q$1,J1652)))=L$1,J1652,"")</f>
        <v/>
      </c>
    </row>
    <row r="1653" spans="1:11" ht="17.25" x14ac:dyDescent="0.25">
      <c r="A1653" s="1" t="s">
        <v>1651</v>
      </c>
      <c r="B1653">
        <f>SUM(B1652,_xlfn.IFNA(IF(MATCH(puzzle!$B$2,$A1653,0),1,0),0))</f>
        <v>294</v>
      </c>
      <c r="C1653" t="str">
        <f>puzzle!B1656</f>
        <v/>
      </c>
      <c r="D1653" t="str">
        <f t="shared" si="125"/>
        <v/>
      </c>
      <c r="E1653" t="str">
        <f t="shared" si="126"/>
        <v/>
      </c>
      <c r="F1653" t="str">
        <f t="shared" si="127"/>
        <v/>
      </c>
      <c r="G1653" t="str">
        <f t="shared" si="128"/>
        <v/>
      </c>
      <c r="H1653" t="str">
        <f t="shared" si="129"/>
        <v/>
      </c>
      <c r="I1653" t="str">
        <f>IF(OR(D1653=M$1,E1653=N$1,F1653=O$1,G1653=P$1,H1653=Q$1),"",C1653)</f>
        <v/>
      </c>
      <c r="J1653" t="str">
        <f t="array" ref="J1653">IF(SUM(--ISNUMBER(SEARCH(S$1:AE$1,I1653)))&gt;0,"",I1653)</f>
        <v/>
      </c>
      <c r="K1653" t="str">
        <f t="array" ref="K1653">IF(SUM(--ISNUMBER(SEARCH(M$1:Q$1,J1653)))=L$1,J1653,"")</f>
        <v/>
      </c>
    </row>
    <row r="1654" spans="1:11" ht="17.25" x14ac:dyDescent="0.25">
      <c r="A1654" s="1" t="s">
        <v>1652</v>
      </c>
      <c r="B1654">
        <f>SUM(B1653,_xlfn.IFNA(IF(MATCH(puzzle!$B$2,$A1654,0),1,0),0))</f>
        <v>294</v>
      </c>
      <c r="C1654" t="str">
        <f>puzzle!B1657</f>
        <v/>
      </c>
      <c r="D1654" t="str">
        <f t="shared" si="125"/>
        <v/>
      </c>
      <c r="E1654" t="str">
        <f t="shared" si="126"/>
        <v/>
      </c>
      <c r="F1654" t="str">
        <f t="shared" si="127"/>
        <v/>
      </c>
      <c r="G1654" t="str">
        <f t="shared" si="128"/>
        <v/>
      </c>
      <c r="H1654" t="str">
        <f t="shared" si="129"/>
        <v/>
      </c>
      <c r="I1654" t="str">
        <f>IF(OR(D1654=M$1,E1654=N$1,F1654=O$1,G1654=P$1,H1654=Q$1),"",C1654)</f>
        <v/>
      </c>
      <c r="J1654" t="str">
        <f t="array" ref="J1654">IF(SUM(--ISNUMBER(SEARCH(S$1:AE$1,I1654)))&gt;0,"",I1654)</f>
        <v/>
      </c>
      <c r="K1654" t="str">
        <f t="array" ref="K1654">IF(SUM(--ISNUMBER(SEARCH(M$1:Q$1,J1654)))=L$1,J1654,"")</f>
        <v/>
      </c>
    </row>
    <row r="1655" spans="1:11" ht="17.25" x14ac:dyDescent="0.25">
      <c r="A1655" s="1" t="s">
        <v>1653</v>
      </c>
      <c r="B1655">
        <f>SUM(B1654,_xlfn.IFNA(IF(MATCH(puzzle!$B$2,$A1655,0),1,0),0))</f>
        <v>294</v>
      </c>
      <c r="C1655" t="str">
        <f>puzzle!B1658</f>
        <v/>
      </c>
      <c r="D1655" t="str">
        <f t="shared" si="125"/>
        <v/>
      </c>
      <c r="E1655" t="str">
        <f t="shared" si="126"/>
        <v/>
      </c>
      <c r="F1655" t="str">
        <f t="shared" si="127"/>
        <v/>
      </c>
      <c r="G1655" t="str">
        <f t="shared" si="128"/>
        <v/>
      </c>
      <c r="H1655" t="str">
        <f t="shared" si="129"/>
        <v/>
      </c>
      <c r="I1655" t="str">
        <f>IF(OR(D1655=M$1,E1655=N$1,F1655=O$1,G1655=P$1,H1655=Q$1),"",C1655)</f>
        <v/>
      </c>
      <c r="J1655" t="str">
        <f t="array" ref="J1655">IF(SUM(--ISNUMBER(SEARCH(S$1:AE$1,I1655)))&gt;0,"",I1655)</f>
        <v/>
      </c>
      <c r="K1655" t="str">
        <f t="array" ref="K1655">IF(SUM(--ISNUMBER(SEARCH(M$1:Q$1,J1655)))=L$1,J1655,"")</f>
        <v/>
      </c>
    </row>
    <row r="1656" spans="1:11" ht="17.25" x14ac:dyDescent="0.25">
      <c r="A1656" s="1" t="s">
        <v>1654</v>
      </c>
      <c r="B1656">
        <f>SUM(B1655,_xlfn.IFNA(IF(MATCH(puzzle!$B$2,$A1656,0),1,0),0))</f>
        <v>294</v>
      </c>
      <c r="C1656" t="str">
        <f>puzzle!B1659</f>
        <v/>
      </c>
      <c r="D1656" t="str">
        <f t="shared" si="125"/>
        <v/>
      </c>
      <c r="E1656" t="str">
        <f t="shared" si="126"/>
        <v/>
      </c>
      <c r="F1656" t="str">
        <f t="shared" si="127"/>
        <v/>
      </c>
      <c r="G1656" t="str">
        <f t="shared" si="128"/>
        <v/>
      </c>
      <c r="H1656" t="str">
        <f t="shared" si="129"/>
        <v/>
      </c>
      <c r="I1656" t="str">
        <f>IF(OR(D1656=M$1,E1656=N$1,F1656=O$1,G1656=P$1,H1656=Q$1),"",C1656)</f>
        <v/>
      </c>
      <c r="J1656" t="str">
        <f t="array" ref="J1656">IF(SUM(--ISNUMBER(SEARCH(S$1:AE$1,I1656)))&gt;0,"",I1656)</f>
        <v/>
      </c>
      <c r="K1656" t="str">
        <f t="array" ref="K1656">IF(SUM(--ISNUMBER(SEARCH(M$1:Q$1,J1656)))=L$1,J1656,"")</f>
        <v/>
      </c>
    </row>
    <row r="1657" spans="1:11" ht="17.25" x14ac:dyDescent="0.25">
      <c r="A1657" s="1" t="s">
        <v>1655</v>
      </c>
      <c r="B1657">
        <f>SUM(B1656,_xlfn.IFNA(IF(MATCH(puzzle!$B$2,$A1657,0),1,0),0))</f>
        <v>294</v>
      </c>
      <c r="C1657" t="str">
        <f>puzzle!B1660</f>
        <v/>
      </c>
      <c r="D1657" t="str">
        <f t="shared" si="125"/>
        <v/>
      </c>
      <c r="E1657" t="str">
        <f t="shared" si="126"/>
        <v/>
      </c>
      <c r="F1657" t="str">
        <f t="shared" si="127"/>
        <v/>
      </c>
      <c r="G1657" t="str">
        <f t="shared" si="128"/>
        <v/>
      </c>
      <c r="H1657" t="str">
        <f t="shared" si="129"/>
        <v/>
      </c>
      <c r="I1657" t="str">
        <f>IF(OR(D1657=M$1,E1657=N$1,F1657=O$1,G1657=P$1,H1657=Q$1),"",C1657)</f>
        <v/>
      </c>
      <c r="J1657" t="str">
        <f t="array" ref="J1657">IF(SUM(--ISNUMBER(SEARCH(S$1:AE$1,I1657)))&gt;0,"",I1657)</f>
        <v/>
      </c>
      <c r="K1657" t="str">
        <f t="array" ref="K1657">IF(SUM(--ISNUMBER(SEARCH(M$1:Q$1,J1657)))=L$1,J1657,"")</f>
        <v/>
      </c>
    </row>
    <row r="1658" spans="1:11" ht="17.25" x14ac:dyDescent="0.25">
      <c r="A1658" s="1" t="s">
        <v>1656</v>
      </c>
      <c r="B1658">
        <f>SUM(B1657,_xlfn.IFNA(IF(MATCH(puzzle!$B$2,$A1658,0),1,0),0))</f>
        <v>295</v>
      </c>
      <c r="C1658" t="str">
        <f>puzzle!B1661</f>
        <v/>
      </c>
      <c r="D1658" t="str">
        <f t="shared" si="125"/>
        <v/>
      </c>
      <c r="E1658" t="str">
        <f t="shared" si="126"/>
        <v/>
      </c>
      <c r="F1658" t="str">
        <f t="shared" si="127"/>
        <v/>
      </c>
      <c r="G1658" t="str">
        <f t="shared" si="128"/>
        <v/>
      </c>
      <c r="H1658" t="str">
        <f t="shared" si="129"/>
        <v/>
      </c>
      <c r="I1658" t="str">
        <f>IF(OR(D1658=M$1,E1658=N$1,F1658=O$1,G1658=P$1,H1658=Q$1),"",C1658)</f>
        <v/>
      </c>
      <c r="J1658" t="str">
        <f t="array" ref="J1658">IF(SUM(--ISNUMBER(SEARCH(S$1:AE$1,I1658)))&gt;0,"",I1658)</f>
        <v/>
      </c>
      <c r="K1658" t="str">
        <f t="array" ref="K1658">IF(SUM(--ISNUMBER(SEARCH(M$1:Q$1,J1658)))=L$1,J1658,"")</f>
        <v/>
      </c>
    </row>
    <row r="1659" spans="1:11" ht="17.25" x14ac:dyDescent="0.25">
      <c r="A1659" s="1" t="s">
        <v>1657</v>
      </c>
      <c r="B1659">
        <f>SUM(B1658,_xlfn.IFNA(IF(MATCH(puzzle!$B$2,$A1659,0),1,0),0))</f>
        <v>295</v>
      </c>
      <c r="C1659" t="str">
        <f>puzzle!B1662</f>
        <v/>
      </c>
      <c r="D1659" t="str">
        <f t="shared" si="125"/>
        <v/>
      </c>
      <c r="E1659" t="str">
        <f t="shared" si="126"/>
        <v/>
      </c>
      <c r="F1659" t="str">
        <f t="shared" si="127"/>
        <v/>
      </c>
      <c r="G1659" t="str">
        <f t="shared" si="128"/>
        <v/>
      </c>
      <c r="H1659" t="str">
        <f t="shared" si="129"/>
        <v/>
      </c>
      <c r="I1659" t="str">
        <f>IF(OR(D1659=M$1,E1659=N$1,F1659=O$1,G1659=P$1,H1659=Q$1),"",C1659)</f>
        <v/>
      </c>
      <c r="J1659" t="str">
        <f t="array" ref="J1659">IF(SUM(--ISNUMBER(SEARCH(S$1:AE$1,I1659)))&gt;0,"",I1659)</f>
        <v/>
      </c>
      <c r="K1659" t="str">
        <f t="array" ref="K1659">IF(SUM(--ISNUMBER(SEARCH(M$1:Q$1,J1659)))=L$1,J1659,"")</f>
        <v/>
      </c>
    </row>
    <row r="1660" spans="1:11" ht="17.25" x14ac:dyDescent="0.25">
      <c r="A1660" s="1" t="s">
        <v>1658</v>
      </c>
      <c r="B1660">
        <f>SUM(B1659,_xlfn.IFNA(IF(MATCH(puzzle!$B$2,$A1660,0),1,0),0))</f>
        <v>295</v>
      </c>
      <c r="C1660" t="str">
        <f>puzzle!B1663</f>
        <v/>
      </c>
      <c r="D1660" t="str">
        <f t="shared" si="125"/>
        <v/>
      </c>
      <c r="E1660" t="str">
        <f t="shared" si="126"/>
        <v/>
      </c>
      <c r="F1660" t="str">
        <f t="shared" si="127"/>
        <v/>
      </c>
      <c r="G1660" t="str">
        <f t="shared" si="128"/>
        <v/>
      </c>
      <c r="H1660" t="str">
        <f t="shared" si="129"/>
        <v/>
      </c>
      <c r="I1660" t="str">
        <f>IF(OR(D1660=M$1,E1660=N$1,F1660=O$1,G1660=P$1,H1660=Q$1),"",C1660)</f>
        <v/>
      </c>
      <c r="J1660" t="str">
        <f t="array" ref="J1660">IF(SUM(--ISNUMBER(SEARCH(S$1:AE$1,I1660)))&gt;0,"",I1660)</f>
        <v/>
      </c>
      <c r="K1660" t="str">
        <f t="array" ref="K1660">IF(SUM(--ISNUMBER(SEARCH(M$1:Q$1,J1660)))=L$1,J1660,"")</f>
        <v/>
      </c>
    </row>
    <row r="1661" spans="1:11" ht="17.25" x14ac:dyDescent="0.25">
      <c r="A1661" s="1" t="s">
        <v>1659</v>
      </c>
      <c r="B1661">
        <f>SUM(B1660,_xlfn.IFNA(IF(MATCH(puzzle!$B$2,$A1661,0),1,0),0))</f>
        <v>296</v>
      </c>
      <c r="C1661" t="str">
        <f>puzzle!B1664</f>
        <v/>
      </c>
      <c r="D1661" t="str">
        <f t="shared" si="125"/>
        <v/>
      </c>
      <c r="E1661" t="str">
        <f t="shared" si="126"/>
        <v/>
      </c>
      <c r="F1661" t="str">
        <f t="shared" si="127"/>
        <v/>
      </c>
      <c r="G1661" t="str">
        <f t="shared" si="128"/>
        <v/>
      </c>
      <c r="H1661" t="str">
        <f t="shared" si="129"/>
        <v/>
      </c>
      <c r="I1661" t="str">
        <f>IF(OR(D1661=M$1,E1661=N$1,F1661=O$1,G1661=P$1,H1661=Q$1),"",C1661)</f>
        <v/>
      </c>
      <c r="J1661" t="str">
        <f t="array" ref="J1661">IF(SUM(--ISNUMBER(SEARCH(S$1:AE$1,I1661)))&gt;0,"",I1661)</f>
        <v/>
      </c>
      <c r="K1661" t="str">
        <f t="array" ref="K1661">IF(SUM(--ISNUMBER(SEARCH(M$1:Q$1,J1661)))=L$1,J1661,"")</f>
        <v/>
      </c>
    </row>
    <row r="1662" spans="1:11" ht="17.25" x14ac:dyDescent="0.25">
      <c r="A1662" s="1" t="s">
        <v>1660</v>
      </c>
      <c r="B1662">
        <f>SUM(B1661,_xlfn.IFNA(IF(MATCH(puzzle!$B$2,$A1662,0),1,0),0))</f>
        <v>296</v>
      </c>
      <c r="C1662" t="str">
        <f>puzzle!B1665</f>
        <v/>
      </c>
      <c r="D1662" t="str">
        <f t="shared" si="125"/>
        <v/>
      </c>
      <c r="E1662" t="str">
        <f t="shared" si="126"/>
        <v/>
      </c>
      <c r="F1662" t="str">
        <f t="shared" si="127"/>
        <v/>
      </c>
      <c r="G1662" t="str">
        <f t="shared" si="128"/>
        <v/>
      </c>
      <c r="H1662" t="str">
        <f t="shared" si="129"/>
        <v/>
      </c>
      <c r="I1662" t="str">
        <f>IF(OR(D1662=M$1,E1662=N$1,F1662=O$1,G1662=P$1,H1662=Q$1),"",C1662)</f>
        <v/>
      </c>
      <c r="J1662" t="str">
        <f t="array" ref="J1662">IF(SUM(--ISNUMBER(SEARCH(S$1:AE$1,I1662)))&gt;0,"",I1662)</f>
        <v/>
      </c>
      <c r="K1662" t="str">
        <f t="array" ref="K1662">IF(SUM(--ISNUMBER(SEARCH(M$1:Q$1,J1662)))=L$1,J1662,"")</f>
        <v/>
      </c>
    </row>
    <row r="1663" spans="1:11" ht="17.25" x14ac:dyDescent="0.25">
      <c r="A1663" s="1" t="s">
        <v>1661</v>
      </c>
      <c r="B1663">
        <f>SUM(B1662,_xlfn.IFNA(IF(MATCH(puzzle!$B$2,$A1663,0),1,0),0))</f>
        <v>296</v>
      </c>
      <c r="C1663" t="str">
        <f>puzzle!B1666</f>
        <v/>
      </c>
      <c r="D1663" t="str">
        <f t="shared" si="125"/>
        <v/>
      </c>
      <c r="E1663" t="str">
        <f t="shared" si="126"/>
        <v/>
      </c>
      <c r="F1663" t="str">
        <f t="shared" si="127"/>
        <v/>
      </c>
      <c r="G1663" t="str">
        <f t="shared" si="128"/>
        <v/>
      </c>
      <c r="H1663" t="str">
        <f t="shared" si="129"/>
        <v/>
      </c>
      <c r="I1663" t="str">
        <f>IF(OR(D1663=M$1,E1663=N$1,F1663=O$1,G1663=P$1,H1663=Q$1),"",C1663)</f>
        <v/>
      </c>
      <c r="J1663" t="str">
        <f t="array" ref="J1663">IF(SUM(--ISNUMBER(SEARCH(S$1:AE$1,I1663)))&gt;0,"",I1663)</f>
        <v/>
      </c>
      <c r="K1663" t="str">
        <f t="array" ref="K1663">IF(SUM(--ISNUMBER(SEARCH(M$1:Q$1,J1663)))=L$1,J1663,"")</f>
        <v/>
      </c>
    </row>
    <row r="1664" spans="1:11" ht="17.25" x14ac:dyDescent="0.25">
      <c r="A1664" s="1" t="s">
        <v>1662</v>
      </c>
      <c r="B1664">
        <f>SUM(B1663,_xlfn.IFNA(IF(MATCH(puzzle!$B$2,$A1664,0),1,0),0))</f>
        <v>296</v>
      </c>
      <c r="C1664" t="str">
        <f>puzzle!B1667</f>
        <v/>
      </c>
      <c r="D1664" t="str">
        <f t="shared" si="125"/>
        <v/>
      </c>
      <c r="E1664" t="str">
        <f t="shared" si="126"/>
        <v/>
      </c>
      <c r="F1664" t="str">
        <f t="shared" si="127"/>
        <v/>
      </c>
      <c r="G1664" t="str">
        <f t="shared" si="128"/>
        <v/>
      </c>
      <c r="H1664" t="str">
        <f t="shared" si="129"/>
        <v/>
      </c>
      <c r="I1664" t="str">
        <f>IF(OR(D1664=M$1,E1664=N$1,F1664=O$1,G1664=P$1,H1664=Q$1),"",C1664)</f>
        <v/>
      </c>
      <c r="J1664" t="str">
        <f t="array" ref="J1664">IF(SUM(--ISNUMBER(SEARCH(S$1:AE$1,I1664)))&gt;0,"",I1664)</f>
        <v/>
      </c>
      <c r="K1664" t="str">
        <f t="array" ref="K1664">IF(SUM(--ISNUMBER(SEARCH(M$1:Q$1,J1664)))=L$1,J1664,"")</f>
        <v/>
      </c>
    </row>
    <row r="1665" spans="1:11" ht="17.25" x14ac:dyDescent="0.25">
      <c r="A1665" s="1" t="s">
        <v>1663</v>
      </c>
      <c r="B1665">
        <f>SUM(B1664,_xlfn.IFNA(IF(MATCH(puzzle!$B$2,$A1665,0),1,0),0))</f>
        <v>296</v>
      </c>
      <c r="C1665" t="str">
        <f>puzzle!B1668</f>
        <v/>
      </c>
      <c r="D1665" t="str">
        <f t="shared" si="125"/>
        <v/>
      </c>
      <c r="E1665" t="str">
        <f t="shared" si="126"/>
        <v/>
      </c>
      <c r="F1665" t="str">
        <f t="shared" si="127"/>
        <v/>
      </c>
      <c r="G1665" t="str">
        <f t="shared" si="128"/>
        <v/>
      </c>
      <c r="H1665" t="str">
        <f t="shared" si="129"/>
        <v/>
      </c>
      <c r="I1665" t="str">
        <f>IF(OR(D1665=M$1,E1665=N$1,F1665=O$1,G1665=P$1,H1665=Q$1),"",C1665)</f>
        <v/>
      </c>
      <c r="J1665" t="str">
        <f t="array" ref="J1665">IF(SUM(--ISNUMBER(SEARCH(S$1:AE$1,I1665)))&gt;0,"",I1665)</f>
        <v/>
      </c>
      <c r="K1665" t="str">
        <f t="array" ref="K1665">IF(SUM(--ISNUMBER(SEARCH(M$1:Q$1,J1665)))=L$1,J1665,"")</f>
        <v/>
      </c>
    </row>
    <row r="1666" spans="1:11" ht="17.25" x14ac:dyDescent="0.25">
      <c r="A1666" s="1" t="s">
        <v>1664</v>
      </c>
      <c r="B1666">
        <f>SUM(B1665,_xlfn.IFNA(IF(MATCH(puzzle!$B$2,$A1666,0),1,0),0))</f>
        <v>297</v>
      </c>
      <c r="C1666" t="str">
        <f>puzzle!B1669</f>
        <v/>
      </c>
      <c r="D1666" t="str">
        <f t="shared" ref="D1666:D1729" si="130">LEFT(C1666,1)</f>
        <v/>
      </c>
      <c r="E1666" t="str">
        <f t="shared" ref="E1666:E1729" si="131">MID($C1666,2,1)</f>
        <v/>
      </c>
      <c r="F1666" t="str">
        <f t="shared" ref="F1666:F1729" si="132">MID($C1666,3,1)</f>
        <v/>
      </c>
      <c r="G1666" t="str">
        <f t="shared" ref="G1666:G1729" si="133">MID($C1666,4,1)</f>
        <v/>
      </c>
      <c r="H1666" t="str">
        <f t="shared" ref="H1666:H1729" si="134">MID($C1666,5,1)</f>
        <v/>
      </c>
      <c r="I1666" t="str">
        <f>IF(OR(D1666=M$1,E1666=N$1,F1666=O$1,G1666=P$1,H1666=Q$1),"",C1666)</f>
        <v/>
      </c>
      <c r="J1666" t="str">
        <f t="array" ref="J1666">IF(SUM(--ISNUMBER(SEARCH(S$1:AE$1,I1666)))&gt;0,"",I1666)</f>
        <v/>
      </c>
      <c r="K1666" t="str">
        <f t="array" ref="K1666">IF(SUM(--ISNUMBER(SEARCH(M$1:Q$1,J1666)))=L$1,J1666,"")</f>
        <v/>
      </c>
    </row>
    <row r="1667" spans="1:11" ht="17.25" x14ac:dyDescent="0.25">
      <c r="A1667" s="1" t="s">
        <v>1665</v>
      </c>
      <c r="B1667">
        <f>SUM(B1666,_xlfn.IFNA(IF(MATCH(puzzle!$B$2,$A1667,0),1,0),0))</f>
        <v>297</v>
      </c>
      <c r="C1667" t="str">
        <f>puzzle!B1670</f>
        <v/>
      </c>
      <c r="D1667" t="str">
        <f t="shared" si="130"/>
        <v/>
      </c>
      <c r="E1667" t="str">
        <f t="shared" si="131"/>
        <v/>
      </c>
      <c r="F1667" t="str">
        <f t="shared" si="132"/>
        <v/>
      </c>
      <c r="G1667" t="str">
        <f t="shared" si="133"/>
        <v/>
      </c>
      <c r="H1667" t="str">
        <f t="shared" si="134"/>
        <v/>
      </c>
      <c r="I1667" t="str">
        <f>IF(OR(D1667=M$1,E1667=N$1,F1667=O$1,G1667=P$1,H1667=Q$1),"",C1667)</f>
        <v/>
      </c>
      <c r="J1667" t="str">
        <f t="array" ref="J1667">IF(SUM(--ISNUMBER(SEARCH(S$1:AE$1,I1667)))&gt;0,"",I1667)</f>
        <v/>
      </c>
      <c r="K1667" t="str">
        <f t="array" ref="K1667">IF(SUM(--ISNUMBER(SEARCH(M$1:Q$1,J1667)))=L$1,J1667,"")</f>
        <v/>
      </c>
    </row>
    <row r="1668" spans="1:11" ht="17.25" x14ac:dyDescent="0.25">
      <c r="A1668" s="1" t="s">
        <v>1666</v>
      </c>
      <c r="B1668">
        <f>SUM(B1667,_xlfn.IFNA(IF(MATCH(puzzle!$B$2,$A1668,0),1,0),0))</f>
        <v>298</v>
      </c>
      <c r="C1668" t="str">
        <f>puzzle!B1671</f>
        <v/>
      </c>
      <c r="D1668" t="str">
        <f t="shared" si="130"/>
        <v/>
      </c>
      <c r="E1668" t="str">
        <f t="shared" si="131"/>
        <v/>
      </c>
      <c r="F1668" t="str">
        <f t="shared" si="132"/>
        <v/>
      </c>
      <c r="G1668" t="str">
        <f t="shared" si="133"/>
        <v/>
      </c>
      <c r="H1668" t="str">
        <f t="shared" si="134"/>
        <v/>
      </c>
      <c r="I1668" t="str">
        <f>IF(OR(D1668=M$1,E1668=N$1,F1668=O$1,G1668=P$1,H1668=Q$1),"",C1668)</f>
        <v/>
      </c>
      <c r="J1668" t="str">
        <f t="array" ref="J1668">IF(SUM(--ISNUMBER(SEARCH(S$1:AE$1,I1668)))&gt;0,"",I1668)</f>
        <v/>
      </c>
      <c r="K1668" t="str">
        <f t="array" ref="K1668">IF(SUM(--ISNUMBER(SEARCH(M$1:Q$1,J1668)))=L$1,J1668,"")</f>
        <v/>
      </c>
    </row>
    <row r="1669" spans="1:11" ht="17.25" x14ac:dyDescent="0.25">
      <c r="A1669" s="1" t="s">
        <v>1667</v>
      </c>
      <c r="B1669">
        <f>SUM(B1668,_xlfn.IFNA(IF(MATCH(puzzle!$B$2,$A1669,0),1,0),0))</f>
        <v>299</v>
      </c>
      <c r="C1669" t="str">
        <f>puzzle!B1672</f>
        <v/>
      </c>
      <c r="D1669" t="str">
        <f t="shared" si="130"/>
        <v/>
      </c>
      <c r="E1669" t="str">
        <f t="shared" si="131"/>
        <v/>
      </c>
      <c r="F1669" t="str">
        <f t="shared" si="132"/>
        <v/>
      </c>
      <c r="G1669" t="str">
        <f t="shared" si="133"/>
        <v/>
      </c>
      <c r="H1669" t="str">
        <f t="shared" si="134"/>
        <v/>
      </c>
      <c r="I1669" t="str">
        <f>IF(OR(D1669=M$1,E1669=N$1,F1669=O$1,G1669=P$1,H1669=Q$1),"",C1669)</f>
        <v/>
      </c>
      <c r="J1669" t="str">
        <f t="array" ref="J1669">IF(SUM(--ISNUMBER(SEARCH(S$1:AE$1,I1669)))&gt;0,"",I1669)</f>
        <v/>
      </c>
      <c r="K1669" t="str">
        <f t="array" ref="K1669">IF(SUM(--ISNUMBER(SEARCH(M$1:Q$1,J1669)))=L$1,J1669,"")</f>
        <v/>
      </c>
    </row>
    <row r="1670" spans="1:11" ht="17.25" x14ac:dyDescent="0.25">
      <c r="A1670" s="1" t="s">
        <v>1668</v>
      </c>
      <c r="B1670">
        <f>SUM(B1669,_xlfn.IFNA(IF(MATCH(puzzle!$B$2,$A1670,0),1,0),0))</f>
        <v>299</v>
      </c>
      <c r="C1670" t="str">
        <f>puzzle!B1673</f>
        <v/>
      </c>
      <c r="D1670" t="str">
        <f t="shared" si="130"/>
        <v/>
      </c>
      <c r="E1670" t="str">
        <f t="shared" si="131"/>
        <v/>
      </c>
      <c r="F1670" t="str">
        <f t="shared" si="132"/>
        <v/>
      </c>
      <c r="G1670" t="str">
        <f t="shared" si="133"/>
        <v/>
      </c>
      <c r="H1670" t="str">
        <f t="shared" si="134"/>
        <v/>
      </c>
      <c r="I1670" t="str">
        <f>IF(OR(D1670=M$1,E1670=N$1,F1670=O$1,G1670=P$1,H1670=Q$1),"",C1670)</f>
        <v/>
      </c>
      <c r="J1670" t="str">
        <f t="array" ref="J1670">IF(SUM(--ISNUMBER(SEARCH(S$1:AE$1,I1670)))&gt;0,"",I1670)</f>
        <v/>
      </c>
      <c r="K1670" t="str">
        <f t="array" ref="K1670">IF(SUM(--ISNUMBER(SEARCH(M$1:Q$1,J1670)))=L$1,J1670,"")</f>
        <v/>
      </c>
    </row>
    <row r="1671" spans="1:11" ht="17.25" x14ac:dyDescent="0.25">
      <c r="A1671" s="1" t="s">
        <v>1669</v>
      </c>
      <c r="B1671">
        <f>SUM(B1670,_xlfn.IFNA(IF(MATCH(puzzle!$B$2,$A1671,0),1,0),0))</f>
        <v>299</v>
      </c>
      <c r="C1671" t="str">
        <f>puzzle!B1674</f>
        <v/>
      </c>
      <c r="D1671" t="str">
        <f t="shared" si="130"/>
        <v/>
      </c>
      <c r="E1671" t="str">
        <f t="shared" si="131"/>
        <v/>
      </c>
      <c r="F1671" t="str">
        <f t="shared" si="132"/>
        <v/>
      </c>
      <c r="G1671" t="str">
        <f t="shared" si="133"/>
        <v/>
      </c>
      <c r="H1671" t="str">
        <f t="shared" si="134"/>
        <v/>
      </c>
      <c r="I1671" t="str">
        <f>IF(OR(D1671=M$1,E1671=N$1,F1671=O$1,G1671=P$1,H1671=Q$1),"",C1671)</f>
        <v/>
      </c>
      <c r="J1671" t="str">
        <f t="array" ref="J1671">IF(SUM(--ISNUMBER(SEARCH(S$1:AE$1,I1671)))&gt;0,"",I1671)</f>
        <v/>
      </c>
      <c r="K1671" t="str">
        <f t="array" ref="K1671">IF(SUM(--ISNUMBER(SEARCH(M$1:Q$1,J1671)))=L$1,J1671,"")</f>
        <v/>
      </c>
    </row>
    <row r="1672" spans="1:11" ht="17.25" x14ac:dyDescent="0.25">
      <c r="A1672" s="1" t="s">
        <v>1670</v>
      </c>
      <c r="B1672">
        <f>SUM(B1671,_xlfn.IFNA(IF(MATCH(puzzle!$B$2,$A1672,0),1,0),0))</f>
        <v>299</v>
      </c>
      <c r="C1672" t="str">
        <f>puzzle!B1675</f>
        <v/>
      </c>
      <c r="D1672" t="str">
        <f t="shared" si="130"/>
        <v/>
      </c>
      <c r="E1672" t="str">
        <f t="shared" si="131"/>
        <v/>
      </c>
      <c r="F1672" t="str">
        <f t="shared" si="132"/>
        <v/>
      </c>
      <c r="G1672" t="str">
        <f t="shared" si="133"/>
        <v/>
      </c>
      <c r="H1672" t="str">
        <f t="shared" si="134"/>
        <v/>
      </c>
      <c r="I1672" t="str">
        <f>IF(OR(D1672=M$1,E1672=N$1,F1672=O$1,G1672=P$1,H1672=Q$1),"",C1672)</f>
        <v/>
      </c>
      <c r="J1672" t="str">
        <f t="array" ref="J1672">IF(SUM(--ISNUMBER(SEARCH(S$1:AE$1,I1672)))&gt;0,"",I1672)</f>
        <v/>
      </c>
      <c r="K1672" t="str">
        <f t="array" ref="K1672">IF(SUM(--ISNUMBER(SEARCH(M$1:Q$1,J1672)))=L$1,J1672,"")</f>
        <v/>
      </c>
    </row>
    <row r="1673" spans="1:11" ht="17.25" x14ac:dyDescent="0.25">
      <c r="A1673" s="1" t="s">
        <v>1671</v>
      </c>
      <c r="B1673">
        <f>SUM(B1672,_xlfn.IFNA(IF(MATCH(puzzle!$B$2,$A1673,0),1,0),0))</f>
        <v>299</v>
      </c>
      <c r="C1673" t="str">
        <f>puzzle!B1676</f>
        <v/>
      </c>
      <c r="D1673" t="str">
        <f t="shared" si="130"/>
        <v/>
      </c>
      <c r="E1673" t="str">
        <f t="shared" si="131"/>
        <v/>
      </c>
      <c r="F1673" t="str">
        <f t="shared" si="132"/>
        <v/>
      </c>
      <c r="G1673" t="str">
        <f t="shared" si="133"/>
        <v/>
      </c>
      <c r="H1673" t="str">
        <f t="shared" si="134"/>
        <v/>
      </c>
      <c r="I1673" t="str">
        <f>IF(OR(D1673=M$1,E1673=N$1,F1673=O$1,G1673=P$1,H1673=Q$1),"",C1673)</f>
        <v/>
      </c>
      <c r="J1673" t="str">
        <f t="array" ref="J1673">IF(SUM(--ISNUMBER(SEARCH(S$1:AE$1,I1673)))&gt;0,"",I1673)</f>
        <v/>
      </c>
      <c r="K1673" t="str">
        <f t="array" ref="K1673">IF(SUM(--ISNUMBER(SEARCH(M$1:Q$1,J1673)))=L$1,J1673,"")</f>
        <v/>
      </c>
    </row>
    <row r="1674" spans="1:11" ht="17.25" x14ac:dyDescent="0.25">
      <c r="A1674" s="1" t="s">
        <v>1672</v>
      </c>
      <c r="B1674">
        <f>SUM(B1673,_xlfn.IFNA(IF(MATCH(puzzle!$B$2,$A1674,0),1,0),0))</f>
        <v>299</v>
      </c>
      <c r="C1674" t="str">
        <f>puzzle!B1677</f>
        <v/>
      </c>
      <c r="D1674" t="str">
        <f t="shared" si="130"/>
        <v/>
      </c>
      <c r="E1674" t="str">
        <f t="shared" si="131"/>
        <v/>
      </c>
      <c r="F1674" t="str">
        <f t="shared" si="132"/>
        <v/>
      </c>
      <c r="G1674" t="str">
        <f t="shared" si="133"/>
        <v/>
      </c>
      <c r="H1674" t="str">
        <f t="shared" si="134"/>
        <v/>
      </c>
      <c r="I1674" t="str">
        <f>IF(OR(D1674=M$1,E1674=N$1,F1674=O$1,G1674=P$1,H1674=Q$1),"",C1674)</f>
        <v/>
      </c>
      <c r="J1674" t="str">
        <f t="array" ref="J1674">IF(SUM(--ISNUMBER(SEARCH(S$1:AE$1,I1674)))&gt;0,"",I1674)</f>
        <v/>
      </c>
      <c r="K1674" t="str">
        <f t="array" ref="K1674">IF(SUM(--ISNUMBER(SEARCH(M$1:Q$1,J1674)))=L$1,J1674,"")</f>
        <v/>
      </c>
    </row>
    <row r="1675" spans="1:11" ht="17.25" x14ac:dyDescent="0.25">
      <c r="A1675" s="1" t="s">
        <v>1673</v>
      </c>
      <c r="B1675">
        <f>SUM(B1674,_xlfn.IFNA(IF(MATCH(puzzle!$B$2,$A1675,0),1,0),0))</f>
        <v>299</v>
      </c>
      <c r="C1675" t="str">
        <f>puzzle!B1678</f>
        <v/>
      </c>
      <c r="D1675" t="str">
        <f t="shared" si="130"/>
        <v/>
      </c>
      <c r="E1675" t="str">
        <f t="shared" si="131"/>
        <v/>
      </c>
      <c r="F1675" t="str">
        <f t="shared" si="132"/>
        <v/>
      </c>
      <c r="G1675" t="str">
        <f t="shared" si="133"/>
        <v/>
      </c>
      <c r="H1675" t="str">
        <f t="shared" si="134"/>
        <v/>
      </c>
      <c r="I1675" t="str">
        <f>IF(OR(D1675=M$1,E1675=N$1,F1675=O$1,G1675=P$1,H1675=Q$1),"",C1675)</f>
        <v/>
      </c>
      <c r="J1675" t="str">
        <f t="array" ref="J1675">IF(SUM(--ISNUMBER(SEARCH(S$1:AE$1,I1675)))&gt;0,"",I1675)</f>
        <v/>
      </c>
      <c r="K1675" t="str">
        <f t="array" ref="K1675">IF(SUM(--ISNUMBER(SEARCH(M$1:Q$1,J1675)))=L$1,J1675,"")</f>
        <v/>
      </c>
    </row>
    <row r="1676" spans="1:11" ht="17.25" x14ac:dyDescent="0.25">
      <c r="A1676" s="1" t="s">
        <v>1674</v>
      </c>
      <c r="B1676">
        <f>SUM(B1675,_xlfn.IFNA(IF(MATCH(puzzle!$B$2,$A1676,0),1,0),0))</f>
        <v>300</v>
      </c>
      <c r="C1676" t="str">
        <f>puzzle!B1679</f>
        <v/>
      </c>
      <c r="D1676" t="str">
        <f t="shared" si="130"/>
        <v/>
      </c>
      <c r="E1676" t="str">
        <f t="shared" si="131"/>
        <v/>
      </c>
      <c r="F1676" t="str">
        <f t="shared" si="132"/>
        <v/>
      </c>
      <c r="G1676" t="str">
        <f t="shared" si="133"/>
        <v/>
      </c>
      <c r="H1676" t="str">
        <f t="shared" si="134"/>
        <v/>
      </c>
      <c r="I1676" t="str">
        <f>IF(OR(D1676=M$1,E1676=N$1,F1676=O$1,G1676=P$1,H1676=Q$1),"",C1676)</f>
        <v/>
      </c>
      <c r="J1676" t="str">
        <f t="array" ref="J1676">IF(SUM(--ISNUMBER(SEARCH(S$1:AE$1,I1676)))&gt;0,"",I1676)</f>
        <v/>
      </c>
      <c r="K1676" t="str">
        <f t="array" ref="K1676">IF(SUM(--ISNUMBER(SEARCH(M$1:Q$1,J1676)))=L$1,J1676,"")</f>
        <v/>
      </c>
    </row>
    <row r="1677" spans="1:11" ht="17.25" x14ac:dyDescent="0.25">
      <c r="A1677" s="1" t="s">
        <v>1675</v>
      </c>
      <c r="B1677">
        <f>SUM(B1676,_xlfn.IFNA(IF(MATCH(puzzle!$B$2,$A1677,0),1,0),0))</f>
        <v>300</v>
      </c>
      <c r="C1677" t="str">
        <f>puzzle!B1680</f>
        <v/>
      </c>
      <c r="D1677" t="str">
        <f t="shared" si="130"/>
        <v/>
      </c>
      <c r="E1677" t="str">
        <f t="shared" si="131"/>
        <v/>
      </c>
      <c r="F1677" t="str">
        <f t="shared" si="132"/>
        <v/>
      </c>
      <c r="G1677" t="str">
        <f t="shared" si="133"/>
        <v/>
      </c>
      <c r="H1677" t="str">
        <f t="shared" si="134"/>
        <v/>
      </c>
      <c r="I1677" t="str">
        <f>IF(OR(D1677=M$1,E1677=N$1,F1677=O$1,G1677=P$1,H1677=Q$1),"",C1677)</f>
        <v/>
      </c>
      <c r="J1677" t="str">
        <f t="array" ref="J1677">IF(SUM(--ISNUMBER(SEARCH(S$1:AE$1,I1677)))&gt;0,"",I1677)</f>
        <v/>
      </c>
      <c r="K1677" t="str">
        <f t="array" ref="K1677">IF(SUM(--ISNUMBER(SEARCH(M$1:Q$1,J1677)))=L$1,J1677,"")</f>
        <v/>
      </c>
    </row>
    <row r="1678" spans="1:11" ht="17.25" x14ac:dyDescent="0.25">
      <c r="A1678" s="1" t="s">
        <v>1676</v>
      </c>
      <c r="B1678">
        <f>SUM(B1677,_xlfn.IFNA(IF(MATCH(puzzle!$B$2,$A1678,0),1,0),0))</f>
        <v>300</v>
      </c>
      <c r="C1678" t="str">
        <f>puzzle!B1681</f>
        <v/>
      </c>
      <c r="D1678" t="str">
        <f t="shared" si="130"/>
        <v/>
      </c>
      <c r="E1678" t="str">
        <f t="shared" si="131"/>
        <v/>
      </c>
      <c r="F1678" t="str">
        <f t="shared" si="132"/>
        <v/>
      </c>
      <c r="G1678" t="str">
        <f t="shared" si="133"/>
        <v/>
      </c>
      <c r="H1678" t="str">
        <f t="shared" si="134"/>
        <v/>
      </c>
      <c r="I1678" t="str">
        <f>IF(OR(D1678=M$1,E1678=N$1,F1678=O$1,G1678=P$1,H1678=Q$1),"",C1678)</f>
        <v/>
      </c>
      <c r="J1678" t="str">
        <f t="array" ref="J1678">IF(SUM(--ISNUMBER(SEARCH(S$1:AE$1,I1678)))&gt;0,"",I1678)</f>
        <v/>
      </c>
      <c r="K1678" t="str">
        <f t="array" ref="K1678">IF(SUM(--ISNUMBER(SEARCH(M$1:Q$1,J1678)))=L$1,J1678,"")</f>
        <v/>
      </c>
    </row>
    <row r="1679" spans="1:11" ht="17.25" x14ac:dyDescent="0.25">
      <c r="A1679" s="1" t="s">
        <v>1677</v>
      </c>
      <c r="B1679">
        <f>SUM(B1678,_xlfn.IFNA(IF(MATCH(puzzle!$B$2,$A1679,0),1,0),0))</f>
        <v>300</v>
      </c>
      <c r="C1679" t="str">
        <f>puzzle!B1682</f>
        <v/>
      </c>
      <c r="D1679" t="str">
        <f t="shared" si="130"/>
        <v/>
      </c>
      <c r="E1679" t="str">
        <f t="shared" si="131"/>
        <v/>
      </c>
      <c r="F1679" t="str">
        <f t="shared" si="132"/>
        <v/>
      </c>
      <c r="G1679" t="str">
        <f t="shared" si="133"/>
        <v/>
      </c>
      <c r="H1679" t="str">
        <f t="shared" si="134"/>
        <v/>
      </c>
      <c r="I1679" t="str">
        <f>IF(OR(D1679=M$1,E1679=N$1,F1679=O$1,G1679=P$1,H1679=Q$1),"",C1679)</f>
        <v/>
      </c>
      <c r="J1679" t="str">
        <f t="array" ref="J1679">IF(SUM(--ISNUMBER(SEARCH(S$1:AE$1,I1679)))&gt;0,"",I1679)</f>
        <v/>
      </c>
      <c r="K1679" t="str">
        <f t="array" ref="K1679">IF(SUM(--ISNUMBER(SEARCH(M$1:Q$1,J1679)))=L$1,J1679,"")</f>
        <v/>
      </c>
    </row>
    <row r="1680" spans="1:11" ht="17.25" x14ac:dyDescent="0.25">
      <c r="A1680" s="1" t="s">
        <v>1678</v>
      </c>
      <c r="B1680">
        <f>SUM(B1679,_xlfn.IFNA(IF(MATCH(puzzle!$B$2,$A1680,0),1,0),0))</f>
        <v>300</v>
      </c>
      <c r="C1680" t="str">
        <f>puzzle!B1683</f>
        <v/>
      </c>
      <c r="D1680" t="str">
        <f t="shared" si="130"/>
        <v/>
      </c>
      <c r="E1680" t="str">
        <f t="shared" si="131"/>
        <v/>
      </c>
      <c r="F1680" t="str">
        <f t="shared" si="132"/>
        <v/>
      </c>
      <c r="G1680" t="str">
        <f t="shared" si="133"/>
        <v/>
      </c>
      <c r="H1680" t="str">
        <f t="shared" si="134"/>
        <v/>
      </c>
      <c r="I1680" t="str">
        <f>IF(OR(D1680=M$1,E1680=N$1,F1680=O$1,G1680=P$1,H1680=Q$1),"",C1680)</f>
        <v/>
      </c>
      <c r="J1680" t="str">
        <f t="array" ref="J1680">IF(SUM(--ISNUMBER(SEARCH(S$1:AE$1,I1680)))&gt;0,"",I1680)</f>
        <v/>
      </c>
      <c r="K1680" t="str">
        <f t="array" ref="K1680">IF(SUM(--ISNUMBER(SEARCH(M$1:Q$1,J1680)))=L$1,J1680,"")</f>
        <v/>
      </c>
    </row>
    <row r="1681" spans="1:11" ht="17.25" x14ac:dyDescent="0.25">
      <c r="A1681" s="1" t="s">
        <v>1679</v>
      </c>
      <c r="B1681">
        <f>SUM(B1680,_xlfn.IFNA(IF(MATCH(puzzle!$B$2,$A1681,0),1,0),0))</f>
        <v>300</v>
      </c>
      <c r="C1681" t="str">
        <f>puzzle!B1684</f>
        <v/>
      </c>
      <c r="D1681" t="str">
        <f t="shared" si="130"/>
        <v/>
      </c>
      <c r="E1681" t="str">
        <f t="shared" si="131"/>
        <v/>
      </c>
      <c r="F1681" t="str">
        <f t="shared" si="132"/>
        <v/>
      </c>
      <c r="G1681" t="str">
        <f t="shared" si="133"/>
        <v/>
      </c>
      <c r="H1681" t="str">
        <f t="shared" si="134"/>
        <v/>
      </c>
      <c r="I1681" t="str">
        <f>IF(OR(D1681=M$1,E1681=N$1,F1681=O$1,G1681=P$1,H1681=Q$1),"",C1681)</f>
        <v/>
      </c>
      <c r="J1681" t="str">
        <f t="array" ref="J1681">IF(SUM(--ISNUMBER(SEARCH(S$1:AE$1,I1681)))&gt;0,"",I1681)</f>
        <v/>
      </c>
      <c r="K1681" t="str">
        <f t="array" ref="K1681">IF(SUM(--ISNUMBER(SEARCH(M$1:Q$1,J1681)))=L$1,J1681,"")</f>
        <v/>
      </c>
    </row>
    <row r="1682" spans="1:11" ht="17.25" x14ac:dyDescent="0.25">
      <c r="A1682" s="1" t="s">
        <v>1680</v>
      </c>
      <c r="B1682">
        <f>SUM(B1681,_xlfn.IFNA(IF(MATCH(puzzle!$B$2,$A1682,0),1,0),0))</f>
        <v>300</v>
      </c>
      <c r="C1682" t="str">
        <f>puzzle!B1685</f>
        <v/>
      </c>
      <c r="D1682" t="str">
        <f t="shared" si="130"/>
        <v/>
      </c>
      <c r="E1682" t="str">
        <f t="shared" si="131"/>
        <v/>
      </c>
      <c r="F1682" t="str">
        <f t="shared" si="132"/>
        <v/>
      </c>
      <c r="G1682" t="str">
        <f t="shared" si="133"/>
        <v/>
      </c>
      <c r="H1682" t="str">
        <f t="shared" si="134"/>
        <v/>
      </c>
      <c r="I1682" t="str">
        <f>IF(OR(D1682=M$1,E1682=N$1,F1682=O$1,G1682=P$1,H1682=Q$1),"",C1682)</f>
        <v/>
      </c>
      <c r="J1682" t="str">
        <f t="array" ref="J1682">IF(SUM(--ISNUMBER(SEARCH(S$1:AE$1,I1682)))&gt;0,"",I1682)</f>
        <v/>
      </c>
      <c r="K1682" t="str">
        <f t="array" ref="K1682">IF(SUM(--ISNUMBER(SEARCH(M$1:Q$1,J1682)))=L$1,J1682,"")</f>
        <v/>
      </c>
    </row>
    <row r="1683" spans="1:11" ht="17.25" x14ac:dyDescent="0.25">
      <c r="A1683" s="1" t="s">
        <v>1681</v>
      </c>
      <c r="B1683">
        <f>SUM(B1682,_xlfn.IFNA(IF(MATCH(puzzle!$B$2,$A1683,0),1,0),0))</f>
        <v>301</v>
      </c>
      <c r="C1683" t="str">
        <f>puzzle!B1686</f>
        <v/>
      </c>
      <c r="D1683" t="str">
        <f t="shared" si="130"/>
        <v/>
      </c>
      <c r="E1683" t="str">
        <f t="shared" si="131"/>
        <v/>
      </c>
      <c r="F1683" t="str">
        <f t="shared" si="132"/>
        <v/>
      </c>
      <c r="G1683" t="str">
        <f t="shared" si="133"/>
        <v/>
      </c>
      <c r="H1683" t="str">
        <f t="shared" si="134"/>
        <v/>
      </c>
      <c r="I1683" t="str">
        <f>IF(OR(D1683=M$1,E1683=N$1,F1683=O$1,G1683=P$1,H1683=Q$1),"",C1683)</f>
        <v/>
      </c>
      <c r="J1683" t="str">
        <f t="array" ref="J1683">IF(SUM(--ISNUMBER(SEARCH(S$1:AE$1,I1683)))&gt;0,"",I1683)</f>
        <v/>
      </c>
      <c r="K1683" t="str">
        <f t="array" ref="K1683">IF(SUM(--ISNUMBER(SEARCH(M$1:Q$1,J1683)))=L$1,J1683,"")</f>
        <v/>
      </c>
    </row>
    <row r="1684" spans="1:11" ht="17.25" x14ac:dyDescent="0.25">
      <c r="A1684" s="1" t="s">
        <v>1682</v>
      </c>
      <c r="B1684">
        <f>SUM(B1683,_xlfn.IFNA(IF(MATCH(puzzle!$B$2,$A1684,0),1,0),0))</f>
        <v>302</v>
      </c>
      <c r="C1684" t="str">
        <f>puzzle!B1687</f>
        <v/>
      </c>
      <c r="D1684" t="str">
        <f t="shared" si="130"/>
        <v/>
      </c>
      <c r="E1684" t="str">
        <f t="shared" si="131"/>
        <v/>
      </c>
      <c r="F1684" t="str">
        <f t="shared" si="132"/>
        <v/>
      </c>
      <c r="G1684" t="str">
        <f t="shared" si="133"/>
        <v/>
      </c>
      <c r="H1684" t="str">
        <f t="shared" si="134"/>
        <v/>
      </c>
      <c r="I1684" t="str">
        <f>IF(OR(D1684=M$1,E1684=N$1,F1684=O$1,G1684=P$1,H1684=Q$1),"",C1684)</f>
        <v/>
      </c>
      <c r="J1684" t="str">
        <f t="array" ref="J1684">IF(SUM(--ISNUMBER(SEARCH(S$1:AE$1,I1684)))&gt;0,"",I1684)</f>
        <v/>
      </c>
      <c r="K1684" t="str">
        <f t="array" ref="K1684">IF(SUM(--ISNUMBER(SEARCH(M$1:Q$1,J1684)))=L$1,J1684,"")</f>
        <v/>
      </c>
    </row>
    <row r="1685" spans="1:11" ht="17.25" x14ac:dyDescent="0.25">
      <c r="A1685" s="1" t="s">
        <v>1683</v>
      </c>
      <c r="B1685">
        <f>SUM(B1684,_xlfn.IFNA(IF(MATCH(puzzle!$B$2,$A1685,0),1,0),0))</f>
        <v>302</v>
      </c>
      <c r="C1685" t="str">
        <f>puzzle!B1688</f>
        <v/>
      </c>
      <c r="D1685" t="str">
        <f t="shared" si="130"/>
        <v/>
      </c>
      <c r="E1685" t="str">
        <f t="shared" si="131"/>
        <v/>
      </c>
      <c r="F1685" t="str">
        <f t="shared" si="132"/>
        <v/>
      </c>
      <c r="G1685" t="str">
        <f t="shared" si="133"/>
        <v/>
      </c>
      <c r="H1685" t="str">
        <f t="shared" si="134"/>
        <v/>
      </c>
      <c r="I1685" t="str">
        <f>IF(OR(D1685=M$1,E1685=N$1,F1685=O$1,G1685=P$1,H1685=Q$1),"",C1685)</f>
        <v/>
      </c>
      <c r="J1685" t="str">
        <f t="array" ref="J1685">IF(SUM(--ISNUMBER(SEARCH(S$1:AE$1,I1685)))&gt;0,"",I1685)</f>
        <v/>
      </c>
      <c r="K1685" t="str">
        <f t="array" ref="K1685">IF(SUM(--ISNUMBER(SEARCH(M$1:Q$1,J1685)))=L$1,J1685,"")</f>
        <v/>
      </c>
    </row>
    <row r="1686" spans="1:11" ht="17.25" x14ac:dyDescent="0.25">
      <c r="A1686" s="1" t="s">
        <v>1684</v>
      </c>
      <c r="B1686">
        <f>SUM(B1685,_xlfn.IFNA(IF(MATCH(puzzle!$B$2,$A1686,0),1,0),0))</f>
        <v>303</v>
      </c>
      <c r="C1686" t="str">
        <f>puzzle!B1689</f>
        <v/>
      </c>
      <c r="D1686" t="str">
        <f t="shared" si="130"/>
        <v/>
      </c>
      <c r="E1686" t="str">
        <f t="shared" si="131"/>
        <v/>
      </c>
      <c r="F1686" t="str">
        <f t="shared" si="132"/>
        <v/>
      </c>
      <c r="G1686" t="str">
        <f t="shared" si="133"/>
        <v/>
      </c>
      <c r="H1686" t="str">
        <f t="shared" si="134"/>
        <v/>
      </c>
      <c r="I1686" t="str">
        <f>IF(OR(D1686=M$1,E1686=N$1,F1686=O$1,G1686=P$1,H1686=Q$1),"",C1686)</f>
        <v/>
      </c>
      <c r="J1686" t="str">
        <f t="array" ref="J1686">IF(SUM(--ISNUMBER(SEARCH(S$1:AE$1,I1686)))&gt;0,"",I1686)</f>
        <v/>
      </c>
      <c r="K1686" t="str">
        <f t="array" ref="K1686">IF(SUM(--ISNUMBER(SEARCH(M$1:Q$1,J1686)))=L$1,J1686,"")</f>
        <v/>
      </c>
    </row>
    <row r="1687" spans="1:11" ht="17.25" x14ac:dyDescent="0.25">
      <c r="A1687" s="1" t="s">
        <v>1685</v>
      </c>
      <c r="B1687">
        <f>SUM(B1686,_xlfn.IFNA(IF(MATCH(puzzle!$B$2,$A1687,0),1,0),0))</f>
        <v>303</v>
      </c>
      <c r="C1687" t="str">
        <f>puzzle!B1690</f>
        <v/>
      </c>
      <c r="D1687" t="str">
        <f t="shared" si="130"/>
        <v/>
      </c>
      <c r="E1687" t="str">
        <f t="shared" si="131"/>
        <v/>
      </c>
      <c r="F1687" t="str">
        <f t="shared" si="132"/>
        <v/>
      </c>
      <c r="G1687" t="str">
        <f t="shared" si="133"/>
        <v/>
      </c>
      <c r="H1687" t="str">
        <f t="shared" si="134"/>
        <v/>
      </c>
      <c r="I1687" t="str">
        <f>IF(OR(D1687=M$1,E1687=N$1,F1687=O$1,G1687=P$1,H1687=Q$1),"",C1687)</f>
        <v/>
      </c>
      <c r="J1687" t="str">
        <f t="array" ref="J1687">IF(SUM(--ISNUMBER(SEARCH(S$1:AE$1,I1687)))&gt;0,"",I1687)</f>
        <v/>
      </c>
      <c r="K1687" t="str">
        <f t="array" ref="K1687">IF(SUM(--ISNUMBER(SEARCH(M$1:Q$1,J1687)))=L$1,J1687,"")</f>
        <v/>
      </c>
    </row>
    <row r="1688" spans="1:11" ht="17.25" x14ac:dyDescent="0.25">
      <c r="A1688" s="1" t="s">
        <v>1686</v>
      </c>
      <c r="B1688">
        <f>SUM(B1687,_xlfn.IFNA(IF(MATCH(puzzle!$B$2,$A1688,0),1,0),0))</f>
        <v>303</v>
      </c>
      <c r="C1688" t="str">
        <f>puzzle!B1691</f>
        <v/>
      </c>
      <c r="D1688" t="str">
        <f t="shared" si="130"/>
        <v/>
      </c>
      <c r="E1688" t="str">
        <f t="shared" si="131"/>
        <v/>
      </c>
      <c r="F1688" t="str">
        <f t="shared" si="132"/>
        <v/>
      </c>
      <c r="G1688" t="str">
        <f t="shared" si="133"/>
        <v/>
      </c>
      <c r="H1688" t="str">
        <f t="shared" si="134"/>
        <v/>
      </c>
      <c r="I1688" t="str">
        <f>IF(OR(D1688=M$1,E1688=N$1,F1688=O$1,G1688=P$1,H1688=Q$1),"",C1688)</f>
        <v/>
      </c>
      <c r="J1688" t="str">
        <f t="array" ref="J1688">IF(SUM(--ISNUMBER(SEARCH(S$1:AE$1,I1688)))&gt;0,"",I1688)</f>
        <v/>
      </c>
      <c r="K1688" t="str">
        <f t="array" ref="K1688">IF(SUM(--ISNUMBER(SEARCH(M$1:Q$1,J1688)))=L$1,J1688,"")</f>
        <v/>
      </c>
    </row>
    <row r="1689" spans="1:11" ht="17.25" x14ac:dyDescent="0.25">
      <c r="A1689" s="1" t="s">
        <v>1687</v>
      </c>
      <c r="B1689">
        <f>SUM(B1688,_xlfn.IFNA(IF(MATCH(puzzle!$B$2,$A1689,0),1,0),0))</f>
        <v>303</v>
      </c>
      <c r="C1689" t="str">
        <f>puzzle!B1692</f>
        <v/>
      </c>
      <c r="D1689" t="str">
        <f t="shared" si="130"/>
        <v/>
      </c>
      <c r="E1689" t="str">
        <f t="shared" si="131"/>
        <v/>
      </c>
      <c r="F1689" t="str">
        <f t="shared" si="132"/>
        <v/>
      </c>
      <c r="G1689" t="str">
        <f t="shared" si="133"/>
        <v/>
      </c>
      <c r="H1689" t="str">
        <f t="shared" si="134"/>
        <v/>
      </c>
      <c r="I1689" t="str">
        <f>IF(OR(D1689=M$1,E1689=N$1,F1689=O$1,G1689=P$1,H1689=Q$1),"",C1689)</f>
        <v/>
      </c>
      <c r="J1689" t="str">
        <f t="array" ref="J1689">IF(SUM(--ISNUMBER(SEARCH(S$1:AE$1,I1689)))&gt;0,"",I1689)</f>
        <v/>
      </c>
      <c r="K1689" t="str">
        <f t="array" ref="K1689">IF(SUM(--ISNUMBER(SEARCH(M$1:Q$1,J1689)))=L$1,J1689,"")</f>
        <v/>
      </c>
    </row>
    <row r="1690" spans="1:11" ht="17.25" x14ac:dyDescent="0.25">
      <c r="A1690" s="1" t="s">
        <v>1688</v>
      </c>
      <c r="B1690">
        <f>SUM(B1689,_xlfn.IFNA(IF(MATCH(puzzle!$B$2,$A1690,0),1,0),0))</f>
        <v>304</v>
      </c>
      <c r="C1690" t="str">
        <f>puzzle!B1693</f>
        <v/>
      </c>
      <c r="D1690" t="str">
        <f t="shared" si="130"/>
        <v/>
      </c>
      <c r="E1690" t="str">
        <f t="shared" si="131"/>
        <v/>
      </c>
      <c r="F1690" t="str">
        <f t="shared" si="132"/>
        <v/>
      </c>
      <c r="G1690" t="str">
        <f t="shared" si="133"/>
        <v/>
      </c>
      <c r="H1690" t="str">
        <f t="shared" si="134"/>
        <v/>
      </c>
      <c r="I1690" t="str">
        <f>IF(OR(D1690=M$1,E1690=N$1,F1690=O$1,G1690=P$1,H1690=Q$1),"",C1690)</f>
        <v/>
      </c>
      <c r="J1690" t="str">
        <f t="array" ref="J1690">IF(SUM(--ISNUMBER(SEARCH(S$1:AE$1,I1690)))&gt;0,"",I1690)</f>
        <v/>
      </c>
      <c r="K1690" t="str">
        <f t="array" ref="K1690">IF(SUM(--ISNUMBER(SEARCH(M$1:Q$1,J1690)))=L$1,J1690,"")</f>
        <v/>
      </c>
    </row>
    <row r="1691" spans="1:11" ht="17.25" x14ac:dyDescent="0.25">
      <c r="A1691" s="1" t="s">
        <v>1689</v>
      </c>
      <c r="B1691">
        <f>SUM(B1690,_xlfn.IFNA(IF(MATCH(puzzle!$B$2,$A1691,0),1,0),0))</f>
        <v>304</v>
      </c>
      <c r="C1691" t="str">
        <f>puzzle!B1694</f>
        <v/>
      </c>
      <c r="D1691" t="str">
        <f t="shared" si="130"/>
        <v/>
      </c>
      <c r="E1691" t="str">
        <f t="shared" si="131"/>
        <v/>
      </c>
      <c r="F1691" t="str">
        <f t="shared" si="132"/>
        <v/>
      </c>
      <c r="G1691" t="str">
        <f t="shared" si="133"/>
        <v/>
      </c>
      <c r="H1691" t="str">
        <f t="shared" si="134"/>
        <v/>
      </c>
      <c r="I1691" t="str">
        <f>IF(OR(D1691=M$1,E1691=N$1,F1691=O$1,G1691=P$1,H1691=Q$1),"",C1691)</f>
        <v/>
      </c>
      <c r="J1691" t="str">
        <f t="array" ref="J1691">IF(SUM(--ISNUMBER(SEARCH(S$1:AE$1,I1691)))&gt;0,"",I1691)</f>
        <v/>
      </c>
      <c r="K1691" t="str">
        <f t="array" ref="K1691">IF(SUM(--ISNUMBER(SEARCH(M$1:Q$1,J1691)))=L$1,J1691,"")</f>
        <v/>
      </c>
    </row>
    <row r="1692" spans="1:11" ht="17.25" x14ac:dyDescent="0.25">
      <c r="A1692" s="1" t="s">
        <v>1690</v>
      </c>
      <c r="B1692">
        <f>SUM(B1691,_xlfn.IFNA(IF(MATCH(puzzle!$B$2,$A1692,0),1,0),0))</f>
        <v>304</v>
      </c>
      <c r="C1692" t="str">
        <f>puzzle!B1695</f>
        <v/>
      </c>
      <c r="D1692" t="str">
        <f t="shared" si="130"/>
        <v/>
      </c>
      <c r="E1692" t="str">
        <f t="shared" si="131"/>
        <v/>
      </c>
      <c r="F1692" t="str">
        <f t="shared" si="132"/>
        <v/>
      </c>
      <c r="G1692" t="str">
        <f t="shared" si="133"/>
        <v/>
      </c>
      <c r="H1692" t="str">
        <f t="shared" si="134"/>
        <v/>
      </c>
      <c r="I1692" t="str">
        <f>IF(OR(D1692=M$1,E1692=N$1,F1692=O$1,G1692=P$1,H1692=Q$1),"",C1692)</f>
        <v/>
      </c>
      <c r="J1692" t="str">
        <f t="array" ref="J1692">IF(SUM(--ISNUMBER(SEARCH(S$1:AE$1,I1692)))&gt;0,"",I1692)</f>
        <v/>
      </c>
      <c r="K1692" t="str">
        <f t="array" ref="K1692">IF(SUM(--ISNUMBER(SEARCH(M$1:Q$1,J1692)))=L$1,J1692,"")</f>
        <v/>
      </c>
    </row>
    <row r="1693" spans="1:11" ht="17.25" x14ac:dyDescent="0.25">
      <c r="A1693" s="1" t="s">
        <v>1691</v>
      </c>
      <c r="B1693">
        <f>SUM(B1692,_xlfn.IFNA(IF(MATCH(puzzle!$B$2,$A1693,0),1,0),0))</f>
        <v>304</v>
      </c>
      <c r="C1693" t="str">
        <f>puzzle!B1696</f>
        <v/>
      </c>
      <c r="D1693" t="str">
        <f t="shared" si="130"/>
        <v/>
      </c>
      <c r="E1693" t="str">
        <f t="shared" si="131"/>
        <v/>
      </c>
      <c r="F1693" t="str">
        <f t="shared" si="132"/>
        <v/>
      </c>
      <c r="G1693" t="str">
        <f t="shared" si="133"/>
        <v/>
      </c>
      <c r="H1693" t="str">
        <f t="shared" si="134"/>
        <v/>
      </c>
      <c r="I1693" t="str">
        <f>IF(OR(D1693=M$1,E1693=N$1,F1693=O$1,G1693=P$1,H1693=Q$1),"",C1693)</f>
        <v/>
      </c>
      <c r="J1693" t="str">
        <f t="array" ref="J1693">IF(SUM(--ISNUMBER(SEARCH(S$1:AE$1,I1693)))&gt;0,"",I1693)</f>
        <v/>
      </c>
      <c r="K1693" t="str">
        <f t="array" ref="K1693">IF(SUM(--ISNUMBER(SEARCH(M$1:Q$1,J1693)))=L$1,J1693,"")</f>
        <v/>
      </c>
    </row>
    <row r="1694" spans="1:11" ht="17.25" x14ac:dyDescent="0.25">
      <c r="A1694" s="1" t="s">
        <v>1692</v>
      </c>
      <c r="B1694">
        <f>SUM(B1693,_xlfn.IFNA(IF(MATCH(puzzle!$B$2,$A1694,0),1,0),0))</f>
        <v>304</v>
      </c>
      <c r="C1694" t="str">
        <f>puzzle!B1697</f>
        <v/>
      </c>
      <c r="D1694" t="str">
        <f t="shared" si="130"/>
        <v/>
      </c>
      <c r="E1694" t="str">
        <f t="shared" si="131"/>
        <v/>
      </c>
      <c r="F1694" t="str">
        <f t="shared" si="132"/>
        <v/>
      </c>
      <c r="G1694" t="str">
        <f t="shared" si="133"/>
        <v/>
      </c>
      <c r="H1694" t="str">
        <f t="shared" si="134"/>
        <v/>
      </c>
      <c r="I1694" t="str">
        <f>IF(OR(D1694=M$1,E1694=N$1,F1694=O$1,G1694=P$1,H1694=Q$1),"",C1694)</f>
        <v/>
      </c>
      <c r="J1694" t="str">
        <f t="array" ref="J1694">IF(SUM(--ISNUMBER(SEARCH(S$1:AE$1,I1694)))&gt;0,"",I1694)</f>
        <v/>
      </c>
      <c r="K1694" t="str">
        <f t="array" ref="K1694">IF(SUM(--ISNUMBER(SEARCH(M$1:Q$1,J1694)))=L$1,J1694,"")</f>
        <v/>
      </c>
    </row>
    <row r="1695" spans="1:11" ht="17.25" x14ac:dyDescent="0.25">
      <c r="A1695" s="1" t="s">
        <v>1693</v>
      </c>
      <c r="B1695">
        <f>SUM(B1694,_xlfn.IFNA(IF(MATCH(puzzle!$B$2,$A1695,0),1,0),0))</f>
        <v>304</v>
      </c>
      <c r="C1695" t="str">
        <f>puzzle!B1698</f>
        <v/>
      </c>
      <c r="D1695" t="str">
        <f t="shared" si="130"/>
        <v/>
      </c>
      <c r="E1695" t="str">
        <f t="shared" si="131"/>
        <v/>
      </c>
      <c r="F1695" t="str">
        <f t="shared" si="132"/>
        <v/>
      </c>
      <c r="G1695" t="str">
        <f t="shared" si="133"/>
        <v/>
      </c>
      <c r="H1695" t="str">
        <f t="shared" si="134"/>
        <v/>
      </c>
      <c r="I1695" t="str">
        <f>IF(OR(D1695=M$1,E1695=N$1,F1695=O$1,G1695=P$1,H1695=Q$1),"",C1695)</f>
        <v/>
      </c>
      <c r="J1695" t="str">
        <f t="array" ref="J1695">IF(SUM(--ISNUMBER(SEARCH(S$1:AE$1,I1695)))&gt;0,"",I1695)</f>
        <v/>
      </c>
      <c r="K1695" t="str">
        <f t="array" ref="K1695">IF(SUM(--ISNUMBER(SEARCH(M$1:Q$1,J1695)))=L$1,J1695,"")</f>
        <v/>
      </c>
    </row>
    <row r="1696" spans="1:11" ht="17.25" x14ac:dyDescent="0.25">
      <c r="A1696" s="1" t="s">
        <v>1694</v>
      </c>
      <c r="B1696">
        <f>SUM(B1695,_xlfn.IFNA(IF(MATCH(puzzle!$B$2,$A1696,0),1,0),0))</f>
        <v>305</v>
      </c>
      <c r="C1696" t="str">
        <f>puzzle!B1699</f>
        <v/>
      </c>
      <c r="D1696" t="str">
        <f t="shared" si="130"/>
        <v/>
      </c>
      <c r="E1696" t="str">
        <f t="shared" si="131"/>
        <v/>
      </c>
      <c r="F1696" t="str">
        <f t="shared" si="132"/>
        <v/>
      </c>
      <c r="G1696" t="str">
        <f t="shared" si="133"/>
        <v/>
      </c>
      <c r="H1696" t="str">
        <f t="shared" si="134"/>
        <v/>
      </c>
      <c r="I1696" t="str">
        <f>IF(OR(D1696=M$1,E1696=N$1,F1696=O$1,G1696=P$1,H1696=Q$1),"",C1696)</f>
        <v/>
      </c>
      <c r="J1696" t="str">
        <f t="array" ref="J1696">IF(SUM(--ISNUMBER(SEARCH(S$1:AE$1,I1696)))&gt;0,"",I1696)</f>
        <v/>
      </c>
      <c r="K1696" t="str">
        <f t="array" ref="K1696">IF(SUM(--ISNUMBER(SEARCH(M$1:Q$1,J1696)))=L$1,J1696,"")</f>
        <v/>
      </c>
    </row>
    <row r="1697" spans="1:11" ht="17.25" x14ac:dyDescent="0.25">
      <c r="A1697" s="1" t="s">
        <v>1695</v>
      </c>
      <c r="B1697">
        <f>SUM(B1696,_xlfn.IFNA(IF(MATCH(puzzle!$B$2,$A1697,0),1,0),0))</f>
        <v>305</v>
      </c>
      <c r="C1697" t="str">
        <f>puzzle!B1700</f>
        <v/>
      </c>
      <c r="D1697" t="str">
        <f t="shared" si="130"/>
        <v/>
      </c>
      <c r="E1697" t="str">
        <f t="shared" si="131"/>
        <v/>
      </c>
      <c r="F1697" t="str">
        <f t="shared" si="132"/>
        <v/>
      </c>
      <c r="G1697" t="str">
        <f t="shared" si="133"/>
        <v/>
      </c>
      <c r="H1697" t="str">
        <f t="shared" si="134"/>
        <v/>
      </c>
      <c r="I1697" t="str">
        <f>IF(OR(D1697=M$1,E1697=N$1,F1697=O$1,G1697=P$1,H1697=Q$1),"",C1697)</f>
        <v/>
      </c>
      <c r="J1697" t="str">
        <f t="array" ref="J1697">IF(SUM(--ISNUMBER(SEARCH(S$1:AE$1,I1697)))&gt;0,"",I1697)</f>
        <v/>
      </c>
      <c r="K1697" t="str">
        <f t="array" ref="K1697">IF(SUM(--ISNUMBER(SEARCH(M$1:Q$1,J1697)))=L$1,J1697,"")</f>
        <v/>
      </c>
    </row>
    <row r="1698" spans="1:11" ht="17.25" x14ac:dyDescent="0.25">
      <c r="A1698" s="1" t="s">
        <v>1696</v>
      </c>
      <c r="B1698">
        <f>SUM(B1697,_xlfn.IFNA(IF(MATCH(puzzle!$B$2,$A1698,0),1,0),0))</f>
        <v>305</v>
      </c>
      <c r="C1698" t="str">
        <f>puzzle!B1701</f>
        <v/>
      </c>
      <c r="D1698" t="str">
        <f t="shared" si="130"/>
        <v/>
      </c>
      <c r="E1698" t="str">
        <f t="shared" si="131"/>
        <v/>
      </c>
      <c r="F1698" t="str">
        <f t="shared" si="132"/>
        <v/>
      </c>
      <c r="G1698" t="str">
        <f t="shared" si="133"/>
        <v/>
      </c>
      <c r="H1698" t="str">
        <f t="shared" si="134"/>
        <v/>
      </c>
      <c r="I1698" t="str">
        <f>IF(OR(D1698=M$1,E1698=N$1,F1698=O$1,G1698=P$1,H1698=Q$1),"",C1698)</f>
        <v/>
      </c>
      <c r="J1698" t="str">
        <f t="array" ref="J1698">IF(SUM(--ISNUMBER(SEARCH(S$1:AE$1,I1698)))&gt;0,"",I1698)</f>
        <v/>
      </c>
      <c r="K1698" t="str">
        <f t="array" ref="K1698">IF(SUM(--ISNUMBER(SEARCH(M$1:Q$1,J1698)))=L$1,J1698,"")</f>
        <v/>
      </c>
    </row>
    <row r="1699" spans="1:11" ht="17.25" x14ac:dyDescent="0.25">
      <c r="A1699" s="1" t="s">
        <v>1697</v>
      </c>
      <c r="B1699">
        <f>SUM(B1698,_xlfn.IFNA(IF(MATCH(puzzle!$B$2,$A1699,0),1,0),0))</f>
        <v>306</v>
      </c>
      <c r="C1699" t="str">
        <f>puzzle!B1702</f>
        <v/>
      </c>
      <c r="D1699" t="str">
        <f t="shared" si="130"/>
        <v/>
      </c>
      <c r="E1699" t="str">
        <f t="shared" si="131"/>
        <v/>
      </c>
      <c r="F1699" t="str">
        <f t="shared" si="132"/>
        <v/>
      </c>
      <c r="G1699" t="str">
        <f t="shared" si="133"/>
        <v/>
      </c>
      <c r="H1699" t="str">
        <f t="shared" si="134"/>
        <v/>
      </c>
      <c r="I1699" t="str">
        <f>IF(OR(D1699=M$1,E1699=N$1,F1699=O$1,G1699=P$1,H1699=Q$1),"",C1699)</f>
        <v/>
      </c>
      <c r="J1699" t="str">
        <f t="array" ref="J1699">IF(SUM(--ISNUMBER(SEARCH(S$1:AE$1,I1699)))&gt;0,"",I1699)</f>
        <v/>
      </c>
      <c r="K1699" t="str">
        <f t="array" ref="K1699">IF(SUM(--ISNUMBER(SEARCH(M$1:Q$1,J1699)))=L$1,J1699,"")</f>
        <v/>
      </c>
    </row>
    <row r="1700" spans="1:11" ht="17.25" x14ac:dyDescent="0.25">
      <c r="A1700" s="1" t="s">
        <v>1698</v>
      </c>
      <c r="B1700">
        <f>SUM(B1699,_xlfn.IFNA(IF(MATCH(puzzle!$B$2,$A1700,0),1,0),0))</f>
        <v>306</v>
      </c>
      <c r="C1700" t="str">
        <f>puzzle!B1703</f>
        <v/>
      </c>
      <c r="D1700" t="str">
        <f t="shared" si="130"/>
        <v/>
      </c>
      <c r="E1700" t="str">
        <f t="shared" si="131"/>
        <v/>
      </c>
      <c r="F1700" t="str">
        <f t="shared" si="132"/>
        <v/>
      </c>
      <c r="G1700" t="str">
        <f t="shared" si="133"/>
        <v/>
      </c>
      <c r="H1700" t="str">
        <f t="shared" si="134"/>
        <v/>
      </c>
      <c r="I1700" t="str">
        <f>IF(OR(D1700=M$1,E1700=N$1,F1700=O$1,G1700=P$1,H1700=Q$1),"",C1700)</f>
        <v/>
      </c>
      <c r="J1700" t="str">
        <f t="array" ref="J1700">IF(SUM(--ISNUMBER(SEARCH(S$1:AE$1,I1700)))&gt;0,"",I1700)</f>
        <v/>
      </c>
      <c r="K1700" t="str">
        <f t="array" ref="K1700">IF(SUM(--ISNUMBER(SEARCH(M$1:Q$1,J1700)))=L$1,J1700,"")</f>
        <v/>
      </c>
    </row>
    <row r="1701" spans="1:11" ht="17.25" x14ac:dyDescent="0.25">
      <c r="A1701" s="1" t="s">
        <v>1699</v>
      </c>
      <c r="B1701">
        <f>SUM(B1700,_xlfn.IFNA(IF(MATCH(puzzle!$B$2,$A1701,0),1,0),0))</f>
        <v>307</v>
      </c>
      <c r="C1701" t="str">
        <f>puzzle!B1704</f>
        <v/>
      </c>
      <c r="D1701" t="str">
        <f t="shared" si="130"/>
        <v/>
      </c>
      <c r="E1701" t="str">
        <f t="shared" si="131"/>
        <v/>
      </c>
      <c r="F1701" t="str">
        <f t="shared" si="132"/>
        <v/>
      </c>
      <c r="G1701" t="str">
        <f t="shared" si="133"/>
        <v/>
      </c>
      <c r="H1701" t="str">
        <f t="shared" si="134"/>
        <v/>
      </c>
      <c r="I1701" t="str">
        <f>IF(OR(D1701=M$1,E1701=N$1,F1701=O$1,G1701=P$1,H1701=Q$1),"",C1701)</f>
        <v/>
      </c>
      <c r="J1701" t="str">
        <f t="array" ref="J1701">IF(SUM(--ISNUMBER(SEARCH(S$1:AE$1,I1701)))&gt;0,"",I1701)</f>
        <v/>
      </c>
      <c r="K1701" t="str">
        <f t="array" ref="K1701">IF(SUM(--ISNUMBER(SEARCH(M$1:Q$1,J1701)))=L$1,J1701,"")</f>
        <v/>
      </c>
    </row>
    <row r="1702" spans="1:11" ht="17.25" x14ac:dyDescent="0.25">
      <c r="A1702" s="1" t="s">
        <v>1700</v>
      </c>
      <c r="B1702">
        <f>SUM(B1701,_xlfn.IFNA(IF(MATCH(puzzle!$B$2,$A1702,0),1,0),0))</f>
        <v>307</v>
      </c>
      <c r="C1702" t="str">
        <f>puzzle!B1705</f>
        <v/>
      </c>
      <c r="D1702" t="str">
        <f t="shared" si="130"/>
        <v/>
      </c>
      <c r="E1702" t="str">
        <f t="shared" si="131"/>
        <v/>
      </c>
      <c r="F1702" t="str">
        <f t="shared" si="132"/>
        <v/>
      </c>
      <c r="G1702" t="str">
        <f t="shared" si="133"/>
        <v/>
      </c>
      <c r="H1702" t="str">
        <f t="shared" si="134"/>
        <v/>
      </c>
      <c r="I1702" t="str">
        <f>IF(OR(D1702=M$1,E1702=N$1,F1702=O$1,G1702=P$1,H1702=Q$1),"",C1702)</f>
        <v/>
      </c>
      <c r="J1702" t="str">
        <f t="array" ref="J1702">IF(SUM(--ISNUMBER(SEARCH(S$1:AE$1,I1702)))&gt;0,"",I1702)</f>
        <v/>
      </c>
      <c r="K1702" t="str">
        <f t="array" ref="K1702">IF(SUM(--ISNUMBER(SEARCH(M$1:Q$1,J1702)))=L$1,J1702,"")</f>
        <v/>
      </c>
    </row>
    <row r="1703" spans="1:11" ht="17.25" x14ac:dyDescent="0.25">
      <c r="A1703" s="1" t="s">
        <v>1701</v>
      </c>
      <c r="B1703">
        <f>SUM(B1702,_xlfn.IFNA(IF(MATCH(puzzle!$B$2,$A1703,0),1,0),0))</f>
        <v>307</v>
      </c>
      <c r="C1703" t="str">
        <f>puzzle!B1706</f>
        <v/>
      </c>
      <c r="D1703" t="str">
        <f t="shared" si="130"/>
        <v/>
      </c>
      <c r="E1703" t="str">
        <f t="shared" si="131"/>
        <v/>
      </c>
      <c r="F1703" t="str">
        <f t="shared" si="132"/>
        <v/>
      </c>
      <c r="G1703" t="str">
        <f t="shared" si="133"/>
        <v/>
      </c>
      <c r="H1703" t="str">
        <f t="shared" si="134"/>
        <v/>
      </c>
      <c r="I1703" t="str">
        <f>IF(OR(D1703=M$1,E1703=N$1,F1703=O$1,G1703=P$1,H1703=Q$1),"",C1703)</f>
        <v/>
      </c>
      <c r="J1703" t="str">
        <f t="array" ref="J1703">IF(SUM(--ISNUMBER(SEARCH(S$1:AE$1,I1703)))&gt;0,"",I1703)</f>
        <v/>
      </c>
      <c r="K1703" t="str">
        <f t="array" ref="K1703">IF(SUM(--ISNUMBER(SEARCH(M$1:Q$1,J1703)))=L$1,J1703,"")</f>
        <v/>
      </c>
    </row>
    <row r="1704" spans="1:11" ht="17.25" x14ac:dyDescent="0.25">
      <c r="A1704" s="1" t="s">
        <v>1702</v>
      </c>
      <c r="B1704">
        <f>SUM(B1703,_xlfn.IFNA(IF(MATCH(puzzle!$B$2,$A1704,0),1,0),0))</f>
        <v>308</v>
      </c>
      <c r="C1704" t="str">
        <f>puzzle!B1707</f>
        <v/>
      </c>
      <c r="D1704" t="str">
        <f t="shared" si="130"/>
        <v/>
      </c>
      <c r="E1704" t="str">
        <f t="shared" si="131"/>
        <v/>
      </c>
      <c r="F1704" t="str">
        <f t="shared" si="132"/>
        <v/>
      </c>
      <c r="G1704" t="str">
        <f t="shared" si="133"/>
        <v/>
      </c>
      <c r="H1704" t="str">
        <f t="shared" si="134"/>
        <v/>
      </c>
      <c r="I1704" t="str">
        <f>IF(OR(D1704=M$1,E1704=N$1,F1704=O$1,G1704=P$1,H1704=Q$1),"",C1704)</f>
        <v/>
      </c>
      <c r="J1704" t="str">
        <f t="array" ref="J1704">IF(SUM(--ISNUMBER(SEARCH(S$1:AE$1,I1704)))&gt;0,"",I1704)</f>
        <v/>
      </c>
      <c r="K1704" t="str">
        <f t="array" ref="K1704">IF(SUM(--ISNUMBER(SEARCH(M$1:Q$1,J1704)))=L$1,J1704,"")</f>
        <v/>
      </c>
    </row>
    <row r="1705" spans="1:11" ht="17.25" x14ac:dyDescent="0.25">
      <c r="A1705" s="1" t="s">
        <v>1703</v>
      </c>
      <c r="B1705">
        <f>SUM(B1704,_xlfn.IFNA(IF(MATCH(puzzle!$B$2,$A1705,0),1,0),0))</f>
        <v>308</v>
      </c>
      <c r="C1705" t="str">
        <f>puzzle!B1708</f>
        <v/>
      </c>
      <c r="D1705" t="str">
        <f t="shared" si="130"/>
        <v/>
      </c>
      <c r="E1705" t="str">
        <f t="shared" si="131"/>
        <v/>
      </c>
      <c r="F1705" t="str">
        <f t="shared" si="132"/>
        <v/>
      </c>
      <c r="G1705" t="str">
        <f t="shared" si="133"/>
        <v/>
      </c>
      <c r="H1705" t="str">
        <f t="shared" si="134"/>
        <v/>
      </c>
      <c r="I1705" t="str">
        <f>IF(OR(D1705=M$1,E1705=N$1,F1705=O$1,G1705=P$1,H1705=Q$1),"",C1705)</f>
        <v/>
      </c>
      <c r="J1705" t="str">
        <f t="array" ref="J1705">IF(SUM(--ISNUMBER(SEARCH(S$1:AE$1,I1705)))&gt;0,"",I1705)</f>
        <v/>
      </c>
      <c r="K1705" t="str">
        <f t="array" ref="K1705">IF(SUM(--ISNUMBER(SEARCH(M$1:Q$1,J1705)))=L$1,J1705,"")</f>
        <v/>
      </c>
    </row>
    <row r="1706" spans="1:11" ht="17.25" x14ac:dyDescent="0.25">
      <c r="A1706" s="1" t="s">
        <v>1704</v>
      </c>
      <c r="B1706">
        <f>SUM(B1705,_xlfn.IFNA(IF(MATCH(puzzle!$B$2,$A1706,0),1,0),0))</f>
        <v>309</v>
      </c>
      <c r="C1706" t="str">
        <f>puzzle!B1709</f>
        <v/>
      </c>
      <c r="D1706" t="str">
        <f t="shared" si="130"/>
        <v/>
      </c>
      <c r="E1706" t="str">
        <f t="shared" si="131"/>
        <v/>
      </c>
      <c r="F1706" t="str">
        <f t="shared" si="132"/>
        <v/>
      </c>
      <c r="G1706" t="str">
        <f t="shared" si="133"/>
        <v/>
      </c>
      <c r="H1706" t="str">
        <f t="shared" si="134"/>
        <v/>
      </c>
      <c r="I1706" t="str">
        <f>IF(OR(D1706=M$1,E1706=N$1,F1706=O$1,G1706=P$1,H1706=Q$1),"",C1706)</f>
        <v/>
      </c>
      <c r="J1706" t="str">
        <f t="array" ref="J1706">IF(SUM(--ISNUMBER(SEARCH(S$1:AE$1,I1706)))&gt;0,"",I1706)</f>
        <v/>
      </c>
      <c r="K1706" t="str">
        <f t="array" ref="K1706">IF(SUM(--ISNUMBER(SEARCH(M$1:Q$1,J1706)))=L$1,J1706,"")</f>
        <v/>
      </c>
    </row>
    <row r="1707" spans="1:11" ht="17.25" x14ac:dyDescent="0.25">
      <c r="A1707" s="1" t="s">
        <v>1705</v>
      </c>
      <c r="B1707">
        <f>SUM(B1706,_xlfn.IFNA(IF(MATCH(puzzle!$B$2,$A1707,0),1,0),0))</f>
        <v>309</v>
      </c>
      <c r="C1707" t="str">
        <f>puzzle!B1710</f>
        <v/>
      </c>
      <c r="D1707" t="str">
        <f t="shared" si="130"/>
        <v/>
      </c>
      <c r="E1707" t="str">
        <f t="shared" si="131"/>
        <v/>
      </c>
      <c r="F1707" t="str">
        <f t="shared" si="132"/>
        <v/>
      </c>
      <c r="G1707" t="str">
        <f t="shared" si="133"/>
        <v/>
      </c>
      <c r="H1707" t="str">
        <f t="shared" si="134"/>
        <v/>
      </c>
      <c r="I1707" t="str">
        <f>IF(OR(D1707=M$1,E1707=N$1,F1707=O$1,G1707=P$1,H1707=Q$1),"",C1707)</f>
        <v/>
      </c>
      <c r="J1707" t="str">
        <f t="array" ref="J1707">IF(SUM(--ISNUMBER(SEARCH(S$1:AE$1,I1707)))&gt;0,"",I1707)</f>
        <v/>
      </c>
      <c r="K1707" t="str">
        <f t="array" ref="K1707">IF(SUM(--ISNUMBER(SEARCH(M$1:Q$1,J1707)))=L$1,J1707,"")</f>
        <v/>
      </c>
    </row>
    <row r="1708" spans="1:11" ht="17.25" x14ac:dyDescent="0.25">
      <c r="A1708" s="1" t="s">
        <v>1706</v>
      </c>
      <c r="B1708">
        <f>SUM(B1707,_xlfn.IFNA(IF(MATCH(puzzle!$B$2,$A1708,0),1,0),0))</f>
        <v>310</v>
      </c>
      <c r="C1708" t="str">
        <f>puzzle!B1711</f>
        <v/>
      </c>
      <c r="D1708" t="str">
        <f t="shared" si="130"/>
        <v/>
      </c>
      <c r="E1708" t="str">
        <f t="shared" si="131"/>
        <v/>
      </c>
      <c r="F1708" t="str">
        <f t="shared" si="132"/>
        <v/>
      </c>
      <c r="G1708" t="str">
        <f t="shared" si="133"/>
        <v/>
      </c>
      <c r="H1708" t="str">
        <f t="shared" si="134"/>
        <v/>
      </c>
      <c r="I1708" t="str">
        <f>IF(OR(D1708=M$1,E1708=N$1,F1708=O$1,G1708=P$1,H1708=Q$1),"",C1708)</f>
        <v/>
      </c>
      <c r="J1708" t="str">
        <f t="array" ref="J1708">IF(SUM(--ISNUMBER(SEARCH(S$1:AE$1,I1708)))&gt;0,"",I1708)</f>
        <v/>
      </c>
      <c r="K1708" t="str">
        <f t="array" ref="K1708">IF(SUM(--ISNUMBER(SEARCH(M$1:Q$1,J1708)))=L$1,J1708,"")</f>
        <v/>
      </c>
    </row>
    <row r="1709" spans="1:11" ht="17.25" x14ac:dyDescent="0.25">
      <c r="A1709" s="1" t="s">
        <v>1707</v>
      </c>
      <c r="B1709">
        <f>SUM(B1708,_xlfn.IFNA(IF(MATCH(puzzle!$B$2,$A1709,0),1,0),0))</f>
        <v>310</v>
      </c>
      <c r="C1709" t="str">
        <f>puzzle!B1712</f>
        <v/>
      </c>
      <c r="D1709" t="str">
        <f t="shared" si="130"/>
        <v/>
      </c>
      <c r="E1709" t="str">
        <f t="shared" si="131"/>
        <v/>
      </c>
      <c r="F1709" t="str">
        <f t="shared" si="132"/>
        <v/>
      </c>
      <c r="G1709" t="str">
        <f t="shared" si="133"/>
        <v/>
      </c>
      <c r="H1709" t="str">
        <f t="shared" si="134"/>
        <v/>
      </c>
      <c r="I1709" t="str">
        <f>IF(OR(D1709=M$1,E1709=N$1,F1709=O$1,G1709=P$1,H1709=Q$1),"",C1709)</f>
        <v/>
      </c>
      <c r="J1709" t="str">
        <f t="array" ref="J1709">IF(SUM(--ISNUMBER(SEARCH(S$1:AE$1,I1709)))&gt;0,"",I1709)</f>
        <v/>
      </c>
      <c r="K1709" t="str">
        <f t="array" ref="K1709">IF(SUM(--ISNUMBER(SEARCH(M$1:Q$1,J1709)))=L$1,J1709,"")</f>
        <v/>
      </c>
    </row>
    <row r="1710" spans="1:11" ht="17.25" x14ac:dyDescent="0.25">
      <c r="A1710" s="1" t="s">
        <v>1708</v>
      </c>
      <c r="B1710">
        <f>SUM(B1709,_xlfn.IFNA(IF(MATCH(puzzle!$B$2,$A1710,0),1,0),0))</f>
        <v>310</v>
      </c>
      <c r="C1710" t="str">
        <f>puzzle!B1713</f>
        <v/>
      </c>
      <c r="D1710" t="str">
        <f t="shared" si="130"/>
        <v/>
      </c>
      <c r="E1710" t="str">
        <f t="shared" si="131"/>
        <v/>
      </c>
      <c r="F1710" t="str">
        <f t="shared" si="132"/>
        <v/>
      </c>
      <c r="G1710" t="str">
        <f t="shared" si="133"/>
        <v/>
      </c>
      <c r="H1710" t="str">
        <f t="shared" si="134"/>
        <v/>
      </c>
      <c r="I1710" t="str">
        <f>IF(OR(D1710=M$1,E1710=N$1,F1710=O$1,G1710=P$1,H1710=Q$1),"",C1710)</f>
        <v/>
      </c>
      <c r="J1710" t="str">
        <f t="array" ref="J1710">IF(SUM(--ISNUMBER(SEARCH(S$1:AE$1,I1710)))&gt;0,"",I1710)</f>
        <v/>
      </c>
      <c r="K1710" t="str">
        <f t="array" ref="K1710">IF(SUM(--ISNUMBER(SEARCH(M$1:Q$1,J1710)))=L$1,J1710,"")</f>
        <v/>
      </c>
    </row>
    <row r="1711" spans="1:11" ht="17.25" x14ac:dyDescent="0.25">
      <c r="A1711" s="1" t="s">
        <v>1709</v>
      </c>
      <c r="B1711">
        <f>SUM(B1710,_xlfn.IFNA(IF(MATCH(puzzle!$B$2,$A1711,0),1,0),0))</f>
        <v>311</v>
      </c>
      <c r="C1711" t="str">
        <f>puzzle!B1714</f>
        <v/>
      </c>
      <c r="D1711" t="str">
        <f t="shared" si="130"/>
        <v/>
      </c>
      <c r="E1711" t="str">
        <f t="shared" si="131"/>
        <v/>
      </c>
      <c r="F1711" t="str">
        <f t="shared" si="132"/>
        <v/>
      </c>
      <c r="G1711" t="str">
        <f t="shared" si="133"/>
        <v/>
      </c>
      <c r="H1711" t="str">
        <f t="shared" si="134"/>
        <v/>
      </c>
      <c r="I1711" t="str">
        <f>IF(OR(D1711=M$1,E1711=N$1,F1711=O$1,G1711=P$1,H1711=Q$1),"",C1711)</f>
        <v/>
      </c>
      <c r="J1711" t="str">
        <f t="array" ref="J1711">IF(SUM(--ISNUMBER(SEARCH(S$1:AE$1,I1711)))&gt;0,"",I1711)</f>
        <v/>
      </c>
      <c r="K1711" t="str">
        <f t="array" ref="K1711">IF(SUM(--ISNUMBER(SEARCH(M$1:Q$1,J1711)))=L$1,J1711,"")</f>
        <v/>
      </c>
    </row>
    <row r="1712" spans="1:11" ht="17.25" x14ac:dyDescent="0.25">
      <c r="A1712" s="1" t="s">
        <v>1710</v>
      </c>
      <c r="B1712">
        <f>SUM(B1711,_xlfn.IFNA(IF(MATCH(puzzle!$B$2,$A1712,0),1,0),0))</f>
        <v>311</v>
      </c>
      <c r="C1712" t="str">
        <f>puzzle!B1715</f>
        <v/>
      </c>
      <c r="D1712" t="str">
        <f t="shared" si="130"/>
        <v/>
      </c>
      <c r="E1712" t="str">
        <f t="shared" si="131"/>
        <v/>
      </c>
      <c r="F1712" t="str">
        <f t="shared" si="132"/>
        <v/>
      </c>
      <c r="G1712" t="str">
        <f t="shared" si="133"/>
        <v/>
      </c>
      <c r="H1712" t="str">
        <f t="shared" si="134"/>
        <v/>
      </c>
      <c r="I1712" t="str">
        <f>IF(OR(D1712=M$1,E1712=N$1,F1712=O$1,G1712=P$1,H1712=Q$1),"",C1712)</f>
        <v/>
      </c>
      <c r="J1712" t="str">
        <f t="array" ref="J1712">IF(SUM(--ISNUMBER(SEARCH(S$1:AE$1,I1712)))&gt;0,"",I1712)</f>
        <v/>
      </c>
      <c r="K1712" t="str">
        <f t="array" ref="K1712">IF(SUM(--ISNUMBER(SEARCH(M$1:Q$1,J1712)))=L$1,J1712,"")</f>
        <v/>
      </c>
    </row>
    <row r="1713" spans="1:11" ht="17.25" x14ac:dyDescent="0.25">
      <c r="A1713" s="1" t="s">
        <v>1711</v>
      </c>
      <c r="B1713">
        <f>SUM(B1712,_xlfn.IFNA(IF(MATCH(puzzle!$B$2,$A1713,0),1,0),0))</f>
        <v>311</v>
      </c>
      <c r="C1713" t="str">
        <f>puzzle!B1716</f>
        <v/>
      </c>
      <c r="D1713" t="str">
        <f t="shared" si="130"/>
        <v/>
      </c>
      <c r="E1713" t="str">
        <f t="shared" si="131"/>
        <v/>
      </c>
      <c r="F1713" t="str">
        <f t="shared" si="132"/>
        <v/>
      </c>
      <c r="G1713" t="str">
        <f t="shared" si="133"/>
        <v/>
      </c>
      <c r="H1713" t="str">
        <f t="shared" si="134"/>
        <v/>
      </c>
      <c r="I1713" t="str">
        <f>IF(OR(D1713=M$1,E1713=N$1,F1713=O$1,G1713=P$1,H1713=Q$1),"",C1713)</f>
        <v/>
      </c>
      <c r="J1713" t="str">
        <f t="array" ref="J1713">IF(SUM(--ISNUMBER(SEARCH(S$1:AE$1,I1713)))&gt;0,"",I1713)</f>
        <v/>
      </c>
      <c r="K1713" t="str">
        <f t="array" ref="K1713">IF(SUM(--ISNUMBER(SEARCH(M$1:Q$1,J1713)))=L$1,J1713,"")</f>
        <v/>
      </c>
    </row>
    <row r="1714" spans="1:11" ht="17.25" x14ac:dyDescent="0.25">
      <c r="A1714" s="1" t="s">
        <v>1712</v>
      </c>
      <c r="B1714">
        <f>SUM(B1713,_xlfn.IFNA(IF(MATCH(puzzle!$B$2,$A1714,0),1,0),0))</f>
        <v>311</v>
      </c>
      <c r="C1714" t="str">
        <f>puzzle!B1717</f>
        <v/>
      </c>
      <c r="D1714" t="str">
        <f t="shared" si="130"/>
        <v/>
      </c>
      <c r="E1714" t="str">
        <f t="shared" si="131"/>
        <v/>
      </c>
      <c r="F1714" t="str">
        <f t="shared" si="132"/>
        <v/>
      </c>
      <c r="G1714" t="str">
        <f t="shared" si="133"/>
        <v/>
      </c>
      <c r="H1714" t="str">
        <f t="shared" si="134"/>
        <v/>
      </c>
      <c r="I1714" t="str">
        <f>IF(OR(D1714=M$1,E1714=N$1,F1714=O$1,G1714=P$1,H1714=Q$1),"",C1714)</f>
        <v/>
      </c>
      <c r="J1714" t="str">
        <f t="array" ref="J1714">IF(SUM(--ISNUMBER(SEARCH(S$1:AE$1,I1714)))&gt;0,"",I1714)</f>
        <v/>
      </c>
      <c r="K1714" t="str">
        <f t="array" ref="K1714">IF(SUM(--ISNUMBER(SEARCH(M$1:Q$1,J1714)))=L$1,J1714,"")</f>
        <v/>
      </c>
    </row>
    <row r="1715" spans="1:11" ht="17.25" x14ac:dyDescent="0.25">
      <c r="A1715" s="1" t="s">
        <v>1713</v>
      </c>
      <c r="B1715">
        <f>SUM(B1714,_xlfn.IFNA(IF(MATCH(puzzle!$B$2,$A1715,0),1,0),0))</f>
        <v>311</v>
      </c>
      <c r="C1715" t="str">
        <f>puzzle!B1718</f>
        <v/>
      </c>
      <c r="D1715" t="str">
        <f t="shared" si="130"/>
        <v/>
      </c>
      <c r="E1715" t="str">
        <f t="shared" si="131"/>
        <v/>
      </c>
      <c r="F1715" t="str">
        <f t="shared" si="132"/>
        <v/>
      </c>
      <c r="G1715" t="str">
        <f t="shared" si="133"/>
        <v/>
      </c>
      <c r="H1715" t="str">
        <f t="shared" si="134"/>
        <v/>
      </c>
      <c r="I1715" t="str">
        <f>IF(OR(D1715=M$1,E1715=N$1,F1715=O$1,G1715=P$1,H1715=Q$1),"",C1715)</f>
        <v/>
      </c>
      <c r="J1715" t="str">
        <f t="array" ref="J1715">IF(SUM(--ISNUMBER(SEARCH(S$1:AE$1,I1715)))&gt;0,"",I1715)</f>
        <v/>
      </c>
      <c r="K1715" t="str">
        <f t="array" ref="K1715">IF(SUM(--ISNUMBER(SEARCH(M$1:Q$1,J1715)))=L$1,J1715,"")</f>
        <v/>
      </c>
    </row>
    <row r="1716" spans="1:11" ht="17.25" x14ac:dyDescent="0.25">
      <c r="A1716" s="1" t="s">
        <v>1714</v>
      </c>
      <c r="B1716">
        <f>SUM(B1715,_xlfn.IFNA(IF(MATCH(puzzle!$B$2,$A1716,0),1,0),0))</f>
        <v>311</v>
      </c>
      <c r="C1716" t="str">
        <f>puzzle!B1719</f>
        <v/>
      </c>
      <c r="D1716" t="str">
        <f t="shared" si="130"/>
        <v/>
      </c>
      <c r="E1716" t="str">
        <f t="shared" si="131"/>
        <v/>
      </c>
      <c r="F1716" t="str">
        <f t="shared" si="132"/>
        <v/>
      </c>
      <c r="G1716" t="str">
        <f t="shared" si="133"/>
        <v/>
      </c>
      <c r="H1716" t="str">
        <f t="shared" si="134"/>
        <v/>
      </c>
      <c r="I1716" t="str">
        <f>IF(OR(D1716=M$1,E1716=N$1,F1716=O$1,G1716=P$1,H1716=Q$1),"",C1716)</f>
        <v/>
      </c>
      <c r="J1716" t="str">
        <f t="array" ref="J1716">IF(SUM(--ISNUMBER(SEARCH(S$1:AE$1,I1716)))&gt;0,"",I1716)</f>
        <v/>
      </c>
      <c r="K1716" t="str">
        <f t="array" ref="K1716">IF(SUM(--ISNUMBER(SEARCH(M$1:Q$1,J1716)))=L$1,J1716,"")</f>
        <v/>
      </c>
    </row>
    <row r="1717" spans="1:11" ht="17.25" x14ac:dyDescent="0.25">
      <c r="A1717" s="1" t="s">
        <v>1715</v>
      </c>
      <c r="B1717">
        <f>SUM(B1716,_xlfn.IFNA(IF(MATCH(puzzle!$B$2,$A1717,0),1,0),0))</f>
        <v>311</v>
      </c>
      <c r="C1717" t="str">
        <f>puzzle!B1720</f>
        <v/>
      </c>
      <c r="D1717" t="str">
        <f t="shared" si="130"/>
        <v/>
      </c>
      <c r="E1717" t="str">
        <f t="shared" si="131"/>
        <v/>
      </c>
      <c r="F1717" t="str">
        <f t="shared" si="132"/>
        <v/>
      </c>
      <c r="G1717" t="str">
        <f t="shared" si="133"/>
        <v/>
      </c>
      <c r="H1717" t="str">
        <f t="shared" si="134"/>
        <v/>
      </c>
      <c r="I1717" t="str">
        <f>IF(OR(D1717=M$1,E1717=N$1,F1717=O$1,G1717=P$1,H1717=Q$1),"",C1717)</f>
        <v/>
      </c>
      <c r="J1717" t="str">
        <f t="array" ref="J1717">IF(SUM(--ISNUMBER(SEARCH(S$1:AE$1,I1717)))&gt;0,"",I1717)</f>
        <v/>
      </c>
      <c r="K1717" t="str">
        <f t="array" ref="K1717">IF(SUM(--ISNUMBER(SEARCH(M$1:Q$1,J1717)))=L$1,J1717,"")</f>
        <v/>
      </c>
    </row>
    <row r="1718" spans="1:11" ht="17.25" x14ac:dyDescent="0.25">
      <c r="A1718" s="1" t="s">
        <v>1716</v>
      </c>
      <c r="B1718">
        <f>SUM(B1717,_xlfn.IFNA(IF(MATCH(puzzle!$B$2,$A1718,0),1,0),0))</f>
        <v>311</v>
      </c>
      <c r="C1718" t="str">
        <f>puzzle!B1721</f>
        <v/>
      </c>
      <c r="D1718" t="str">
        <f t="shared" si="130"/>
        <v/>
      </c>
      <c r="E1718" t="str">
        <f t="shared" si="131"/>
        <v/>
      </c>
      <c r="F1718" t="str">
        <f t="shared" si="132"/>
        <v/>
      </c>
      <c r="G1718" t="str">
        <f t="shared" si="133"/>
        <v/>
      </c>
      <c r="H1718" t="str">
        <f t="shared" si="134"/>
        <v/>
      </c>
      <c r="I1718" t="str">
        <f>IF(OR(D1718=M$1,E1718=N$1,F1718=O$1,G1718=P$1,H1718=Q$1),"",C1718)</f>
        <v/>
      </c>
      <c r="J1718" t="str">
        <f t="array" ref="J1718">IF(SUM(--ISNUMBER(SEARCH(S$1:AE$1,I1718)))&gt;0,"",I1718)</f>
        <v/>
      </c>
      <c r="K1718" t="str">
        <f t="array" ref="K1718">IF(SUM(--ISNUMBER(SEARCH(M$1:Q$1,J1718)))=L$1,J1718,"")</f>
        <v/>
      </c>
    </row>
    <row r="1719" spans="1:11" ht="17.25" x14ac:dyDescent="0.25">
      <c r="A1719" s="1" t="s">
        <v>1717</v>
      </c>
      <c r="B1719">
        <f>SUM(B1718,_xlfn.IFNA(IF(MATCH(puzzle!$B$2,$A1719,0),1,0),0))</f>
        <v>311</v>
      </c>
      <c r="C1719" t="str">
        <f>puzzle!B1722</f>
        <v/>
      </c>
      <c r="D1719" t="str">
        <f t="shared" si="130"/>
        <v/>
      </c>
      <c r="E1719" t="str">
        <f t="shared" si="131"/>
        <v/>
      </c>
      <c r="F1719" t="str">
        <f t="shared" si="132"/>
        <v/>
      </c>
      <c r="G1719" t="str">
        <f t="shared" si="133"/>
        <v/>
      </c>
      <c r="H1719" t="str">
        <f t="shared" si="134"/>
        <v/>
      </c>
      <c r="I1719" t="str">
        <f>IF(OR(D1719=M$1,E1719=N$1,F1719=O$1,G1719=P$1,H1719=Q$1),"",C1719)</f>
        <v/>
      </c>
      <c r="J1719" t="str">
        <f t="array" ref="J1719">IF(SUM(--ISNUMBER(SEARCH(S$1:AE$1,I1719)))&gt;0,"",I1719)</f>
        <v/>
      </c>
      <c r="K1719" t="str">
        <f t="array" ref="K1719">IF(SUM(--ISNUMBER(SEARCH(M$1:Q$1,J1719)))=L$1,J1719,"")</f>
        <v/>
      </c>
    </row>
    <row r="1720" spans="1:11" ht="17.25" x14ac:dyDescent="0.25">
      <c r="A1720" s="1" t="s">
        <v>1718</v>
      </c>
      <c r="B1720">
        <f>SUM(B1719,_xlfn.IFNA(IF(MATCH(puzzle!$B$2,$A1720,0),1,0),0))</f>
        <v>311</v>
      </c>
      <c r="C1720" t="str">
        <f>puzzle!B1723</f>
        <v/>
      </c>
      <c r="D1720" t="str">
        <f t="shared" si="130"/>
        <v/>
      </c>
      <c r="E1720" t="str">
        <f t="shared" si="131"/>
        <v/>
      </c>
      <c r="F1720" t="str">
        <f t="shared" si="132"/>
        <v/>
      </c>
      <c r="G1720" t="str">
        <f t="shared" si="133"/>
        <v/>
      </c>
      <c r="H1720" t="str">
        <f t="shared" si="134"/>
        <v/>
      </c>
      <c r="I1720" t="str">
        <f>IF(OR(D1720=M$1,E1720=N$1,F1720=O$1,G1720=P$1,H1720=Q$1),"",C1720)</f>
        <v/>
      </c>
      <c r="J1720" t="str">
        <f t="array" ref="J1720">IF(SUM(--ISNUMBER(SEARCH(S$1:AE$1,I1720)))&gt;0,"",I1720)</f>
        <v/>
      </c>
      <c r="K1720" t="str">
        <f t="array" ref="K1720">IF(SUM(--ISNUMBER(SEARCH(M$1:Q$1,J1720)))=L$1,J1720,"")</f>
        <v/>
      </c>
    </row>
    <row r="1721" spans="1:11" ht="17.25" x14ac:dyDescent="0.25">
      <c r="A1721" s="1" t="s">
        <v>1719</v>
      </c>
      <c r="B1721">
        <f>SUM(B1720,_xlfn.IFNA(IF(MATCH(puzzle!$B$2,$A1721,0),1,0),0))</f>
        <v>311</v>
      </c>
      <c r="C1721" t="str">
        <f>puzzle!B1724</f>
        <v/>
      </c>
      <c r="D1721" t="str">
        <f t="shared" si="130"/>
        <v/>
      </c>
      <c r="E1721" t="str">
        <f t="shared" si="131"/>
        <v/>
      </c>
      <c r="F1721" t="str">
        <f t="shared" si="132"/>
        <v/>
      </c>
      <c r="G1721" t="str">
        <f t="shared" si="133"/>
        <v/>
      </c>
      <c r="H1721" t="str">
        <f t="shared" si="134"/>
        <v/>
      </c>
      <c r="I1721" t="str">
        <f>IF(OR(D1721=M$1,E1721=N$1,F1721=O$1,G1721=P$1,H1721=Q$1),"",C1721)</f>
        <v/>
      </c>
      <c r="J1721" t="str">
        <f t="array" ref="J1721">IF(SUM(--ISNUMBER(SEARCH(S$1:AE$1,I1721)))&gt;0,"",I1721)</f>
        <v/>
      </c>
      <c r="K1721" t="str">
        <f t="array" ref="K1721">IF(SUM(--ISNUMBER(SEARCH(M$1:Q$1,J1721)))=L$1,J1721,"")</f>
        <v/>
      </c>
    </row>
    <row r="1722" spans="1:11" ht="17.25" x14ac:dyDescent="0.25">
      <c r="A1722" s="1" t="s">
        <v>1720</v>
      </c>
      <c r="B1722">
        <f>SUM(B1721,_xlfn.IFNA(IF(MATCH(puzzle!$B$2,$A1722,0),1,0),0))</f>
        <v>311</v>
      </c>
      <c r="C1722" t="str">
        <f>puzzle!B1725</f>
        <v/>
      </c>
      <c r="D1722" t="str">
        <f t="shared" si="130"/>
        <v/>
      </c>
      <c r="E1722" t="str">
        <f t="shared" si="131"/>
        <v/>
      </c>
      <c r="F1722" t="str">
        <f t="shared" si="132"/>
        <v/>
      </c>
      <c r="G1722" t="str">
        <f t="shared" si="133"/>
        <v/>
      </c>
      <c r="H1722" t="str">
        <f t="shared" si="134"/>
        <v/>
      </c>
      <c r="I1722" t="str">
        <f>IF(OR(D1722=M$1,E1722=N$1,F1722=O$1,G1722=P$1,H1722=Q$1),"",C1722)</f>
        <v/>
      </c>
      <c r="J1722" t="str">
        <f t="array" ref="J1722">IF(SUM(--ISNUMBER(SEARCH(S$1:AE$1,I1722)))&gt;0,"",I1722)</f>
        <v/>
      </c>
      <c r="K1722" t="str">
        <f t="array" ref="K1722">IF(SUM(--ISNUMBER(SEARCH(M$1:Q$1,J1722)))=L$1,J1722,"")</f>
        <v/>
      </c>
    </row>
    <row r="1723" spans="1:11" ht="17.25" x14ac:dyDescent="0.25">
      <c r="A1723" s="1" t="s">
        <v>1721</v>
      </c>
      <c r="B1723">
        <f>SUM(B1722,_xlfn.IFNA(IF(MATCH(puzzle!$B$2,$A1723,0),1,0),0))</f>
        <v>312</v>
      </c>
      <c r="C1723" t="str">
        <f>puzzle!B1726</f>
        <v/>
      </c>
      <c r="D1723" t="str">
        <f t="shared" si="130"/>
        <v/>
      </c>
      <c r="E1723" t="str">
        <f t="shared" si="131"/>
        <v/>
      </c>
      <c r="F1723" t="str">
        <f t="shared" si="132"/>
        <v/>
      </c>
      <c r="G1723" t="str">
        <f t="shared" si="133"/>
        <v/>
      </c>
      <c r="H1723" t="str">
        <f t="shared" si="134"/>
        <v/>
      </c>
      <c r="I1723" t="str">
        <f>IF(OR(D1723=M$1,E1723=N$1,F1723=O$1,G1723=P$1,H1723=Q$1),"",C1723)</f>
        <v/>
      </c>
      <c r="J1723" t="str">
        <f t="array" ref="J1723">IF(SUM(--ISNUMBER(SEARCH(S$1:AE$1,I1723)))&gt;0,"",I1723)</f>
        <v/>
      </c>
      <c r="K1723" t="str">
        <f t="array" ref="K1723">IF(SUM(--ISNUMBER(SEARCH(M$1:Q$1,J1723)))=L$1,J1723,"")</f>
        <v/>
      </c>
    </row>
    <row r="1724" spans="1:11" ht="17.25" x14ac:dyDescent="0.25">
      <c r="A1724" s="1" t="s">
        <v>1722</v>
      </c>
      <c r="B1724">
        <f>SUM(B1723,_xlfn.IFNA(IF(MATCH(puzzle!$B$2,$A1724,0),1,0),0))</f>
        <v>312</v>
      </c>
      <c r="C1724" t="str">
        <f>puzzle!B1727</f>
        <v/>
      </c>
      <c r="D1724" t="str">
        <f t="shared" si="130"/>
        <v/>
      </c>
      <c r="E1724" t="str">
        <f t="shared" si="131"/>
        <v/>
      </c>
      <c r="F1724" t="str">
        <f t="shared" si="132"/>
        <v/>
      </c>
      <c r="G1724" t="str">
        <f t="shared" si="133"/>
        <v/>
      </c>
      <c r="H1724" t="str">
        <f t="shared" si="134"/>
        <v/>
      </c>
      <c r="I1724" t="str">
        <f>IF(OR(D1724=M$1,E1724=N$1,F1724=O$1,G1724=P$1,H1724=Q$1),"",C1724)</f>
        <v/>
      </c>
      <c r="J1724" t="str">
        <f t="array" ref="J1724">IF(SUM(--ISNUMBER(SEARCH(S$1:AE$1,I1724)))&gt;0,"",I1724)</f>
        <v/>
      </c>
      <c r="K1724" t="str">
        <f t="array" ref="K1724">IF(SUM(--ISNUMBER(SEARCH(M$1:Q$1,J1724)))=L$1,J1724,"")</f>
        <v/>
      </c>
    </row>
    <row r="1725" spans="1:11" ht="17.25" x14ac:dyDescent="0.25">
      <c r="A1725" s="1" t="s">
        <v>1723</v>
      </c>
      <c r="B1725">
        <f>SUM(B1724,_xlfn.IFNA(IF(MATCH(puzzle!$B$2,$A1725,0),1,0),0))</f>
        <v>313</v>
      </c>
      <c r="C1725" t="str">
        <f>puzzle!B1728</f>
        <v/>
      </c>
      <c r="D1725" t="str">
        <f t="shared" si="130"/>
        <v/>
      </c>
      <c r="E1725" t="str">
        <f t="shared" si="131"/>
        <v/>
      </c>
      <c r="F1725" t="str">
        <f t="shared" si="132"/>
        <v/>
      </c>
      <c r="G1725" t="str">
        <f t="shared" si="133"/>
        <v/>
      </c>
      <c r="H1725" t="str">
        <f t="shared" si="134"/>
        <v/>
      </c>
      <c r="I1725" t="str">
        <f>IF(OR(D1725=M$1,E1725=N$1,F1725=O$1,G1725=P$1,H1725=Q$1),"",C1725)</f>
        <v/>
      </c>
      <c r="J1725" t="str">
        <f t="array" ref="J1725">IF(SUM(--ISNUMBER(SEARCH(S$1:AE$1,I1725)))&gt;0,"",I1725)</f>
        <v/>
      </c>
      <c r="K1725" t="str">
        <f t="array" ref="K1725">IF(SUM(--ISNUMBER(SEARCH(M$1:Q$1,J1725)))=L$1,J1725,"")</f>
        <v/>
      </c>
    </row>
    <row r="1726" spans="1:11" ht="17.25" x14ac:dyDescent="0.25">
      <c r="A1726" s="1" t="s">
        <v>1724</v>
      </c>
      <c r="B1726">
        <f>SUM(B1725,_xlfn.IFNA(IF(MATCH(puzzle!$B$2,$A1726,0),1,0),0))</f>
        <v>313</v>
      </c>
      <c r="C1726" t="str">
        <f>puzzle!B1729</f>
        <v/>
      </c>
      <c r="D1726" t="str">
        <f t="shared" si="130"/>
        <v/>
      </c>
      <c r="E1726" t="str">
        <f t="shared" si="131"/>
        <v/>
      </c>
      <c r="F1726" t="str">
        <f t="shared" si="132"/>
        <v/>
      </c>
      <c r="G1726" t="str">
        <f t="shared" si="133"/>
        <v/>
      </c>
      <c r="H1726" t="str">
        <f t="shared" si="134"/>
        <v/>
      </c>
      <c r="I1726" t="str">
        <f>IF(OR(D1726=M$1,E1726=N$1,F1726=O$1,G1726=P$1,H1726=Q$1),"",C1726)</f>
        <v/>
      </c>
      <c r="J1726" t="str">
        <f t="array" ref="J1726">IF(SUM(--ISNUMBER(SEARCH(S$1:AE$1,I1726)))&gt;0,"",I1726)</f>
        <v/>
      </c>
      <c r="K1726" t="str">
        <f t="array" ref="K1726">IF(SUM(--ISNUMBER(SEARCH(M$1:Q$1,J1726)))=L$1,J1726,"")</f>
        <v/>
      </c>
    </row>
    <row r="1727" spans="1:11" ht="17.25" x14ac:dyDescent="0.25">
      <c r="A1727" s="1" t="s">
        <v>1725</v>
      </c>
      <c r="B1727">
        <f>SUM(B1726,_xlfn.IFNA(IF(MATCH(puzzle!$B$2,$A1727,0),1,0),0))</f>
        <v>313</v>
      </c>
      <c r="C1727" t="str">
        <f>puzzle!B1730</f>
        <v/>
      </c>
      <c r="D1727" t="str">
        <f t="shared" si="130"/>
        <v/>
      </c>
      <c r="E1727" t="str">
        <f t="shared" si="131"/>
        <v/>
      </c>
      <c r="F1727" t="str">
        <f t="shared" si="132"/>
        <v/>
      </c>
      <c r="G1727" t="str">
        <f t="shared" si="133"/>
        <v/>
      </c>
      <c r="H1727" t="str">
        <f t="shared" si="134"/>
        <v/>
      </c>
      <c r="I1727" t="str">
        <f>IF(OR(D1727=M$1,E1727=N$1,F1727=O$1,G1727=P$1,H1727=Q$1),"",C1727)</f>
        <v/>
      </c>
      <c r="J1727" t="str">
        <f t="array" ref="J1727">IF(SUM(--ISNUMBER(SEARCH(S$1:AE$1,I1727)))&gt;0,"",I1727)</f>
        <v/>
      </c>
      <c r="K1727" t="str">
        <f t="array" ref="K1727">IF(SUM(--ISNUMBER(SEARCH(M$1:Q$1,J1727)))=L$1,J1727,"")</f>
        <v/>
      </c>
    </row>
    <row r="1728" spans="1:11" ht="17.25" x14ac:dyDescent="0.25">
      <c r="A1728" s="1" t="s">
        <v>1726</v>
      </c>
      <c r="B1728">
        <f>SUM(B1727,_xlfn.IFNA(IF(MATCH(puzzle!$B$2,$A1728,0),1,0),0))</f>
        <v>313</v>
      </c>
      <c r="C1728" t="str">
        <f>puzzle!B1731</f>
        <v/>
      </c>
      <c r="D1728" t="str">
        <f t="shared" si="130"/>
        <v/>
      </c>
      <c r="E1728" t="str">
        <f t="shared" si="131"/>
        <v/>
      </c>
      <c r="F1728" t="str">
        <f t="shared" si="132"/>
        <v/>
      </c>
      <c r="G1728" t="str">
        <f t="shared" si="133"/>
        <v/>
      </c>
      <c r="H1728" t="str">
        <f t="shared" si="134"/>
        <v/>
      </c>
      <c r="I1728" t="str">
        <f>IF(OR(D1728=M$1,E1728=N$1,F1728=O$1,G1728=P$1,H1728=Q$1),"",C1728)</f>
        <v/>
      </c>
      <c r="J1728" t="str">
        <f t="array" ref="J1728">IF(SUM(--ISNUMBER(SEARCH(S$1:AE$1,I1728)))&gt;0,"",I1728)</f>
        <v/>
      </c>
      <c r="K1728" t="str">
        <f t="array" ref="K1728">IF(SUM(--ISNUMBER(SEARCH(M$1:Q$1,J1728)))=L$1,J1728,"")</f>
        <v/>
      </c>
    </row>
    <row r="1729" spans="1:11" ht="17.25" x14ac:dyDescent="0.25">
      <c r="A1729" s="1" t="s">
        <v>1727</v>
      </c>
      <c r="B1729">
        <f>SUM(B1728,_xlfn.IFNA(IF(MATCH(puzzle!$B$2,$A1729,0),1,0),0))</f>
        <v>313</v>
      </c>
      <c r="C1729" t="str">
        <f>puzzle!B1732</f>
        <v/>
      </c>
      <c r="D1729" t="str">
        <f t="shared" si="130"/>
        <v/>
      </c>
      <c r="E1729" t="str">
        <f t="shared" si="131"/>
        <v/>
      </c>
      <c r="F1729" t="str">
        <f t="shared" si="132"/>
        <v/>
      </c>
      <c r="G1729" t="str">
        <f t="shared" si="133"/>
        <v/>
      </c>
      <c r="H1729" t="str">
        <f t="shared" si="134"/>
        <v/>
      </c>
      <c r="I1729" t="str">
        <f>IF(OR(D1729=M$1,E1729=N$1,F1729=O$1,G1729=P$1,H1729=Q$1),"",C1729)</f>
        <v/>
      </c>
      <c r="J1729" t="str">
        <f t="array" ref="J1729">IF(SUM(--ISNUMBER(SEARCH(S$1:AE$1,I1729)))&gt;0,"",I1729)</f>
        <v/>
      </c>
      <c r="K1729" t="str">
        <f t="array" ref="K1729">IF(SUM(--ISNUMBER(SEARCH(M$1:Q$1,J1729)))=L$1,J1729,"")</f>
        <v/>
      </c>
    </row>
    <row r="1730" spans="1:11" ht="17.25" x14ac:dyDescent="0.25">
      <c r="A1730" s="1" t="s">
        <v>1728</v>
      </c>
      <c r="B1730">
        <f>SUM(B1729,_xlfn.IFNA(IF(MATCH(puzzle!$B$2,$A1730,0),1,0),0))</f>
        <v>314</v>
      </c>
      <c r="C1730" t="str">
        <f>puzzle!B1733</f>
        <v/>
      </c>
      <c r="D1730" t="str">
        <f t="shared" ref="D1730:D1793" si="135">LEFT(C1730,1)</f>
        <v/>
      </c>
      <c r="E1730" t="str">
        <f t="shared" ref="E1730:E1793" si="136">MID($C1730,2,1)</f>
        <v/>
      </c>
      <c r="F1730" t="str">
        <f t="shared" ref="F1730:F1793" si="137">MID($C1730,3,1)</f>
        <v/>
      </c>
      <c r="G1730" t="str">
        <f t="shared" ref="G1730:G1793" si="138">MID($C1730,4,1)</f>
        <v/>
      </c>
      <c r="H1730" t="str">
        <f t="shared" ref="H1730:H1793" si="139">MID($C1730,5,1)</f>
        <v/>
      </c>
      <c r="I1730" t="str">
        <f>IF(OR(D1730=M$1,E1730=N$1,F1730=O$1,G1730=P$1,H1730=Q$1),"",C1730)</f>
        <v/>
      </c>
      <c r="J1730" t="str">
        <f t="array" ref="J1730">IF(SUM(--ISNUMBER(SEARCH(S$1:AE$1,I1730)))&gt;0,"",I1730)</f>
        <v/>
      </c>
      <c r="K1730" t="str">
        <f t="array" ref="K1730">IF(SUM(--ISNUMBER(SEARCH(M$1:Q$1,J1730)))=L$1,J1730,"")</f>
        <v/>
      </c>
    </row>
    <row r="1731" spans="1:11" ht="17.25" x14ac:dyDescent="0.25">
      <c r="A1731" s="1" t="s">
        <v>1729</v>
      </c>
      <c r="B1731">
        <f>SUM(B1730,_xlfn.IFNA(IF(MATCH(puzzle!$B$2,$A1731,0),1,0),0))</f>
        <v>314</v>
      </c>
      <c r="C1731" t="str">
        <f>puzzle!B1734</f>
        <v/>
      </c>
      <c r="D1731" t="str">
        <f t="shared" si="135"/>
        <v/>
      </c>
      <c r="E1731" t="str">
        <f t="shared" si="136"/>
        <v/>
      </c>
      <c r="F1731" t="str">
        <f t="shared" si="137"/>
        <v/>
      </c>
      <c r="G1731" t="str">
        <f t="shared" si="138"/>
        <v/>
      </c>
      <c r="H1731" t="str">
        <f t="shared" si="139"/>
        <v/>
      </c>
      <c r="I1731" t="str">
        <f>IF(OR(D1731=M$1,E1731=N$1,F1731=O$1,G1731=P$1,H1731=Q$1),"",C1731)</f>
        <v/>
      </c>
      <c r="J1731" t="str">
        <f t="array" ref="J1731">IF(SUM(--ISNUMBER(SEARCH(S$1:AE$1,I1731)))&gt;0,"",I1731)</f>
        <v/>
      </c>
      <c r="K1731" t="str">
        <f t="array" ref="K1731">IF(SUM(--ISNUMBER(SEARCH(M$1:Q$1,J1731)))=L$1,J1731,"")</f>
        <v/>
      </c>
    </row>
    <row r="1732" spans="1:11" ht="17.25" x14ac:dyDescent="0.25">
      <c r="A1732" s="1" t="s">
        <v>1730</v>
      </c>
      <c r="B1732">
        <f>SUM(B1731,_xlfn.IFNA(IF(MATCH(puzzle!$B$2,$A1732,0),1,0),0))</f>
        <v>314</v>
      </c>
      <c r="C1732" t="str">
        <f>puzzle!B1735</f>
        <v/>
      </c>
      <c r="D1732" t="str">
        <f t="shared" si="135"/>
        <v/>
      </c>
      <c r="E1732" t="str">
        <f t="shared" si="136"/>
        <v/>
      </c>
      <c r="F1732" t="str">
        <f t="shared" si="137"/>
        <v/>
      </c>
      <c r="G1732" t="str">
        <f t="shared" si="138"/>
        <v/>
      </c>
      <c r="H1732" t="str">
        <f t="shared" si="139"/>
        <v/>
      </c>
      <c r="I1732" t="str">
        <f>IF(OR(D1732=M$1,E1732=N$1,F1732=O$1,G1732=P$1,H1732=Q$1),"",C1732)</f>
        <v/>
      </c>
      <c r="J1732" t="str">
        <f t="array" ref="J1732">IF(SUM(--ISNUMBER(SEARCH(S$1:AE$1,I1732)))&gt;0,"",I1732)</f>
        <v/>
      </c>
      <c r="K1732" t="str">
        <f t="array" ref="K1732">IF(SUM(--ISNUMBER(SEARCH(M$1:Q$1,J1732)))=L$1,J1732,"")</f>
        <v/>
      </c>
    </row>
    <row r="1733" spans="1:11" ht="17.25" x14ac:dyDescent="0.25">
      <c r="A1733" s="1" t="s">
        <v>1731</v>
      </c>
      <c r="B1733">
        <f>SUM(B1732,_xlfn.IFNA(IF(MATCH(puzzle!$B$2,$A1733,0),1,0),0))</f>
        <v>315</v>
      </c>
      <c r="C1733" t="str">
        <f>puzzle!B1736</f>
        <v/>
      </c>
      <c r="D1733" t="str">
        <f t="shared" si="135"/>
        <v/>
      </c>
      <c r="E1733" t="str">
        <f t="shared" si="136"/>
        <v/>
      </c>
      <c r="F1733" t="str">
        <f t="shared" si="137"/>
        <v/>
      </c>
      <c r="G1733" t="str">
        <f t="shared" si="138"/>
        <v/>
      </c>
      <c r="H1733" t="str">
        <f t="shared" si="139"/>
        <v/>
      </c>
      <c r="I1733" t="str">
        <f>IF(OR(D1733=M$1,E1733=N$1,F1733=O$1,G1733=P$1,H1733=Q$1),"",C1733)</f>
        <v/>
      </c>
      <c r="J1733" t="str">
        <f t="array" ref="J1733">IF(SUM(--ISNUMBER(SEARCH(S$1:AE$1,I1733)))&gt;0,"",I1733)</f>
        <v/>
      </c>
      <c r="K1733" t="str">
        <f t="array" ref="K1733">IF(SUM(--ISNUMBER(SEARCH(M$1:Q$1,J1733)))=L$1,J1733,"")</f>
        <v/>
      </c>
    </row>
    <row r="1734" spans="1:11" ht="17.25" x14ac:dyDescent="0.25">
      <c r="A1734" s="1" t="s">
        <v>1732</v>
      </c>
      <c r="B1734">
        <f>SUM(B1733,_xlfn.IFNA(IF(MATCH(puzzle!$B$2,$A1734,0),1,0),0))</f>
        <v>315</v>
      </c>
      <c r="C1734" t="str">
        <f>puzzle!B1737</f>
        <v/>
      </c>
      <c r="D1734" t="str">
        <f t="shared" si="135"/>
        <v/>
      </c>
      <c r="E1734" t="str">
        <f t="shared" si="136"/>
        <v/>
      </c>
      <c r="F1734" t="str">
        <f t="shared" si="137"/>
        <v/>
      </c>
      <c r="G1734" t="str">
        <f t="shared" si="138"/>
        <v/>
      </c>
      <c r="H1734" t="str">
        <f t="shared" si="139"/>
        <v/>
      </c>
      <c r="I1734" t="str">
        <f>IF(OR(D1734=M$1,E1734=N$1,F1734=O$1,G1734=P$1,H1734=Q$1),"",C1734)</f>
        <v/>
      </c>
      <c r="J1734" t="str">
        <f t="array" ref="J1734">IF(SUM(--ISNUMBER(SEARCH(S$1:AE$1,I1734)))&gt;0,"",I1734)</f>
        <v/>
      </c>
      <c r="K1734" t="str">
        <f t="array" ref="K1734">IF(SUM(--ISNUMBER(SEARCH(M$1:Q$1,J1734)))=L$1,J1734,"")</f>
        <v/>
      </c>
    </row>
    <row r="1735" spans="1:11" ht="17.25" x14ac:dyDescent="0.25">
      <c r="A1735" s="1" t="s">
        <v>1733</v>
      </c>
      <c r="B1735">
        <f>SUM(B1734,_xlfn.IFNA(IF(MATCH(puzzle!$B$2,$A1735,0),1,0),0))</f>
        <v>315</v>
      </c>
      <c r="C1735" t="str">
        <f>puzzle!B1738</f>
        <v/>
      </c>
      <c r="D1735" t="str">
        <f t="shared" si="135"/>
        <v/>
      </c>
      <c r="E1735" t="str">
        <f t="shared" si="136"/>
        <v/>
      </c>
      <c r="F1735" t="str">
        <f t="shared" si="137"/>
        <v/>
      </c>
      <c r="G1735" t="str">
        <f t="shared" si="138"/>
        <v/>
      </c>
      <c r="H1735" t="str">
        <f t="shared" si="139"/>
        <v/>
      </c>
      <c r="I1735" t="str">
        <f>IF(OR(D1735=M$1,E1735=N$1,F1735=O$1,G1735=P$1,H1735=Q$1),"",C1735)</f>
        <v/>
      </c>
      <c r="J1735" t="str">
        <f t="array" ref="J1735">IF(SUM(--ISNUMBER(SEARCH(S$1:AE$1,I1735)))&gt;0,"",I1735)</f>
        <v/>
      </c>
      <c r="K1735" t="str">
        <f t="array" ref="K1735">IF(SUM(--ISNUMBER(SEARCH(M$1:Q$1,J1735)))=L$1,J1735,"")</f>
        <v/>
      </c>
    </row>
    <row r="1736" spans="1:11" ht="17.25" x14ac:dyDescent="0.25">
      <c r="A1736" s="1" t="s">
        <v>1734</v>
      </c>
      <c r="B1736">
        <f>SUM(B1735,_xlfn.IFNA(IF(MATCH(puzzle!$B$2,$A1736,0),1,0),0))</f>
        <v>315</v>
      </c>
      <c r="C1736" t="str">
        <f>puzzle!B1739</f>
        <v/>
      </c>
      <c r="D1736" t="str">
        <f t="shared" si="135"/>
        <v/>
      </c>
      <c r="E1736" t="str">
        <f t="shared" si="136"/>
        <v/>
      </c>
      <c r="F1736" t="str">
        <f t="shared" si="137"/>
        <v/>
      </c>
      <c r="G1736" t="str">
        <f t="shared" si="138"/>
        <v/>
      </c>
      <c r="H1736" t="str">
        <f t="shared" si="139"/>
        <v/>
      </c>
      <c r="I1736" t="str">
        <f>IF(OR(D1736=M$1,E1736=N$1,F1736=O$1,G1736=P$1,H1736=Q$1),"",C1736)</f>
        <v/>
      </c>
      <c r="J1736" t="str">
        <f t="array" ref="J1736">IF(SUM(--ISNUMBER(SEARCH(S$1:AE$1,I1736)))&gt;0,"",I1736)</f>
        <v/>
      </c>
      <c r="K1736" t="str">
        <f t="array" ref="K1736">IF(SUM(--ISNUMBER(SEARCH(M$1:Q$1,J1736)))=L$1,J1736,"")</f>
        <v/>
      </c>
    </row>
    <row r="1737" spans="1:11" ht="17.25" x14ac:dyDescent="0.25">
      <c r="A1737" s="1" t="s">
        <v>1735</v>
      </c>
      <c r="B1737">
        <f>SUM(B1736,_xlfn.IFNA(IF(MATCH(puzzle!$B$2,$A1737,0),1,0),0))</f>
        <v>316</v>
      </c>
      <c r="C1737" t="str">
        <f>puzzle!B1740</f>
        <v/>
      </c>
      <c r="D1737" t="str">
        <f t="shared" si="135"/>
        <v/>
      </c>
      <c r="E1737" t="str">
        <f t="shared" si="136"/>
        <v/>
      </c>
      <c r="F1737" t="str">
        <f t="shared" si="137"/>
        <v/>
      </c>
      <c r="G1737" t="str">
        <f t="shared" si="138"/>
        <v/>
      </c>
      <c r="H1737" t="str">
        <f t="shared" si="139"/>
        <v/>
      </c>
      <c r="I1737" t="str">
        <f>IF(OR(D1737=M$1,E1737=N$1,F1737=O$1,G1737=P$1,H1737=Q$1),"",C1737)</f>
        <v/>
      </c>
      <c r="J1737" t="str">
        <f t="array" ref="J1737">IF(SUM(--ISNUMBER(SEARCH(S$1:AE$1,I1737)))&gt;0,"",I1737)</f>
        <v/>
      </c>
      <c r="K1737" t="str">
        <f t="array" ref="K1737">IF(SUM(--ISNUMBER(SEARCH(M$1:Q$1,J1737)))=L$1,J1737,"")</f>
        <v/>
      </c>
    </row>
    <row r="1738" spans="1:11" ht="17.25" x14ac:dyDescent="0.25">
      <c r="A1738" s="1" t="s">
        <v>1736</v>
      </c>
      <c r="B1738">
        <f>SUM(B1737,_xlfn.IFNA(IF(MATCH(puzzle!$B$2,$A1738,0),1,0),0))</f>
        <v>316</v>
      </c>
      <c r="C1738" t="str">
        <f>puzzle!B1741</f>
        <v/>
      </c>
      <c r="D1738" t="str">
        <f t="shared" si="135"/>
        <v/>
      </c>
      <c r="E1738" t="str">
        <f t="shared" si="136"/>
        <v/>
      </c>
      <c r="F1738" t="str">
        <f t="shared" si="137"/>
        <v/>
      </c>
      <c r="G1738" t="str">
        <f t="shared" si="138"/>
        <v/>
      </c>
      <c r="H1738" t="str">
        <f t="shared" si="139"/>
        <v/>
      </c>
      <c r="I1738" t="str">
        <f>IF(OR(D1738=M$1,E1738=N$1,F1738=O$1,G1738=P$1,H1738=Q$1),"",C1738)</f>
        <v/>
      </c>
      <c r="J1738" t="str">
        <f t="array" ref="J1738">IF(SUM(--ISNUMBER(SEARCH(S$1:AE$1,I1738)))&gt;0,"",I1738)</f>
        <v/>
      </c>
      <c r="K1738" t="str">
        <f t="array" ref="K1738">IF(SUM(--ISNUMBER(SEARCH(M$1:Q$1,J1738)))=L$1,J1738,"")</f>
        <v/>
      </c>
    </row>
    <row r="1739" spans="1:11" ht="17.25" x14ac:dyDescent="0.25">
      <c r="A1739" s="1" t="s">
        <v>1737</v>
      </c>
      <c r="B1739">
        <f>SUM(B1738,_xlfn.IFNA(IF(MATCH(puzzle!$B$2,$A1739,0),1,0),0))</f>
        <v>316</v>
      </c>
      <c r="C1739" t="str">
        <f>puzzle!B1742</f>
        <v/>
      </c>
      <c r="D1739" t="str">
        <f t="shared" si="135"/>
        <v/>
      </c>
      <c r="E1739" t="str">
        <f t="shared" si="136"/>
        <v/>
      </c>
      <c r="F1739" t="str">
        <f t="shared" si="137"/>
        <v/>
      </c>
      <c r="G1739" t="str">
        <f t="shared" si="138"/>
        <v/>
      </c>
      <c r="H1739" t="str">
        <f t="shared" si="139"/>
        <v/>
      </c>
      <c r="I1739" t="str">
        <f>IF(OR(D1739=M$1,E1739=N$1,F1739=O$1,G1739=P$1,H1739=Q$1),"",C1739)</f>
        <v/>
      </c>
      <c r="J1739" t="str">
        <f t="array" ref="J1739">IF(SUM(--ISNUMBER(SEARCH(S$1:AE$1,I1739)))&gt;0,"",I1739)</f>
        <v/>
      </c>
      <c r="K1739" t="str">
        <f t="array" ref="K1739">IF(SUM(--ISNUMBER(SEARCH(M$1:Q$1,J1739)))=L$1,J1739,"")</f>
        <v/>
      </c>
    </row>
    <row r="1740" spans="1:11" ht="17.25" x14ac:dyDescent="0.25">
      <c r="A1740" s="1" t="s">
        <v>1738</v>
      </c>
      <c r="B1740">
        <f>SUM(B1739,_xlfn.IFNA(IF(MATCH(puzzle!$B$2,$A1740,0),1,0),0))</f>
        <v>316</v>
      </c>
      <c r="C1740" t="str">
        <f>puzzle!B1743</f>
        <v/>
      </c>
      <c r="D1740" t="str">
        <f t="shared" si="135"/>
        <v/>
      </c>
      <c r="E1740" t="str">
        <f t="shared" si="136"/>
        <v/>
      </c>
      <c r="F1740" t="str">
        <f t="shared" si="137"/>
        <v/>
      </c>
      <c r="G1740" t="str">
        <f t="shared" si="138"/>
        <v/>
      </c>
      <c r="H1740" t="str">
        <f t="shared" si="139"/>
        <v/>
      </c>
      <c r="I1740" t="str">
        <f>IF(OR(D1740=M$1,E1740=N$1,F1740=O$1,G1740=P$1,H1740=Q$1),"",C1740)</f>
        <v/>
      </c>
      <c r="J1740" t="str">
        <f t="array" ref="J1740">IF(SUM(--ISNUMBER(SEARCH(S$1:AE$1,I1740)))&gt;0,"",I1740)</f>
        <v/>
      </c>
      <c r="K1740" t="str">
        <f t="array" ref="K1740">IF(SUM(--ISNUMBER(SEARCH(M$1:Q$1,J1740)))=L$1,J1740,"")</f>
        <v/>
      </c>
    </row>
    <row r="1741" spans="1:11" ht="17.25" x14ac:dyDescent="0.25">
      <c r="A1741" s="1" t="s">
        <v>1739</v>
      </c>
      <c r="B1741">
        <f>SUM(B1740,_xlfn.IFNA(IF(MATCH(puzzle!$B$2,$A1741,0),1,0),0))</f>
        <v>316</v>
      </c>
      <c r="C1741" t="str">
        <f>puzzle!B1744</f>
        <v/>
      </c>
      <c r="D1741" t="str">
        <f t="shared" si="135"/>
        <v/>
      </c>
      <c r="E1741" t="str">
        <f t="shared" si="136"/>
        <v/>
      </c>
      <c r="F1741" t="str">
        <f t="shared" si="137"/>
        <v/>
      </c>
      <c r="G1741" t="str">
        <f t="shared" si="138"/>
        <v/>
      </c>
      <c r="H1741" t="str">
        <f t="shared" si="139"/>
        <v/>
      </c>
      <c r="I1741" t="str">
        <f>IF(OR(D1741=M$1,E1741=N$1,F1741=O$1,G1741=P$1,H1741=Q$1),"",C1741)</f>
        <v/>
      </c>
      <c r="J1741" t="str">
        <f t="array" ref="J1741">IF(SUM(--ISNUMBER(SEARCH(S$1:AE$1,I1741)))&gt;0,"",I1741)</f>
        <v/>
      </c>
      <c r="K1741" t="str">
        <f t="array" ref="K1741">IF(SUM(--ISNUMBER(SEARCH(M$1:Q$1,J1741)))=L$1,J1741,"")</f>
        <v/>
      </c>
    </row>
    <row r="1742" spans="1:11" ht="17.25" x14ac:dyDescent="0.25">
      <c r="A1742" s="1" t="s">
        <v>1740</v>
      </c>
      <c r="B1742">
        <f>SUM(B1741,_xlfn.IFNA(IF(MATCH(puzzle!$B$2,$A1742,0),1,0),0))</f>
        <v>316</v>
      </c>
      <c r="C1742" t="str">
        <f>puzzle!B1745</f>
        <v/>
      </c>
      <c r="D1742" t="str">
        <f t="shared" si="135"/>
        <v/>
      </c>
      <c r="E1742" t="str">
        <f t="shared" si="136"/>
        <v/>
      </c>
      <c r="F1742" t="str">
        <f t="shared" si="137"/>
        <v/>
      </c>
      <c r="G1742" t="str">
        <f t="shared" si="138"/>
        <v/>
      </c>
      <c r="H1742" t="str">
        <f t="shared" si="139"/>
        <v/>
      </c>
      <c r="I1742" t="str">
        <f>IF(OR(D1742=M$1,E1742=N$1,F1742=O$1,G1742=P$1,H1742=Q$1),"",C1742)</f>
        <v/>
      </c>
      <c r="J1742" t="str">
        <f t="array" ref="J1742">IF(SUM(--ISNUMBER(SEARCH(S$1:AE$1,I1742)))&gt;0,"",I1742)</f>
        <v/>
      </c>
      <c r="K1742" t="str">
        <f t="array" ref="K1742">IF(SUM(--ISNUMBER(SEARCH(M$1:Q$1,J1742)))=L$1,J1742,"")</f>
        <v/>
      </c>
    </row>
    <row r="1743" spans="1:11" ht="17.25" x14ac:dyDescent="0.25">
      <c r="A1743" s="1" t="s">
        <v>1741</v>
      </c>
      <c r="B1743">
        <f>SUM(B1742,_xlfn.IFNA(IF(MATCH(puzzle!$B$2,$A1743,0),1,0),0))</f>
        <v>316</v>
      </c>
      <c r="C1743" t="str">
        <f>puzzle!B1746</f>
        <v/>
      </c>
      <c r="D1743" t="str">
        <f t="shared" si="135"/>
        <v/>
      </c>
      <c r="E1743" t="str">
        <f t="shared" si="136"/>
        <v/>
      </c>
      <c r="F1743" t="str">
        <f t="shared" si="137"/>
        <v/>
      </c>
      <c r="G1743" t="str">
        <f t="shared" si="138"/>
        <v/>
      </c>
      <c r="H1743" t="str">
        <f t="shared" si="139"/>
        <v/>
      </c>
      <c r="I1743" t="str">
        <f>IF(OR(D1743=M$1,E1743=N$1,F1743=O$1,G1743=P$1,H1743=Q$1),"",C1743)</f>
        <v/>
      </c>
      <c r="J1743" t="str">
        <f t="array" ref="J1743">IF(SUM(--ISNUMBER(SEARCH(S$1:AE$1,I1743)))&gt;0,"",I1743)</f>
        <v/>
      </c>
      <c r="K1743" t="str">
        <f t="array" ref="K1743">IF(SUM(--ISNUMBER(SEARCH(M$1:Q$1,J1743)))=L$1,J1743,"")</f>
        <v/>
      </c>
    </row>
    <row r="1744" spans="1:11" ht="17.25" x14ac:dyDescent="0.25">
      <c r="A1744" s="1" t="s">
        <v>1742</v>
      </c>
      <c r="B1744">
        <f>SUM(B1743,_xlfn.IFNA(IF(MATCH(puzzle!$B$2,$A1744,0),1,0),0))</f>
        <v>316</v>
      </c>
      <c r="C1744" t="str">
        <f>puzzle!B1747</f>
        <v/>
      </c>
      <c r="D1744" t="str">
        <f t="shared" si="135"/>
        <v/>
      </c>
      <c r="E1744" t="str">
        <f t="shared" si="136"/>
        <v/>
      </c>
      <c r="F1744" t="str">
        <f t="shared" si="137"/>
        <v/>
      </c>
      <c r="G1744" t="str">
        <f t="shared" si="138"/>
        <v/>
      </c>
      <c r="H1744" t="str">
        <f t="shared" si="139"/>
        <v/>
      </c>
      <c r="I1744" t="str">
        <f>IF(OR(D1744=M$1,E1744=N$1,F1744=O$1,G1744=P$1,H1744=Q$1),"",C1744)</f>
        <v/>
      </c>
      <c r="J1744" t="str">
        <f t="array" ref="J1744">IF(SUM(--ISNUMBER(SEARCH(S$1:AE$1,I1744)))&gt;0,"",I1744)</f>
        <v/>
      </c>
      <c r="K1744" t="str">
        <f t="array" ref="K1744">IF(SUM(--ISNUMBER(SEARCH(M$1:Q$1,J1744)))=L$1,J1744,"")</f>
        <v/>
      </c>
    </row>
    <row r="1745" spans="1:11" ht="17.25" x14ac:dyDescent="0.25">
      <c r="A1745" s="1" t="s">
        <v>1743</v>
      </c>
      <c r="B1745">
        <f>SUM(B1744,_xlfn.IFNA(IF(MATCH(puzzle!$B$2,$A1745,0),1,0),0))</f>
        <v>316</v>
      </c>
      <c r="C1745" t="str">
        <f>puzzle!B1748</f>
        <v/>
      </c>
      <c r="D1745" t="str">
        <f t="shared" si="135"/>
        <v/>
      </c>
      <c r="E1745" t="str">
        <f t="shared" si="136"/>
        <v/>
      </c>
      <c r="F1745" t="str">
        <f t="shared" si="137"/>
        <v/>
      </c>
      <c r="G1745" t="str">
        <f t="shared" si="138"/>
        <v/>
      </c>
      <c r="H1745" t="str">
        <f t="shared" si="139"/>
        <v/>
      </c>
      <c r="I1745" t="str">
        <f>IF(OR(D1745=M$1,E1745=N$1,F1745=O$1,G1745=P$1,H1745=Q$1),"",C1745)</f>
        <v/>
      </c>
      <c r="J1745" t="str">
        <f t="array" ref="J1745">IF(SUM(--ISNUMBER(SEARCH(S$1:AE$1,I1745)))&gt;0,"",I1745)</f>
        <v/>
      </c>
      <c r="K1745" t="str">
        <f t="array" ref="K1745">IF(SUM(--ISNUMBER(SEARCH(M$1:Q$1,J1745)))=L$1,J1745,"")</f>
        <v/>
      </c>
    </row>
    <row r="1746" spans="1:11" ht="17.25" x14ac:dyDescent="0.25">
      <c r="A1746" s="1" t="s">
        <v>1744</v>
      </c>
      <c r="B1746">
        <f>SUM(B1745,_xlfn.IFNA(IF(MATCH(puzzle!$B$2,$A1746,0),1,0),0))</f>
        <v>316</v>
      </c>
      <c r="C1746" t="str">
        <f>puzzle!B1749</f>
        <v/>
      </c>
      <c r="D1746" t="str">
        <f t="shared" si="135"/>
        <v/>
      </c>
      <c r="E1746" t="str">
        <f t="shared" si="136"/>
        <v/>
      </c>
      <c r="F1746" t="str">
        <f t="shared" si="137"/>
        <v/>
      </c>
      <c r="G1746" t="str">
        <f t="shared" si="138"/>
        <v/>
      </c>
      <c r="H1746" t="str">
        <f t="shared" si="139"/>
        <v/>
      </c>
      <c r="I1746" t="str">
        <f>IF(OR(D1746=M$1,E1746=N$1,F1746=O$1,G1746=P$1,H1746=Q$1),"",C1746)</f>
        <v/>
      </c>
      <c r="J1746" t="str">
        <f t="array" ref="J1746">IF(SUM(--ISNUMBER(SEARCH(S$1:AE$1,I1746)))&gt;0,"",I1746)</f>
        <v/>
      </c>
      <c r="K1746" t="str">
        <f t="array" ref="K1746">IF(SUM(--ISNUMBER(SEARCH(M$1:Q$1,J1746)))=L$1,J1746,"")</f>
        <v/>
      </c>
    </row>
    <row r="1747" spans="1:11" ht="17.25" x14ac:dyDescent="0.25">
      <c r="A1747" s="1" t="s">
        <v>1745</v>
      </c>
      <c r="B1747">
        <f>SUM(B1746,_xlfn.IFNA(IF(MATCH(puzzle!$B$2,$A1747,0),1,0),0))</f>
        <v>317</v>
      </c>
      <c r="C1747" t="str">
        <f>puzzle!B1750</f>
        <v/>
      </c>
      <c r="D1747" t="str">
        <f t="shared" si="135"/>
        <v/>
      </c>
      <c r="E1747" t="str">
        <f t="shared" si="136"/>
        <v/>
      </c>
      <c r="F1747" t="str">
        <f t="shared" si="137"/>
        <v/>
      </c>
      <c r="G1747" t="str">
        <f t="shared" si="138"/>
        <v/>
      </c>
      <c r="H1747" t="str">
        <f t="shared" si="139"/>
        <v/>
      </c>
      <c r="I1747" t="str">
        <f>IF(OR(D1747=M$1,E1747=N$1,F1747=O$1,G1747=P$1,H1747=Q$1),"",C1747)</f>
        <v/>
      </c>
      <c r="J1747" t="str">
        <f t="array" ref="J1747">IF(SUM(--ISNUMBER(SEARCH(S$1:AE$1,I1747)))&gt;0,"",I1747)</f>
        <v/>
      </c>
      <c r="K1747" t="str">
        <f t="array" ref="K1747">IF(SUM(--ISNUMBER(SEARCH(M$1:Q$1,J1747)))=L$1,J1747,"")</f>
        <v/>
      </c>
    </row>
    <row r="1748" spans="1:11" ht="17.25" x14ac:dyDescent="0.25">
      <c r="A1748" s="1" t="s">
        <v>1746</v>
      </c>
      <c r="B1748">
        <f>SUM(B1747,_xlfn.IFNA(IF(MATCH(puzzle!$B$2,$A1748,0),1,0),0))</f>
        <v>318</v>
      </c>
      <c r="C1748" t="str">
        <f>puzzle!B1751</f>
        <v/>
      </c>
      <c r="D1748" t="str">
        <f t="shared" si="135"/>
        <v/>
      </c>
      <c r="E1748" t="str">
        <f t="shared" si="136"/>
        <v/>
      </c>
      <c r="F1748" t="str">
        <f t="shared" si="137"/>
        <v/>
      </c>
      <c r="G1748" t="str">
        <f t="shared" si="138"/>
        <v/>
      </c>
      <c r="H1748" t="str">
        <f t="shared" si="139"/>
        <v/>
      </c>
      <c r="I1748" t="str">
        <f>IF(OR(D1748=M$1,E1748=N$1,F1748=O$1,G1748=P$1,H1748=Q$1),"",C1748)</f>
        <v/>
      </c>
      <c r="J1748" t="str">
        <f t="array" ref="J1748">IF(SUM(--ISNUMBER(SEARCH(S$1:AE$1,I1748)))&gt;0,"",I1748)</f>
        <v/>
      </c>
      <c r="K1748" t="str">
        <f t="array" ref="K1748">IF(SUM(--ISNUMBER(SEARCH(M$1:Q$1,J1748)))=L$1,J1748,"")</f>
        <v/>
      </c>
    </row>
    <row r="1749" spans="1:11" ht="17.25" x14ac:dyDescent="0.25">
      <c r="A1749" s="1" t="s">
        <v>1747</v>
      </c>
      <c r="B1749">
        <f>SUM(B1748,_xlfn.IFNA(IF(MATCH(puzzle!$B$2,$A1749,0),1,0),0))</f>
        <v>318</v>
      </c>
      <c r="C1749" t="str">
        <f>puzzle!B1752</f>
        <v/>
      </c>
      <c r="D1749" t="str">
        <f t="shared" si="135"/>
        <v/>
      </c>
      <c r="E1749" t="str">
        <f t="shared" si="136"/>
        <v/>
      </c>
      <c r="F1749" t="str">
        <f t="shared" si="137"/>
        <v/>
      </c>
      <c r="G1749" t="str">
        <f t="shared" si="138"/>
        <v/>
      </c>
      <c r="H1749" t="str">
        <f t="shared" si="139"/>
        <v/>
      </c>
      <c r="I1749" t="str">
        <f>IF(OR(D1749=M$1,E1749=N$1,F1749=O$1,G1749=P$1,H1749=Q$1),"",C1749)</f>
        <v/>
      </c>
      <c r="J1749" t="str">
        <f t="array" ref="J1749">IF(SUM(--ISNUMBER(SEARCH(S$1:AE$1,I1749)))&gt;0,"",I1749)</f>
        <v/>
      </c>
      <c r="K1749" t="str">
        <f t="array" ref="K1749">IF(SUM(--ISNUMBER(SEARCH(M$1:Q$1,J1749)))=L$1,J1749,"")</f>
        <v/>
      </c>
    </row>
    <row r="1750" spans="1:11" ht="17.25" x14ac:dyDescent="0.25">
      <c r="A1750" s="1" t="s">
        <v>1748</v>
      </c>
      <c r="B1750">
        <f>SUM(B1749,_xlfn.IFNA(IF(MATCH(puzzle!$B$2,$A1750,0),1,0),0))</f>
        <v>318</v>
      </c>
      <c r="C1750" t="str">
        <f>puzzle!B1753</f>
        <v/>
      </c>
      <c r="D1750" t="str">
        <f t="shared" si="135"/>
        <v/>
      </c>
      <c r="E1750" t="str">
        <f t="shared" si="136"/>
        <v/>
      </c>
      <c r="F1750" t="str">
        <f t="shared" si="137"/>
        <v/>
      </c>
      <c r="G1750" t="str">
        <f t="shared" si="138"/>
        <v/>
      </c>
      <c r="H1750" t="str">
        <f t="shared" si="139"/>
        <v/>
      </c>
      <c r="I1750" t="str">
        <f>IF(OR(D1750=M$1,E1750=N$1,F1750=O$1,G1750=P$1,H1750=Q$1),"",C1750)</f>
        <v/>
      </c>
      <c r="J1750" t="str">
        <f t="array" ref="J1750">IF(SUM(--ISNUMBER(SEARCH(S$1:AE$1,I1750)))&gt;0,"",I1750)</f>
        <v/>
      </c>
      <c r="K1750" t="str">
        <f t="array" ref="K1750">IF(SUM(--ISNUMBER(SEARCH(M$1:Q$1,J1750)))=L$1,J1750,"")</f>
        <v/>
      </c>
    </row>
    <row r="1751" spans="1:11" ht="17.25" x14ac:dyDescent="0.25">
      <c r="A1751" s="1" t="s">
        <v>1749</v>
      </c>
      <c r="B1751">
        <f>SUM(B1750,_xlfn.IFNA(IF(MATCH(puzzle!$B$2,$A1751,0),1,0),0))</f>
        <v>318</v>
      </c>
      <c r="C1751" t="str">
        <f>puzzle!B1754</f>
        <v/>
      </c>
      <c r="D1751" t="str">
        <f t="shared" si="135"/>
        <v/>
      </c>
      <c r="E1751" t="str">
        <f t="shared" si="136"/>
        <v/>
      </c>
      <c r="F1751" t="str">
        <f t="shared" si="137"/>
        <v/>
      </c>
      <c r="G1751" t="str">
        <f t="shared" si="138"/>
        <v/>
      </c>
      <c r="H1751" t="str">
        <f t="shared" si="139"/>
        <v/>
      </c>
      <c r="I1751" t="str">
        <f>IF(OR(D1751=M$1,E1751=N$1,F1751=O$1,G1751=P$1,H1751=Q$1),"",C1751)</f>
        <v/>
      </c>
      <c r="J1751" t="str">
        <f t="array" ref="J1751">IF(SUM(--ISNUMBER(SEARCH(S$1:AE$1,I1751)))&gt;0,"",I1751)</f>
        <v/>
      </c>
      <c r="K1751" t="str">
        <f t="array" ref="K1751">IF(SUM(--ISNUMBER(SEARCH(M$1:Q$1,J1751)))=L$1,J1751,"")</f>
        <v/>
      </c>
    </row>
    <row r="1752" spans="1:11" ht="17.25" x14ac:dyDescent="0.25">
      <c r="A1752" s="1" t="s">
        <v>1750</v>
      </c>
      <c r="B1752">
        <f>SUM(B1751,_xlfn.IFNA(IF(MATCH(puzzle!$B$2,$A1752,0),1,0),0))</f>
        <v>318</v>
      </c>
      <c r="C1752" t="str">
        <f>puzzle!B1755</f>
        <v/>
      </c>
      <c r="D1752" t="str">
        <f t="shared" si="135"/>
        <v/>
      </c>
      <c r="E1752" t="str">
        <f t="shared" si="136"/>
        <v/>
      </c>
      <c r="F1752" t="str">
        <f t="shared" si="137"/>
        <v/>
      </c>
      <c r="G1752" t="str">
        <f t="shared" si="138"/>
        <v/>
      </c>
      <c r="H1752" t="str">
        <f t="shared" si="139"/>
        <v/>
      </c>
      <c r="I1752" t="str">
        <f>IF(OR(D1752=M$1,E1752=N$1,F1752=O$1,G1752=P$1,H1752=Q$1),"",C1752)</f>
        <v/>
      </c>
      <c r="J1752" t="str">
        <f t="array" ref="J1752">IF(SUM(--ISNUMBER(SEARCH(S$1:AE$1,I1752)))&gt;0,"",I1752)</f>
        <v/>
      </c>
      <c r="K1752" t="str">
        <f t="array" ref="K1752">IF(SUM(--ISNUMBER(SEARCH(M$1:Q$1,J1752)))=L$1,J1752,"")</f>
        <v/>
      </c>
    </row>
    <row r="1753" spans="1:11" ht="17.25" x14ac:dyDescent="0.25">
      <c r="A1753" s="1" t="s">
        <v>1751</v>
      </c>
      <c r="B1753">
        <f>SUM(B1752,_xlfn.IFNA(IF(MATCH(puzzle!$B$2,$A1753,0),1,0),0))</f>
        <v>319</v>
      </c>
      <c r="C1753" t="str">
        <f>puzzle!B1756</f>
        <v/>
      </c>
      <c r="D1753" t="str">
        <f t="shared" si="135"/>
        <v/>
      </c>
      <c r="E1753" t="str">
        <f t="shared" si="136"/>
        <v/>
      </c>
      <c r="F1753" t="str">
        <f t="shared" si="137"/>
        <v/>
      </c>
      <c r="G1753" t="str">
        <f t="shared" si="138"/>
        <v/>
      </c>
      <c r="H1753" t="str">
        <f t="shared" si="139"/>
        <v/>
      </c>
      <c r="I1753" t="str">
        <f>IF(OR(D1753=M$1,E1753=N$1,F1753=O$1,G1753=P$1,H1753=Q$1),"",C1753)</f>
        <v/>
      </c>
      <c r="J1753" t="str">
        <f t="array" ref="J1753">IF(SUM(--ISNUMBER(SEARCH(S$1:AE$1,I1753)))&gt;0,"",I1753)</f>
        <v/>
      </c>
      <c r="K1753" t="str">
        <f t="array" ref="K1753">IF(SUM(--ISNUMBER(SEARCH(M$1:Q$1,J1753)))=L$1,J1753,"")</f>
        <v/>
      </c>
    </row>
    <row r="1754" spans="1:11" ht="17.25" x14ac:dyDescent="0.25">
      <c r="A1754" s="1" t="s">
        <v>1752</v>
      </c>
      <c r="B1754">
        <f>SUM(B1753,_xlfn.IFNA(IF(MATCH(puzzle!$B$2,$A1754,0),1,0),0))</f>
        <v>319</v>
      </c>
      <c r="C1754" t="str">
        <f>puzzle!B1757</f>
        <v/>
      </c>
      <c r="D1754" t="str">
        <f t="shared" si="135"/>
        <v/>
      </c>
      <c r="E1754" t="str">
        <f t="shared" si="136"/>
        <v/>
      </c>
      <c r="F1754" t="str">
        <f t="shared" si="137"/>
        <v/>
      </c>
      <c r="G1754" t="str">
        <f t="shared" si="138"/>
        <v/>
      </c>
      <c r="H1754" t="str">
        <f t="shared" si="139"/>
        <v/>
      </c>
      <c r="I1754" t="str">
        <f>IF(OR(D1754=M$1,E1754=N$1,F1754=O$1,G1754=P$1,H1754=Q$1),"",C1754)</f>
        <v/>
      </c>
      <c r="J1754" t="str">
        <f t="array" ref="J1754">IF(SUM(--ISNUMBER(SEARCH(S$1:AE$1,I1754)))&gt;0,"",I1754)</f>
        <v/>
      </c>
      <c r="K1754" t="str">
        <f t="array" ref="K1754">IF(SUM(--ISNUMBER(SEARCH(M$1:Q$1,J1754)))=L$1,J1754,"")</f>
        <v/>
      </c>
    </row>
    <row r="1755" spans="1:11" ht="17.25" x14ac:dyDescent="0.25">
      <c r="A1755" s="1" t="s">
        <v>1753</v>
      </c>
      <c r="B1755">
        <f>SUM(B1754,_xlfn.IFNA(IF(MATCH(puzzle!$B$2,$A1755,0),1,0),0))</f>
        <v>320</v>
      </c>
      <c r="C1755" t="str">
        <f>puzzle!B1758</f>
        <v/>
      </c>
      <c r="D1755" t="str">
        <f t="shared" si="135"/>
        <v/>
      </c>
      <c r="E1755" t="str">
        <f t="shared" si="136"/>
        <v/>
      </c>
      <c r="F1755" t="str">
        <f t="shared" si="137"/>
        <v/>
      </c>
      <c r="G1755" t="str">
        <f t="shared" si="138"/>
        <v/>
      </c>
      <c r="H1755" t="str">
        <f t="shared" si="139"/>
        <v/>
      </c>
      <c r="I1755" t="str">
        <f>IF(OR(D1755=M$1,E1755=N$1,F1755=O$1,G1755=P$1,H1755=Q$1),"",C1755)</f>
        <v/>
      </c>
      <c r="J1755" t="str">
        <f t="array" ref="J1755">IF(SUM(--ISNUMBER(SEARCH(S$1:AE$1,I1755)))&gt;0,"",I1755)</f>
        <v/>
      </c>
      <c r="K1755" t="str">
        <f t="array" ref="K1755">IF(SUM(--ISNUMBER(SEARCH(M$1:Q$1,J1755)))=L$1,J1755,"")</f>
        <v/>
      </c>
    </row>
    <row r="1756" spans="1:11" ht="17.25" x14ac:dyDescent="0.25">
      <c r="A1756" s="1" t="s">
        <v>1754</v>
      </c>
      <c r="B1756">
        <f>SUM(B1755,_xlfn.IFNA(IF(MATCH(puzzle!$B$2,$A1756,0),1,0),0))</f>
        <v>320</v>
      </c>
      <c r="C1756" t="str">
        <f>puzzle!B1759</f>
        <v/>
      </c>
      <c r="D1756" t="str">
        <f t="shared" si="135"/>
        <v/>
      </c>
      <c r="E1756" t="str">
        <f t="shared" si="136"/>
        <v/>
      </c>
      <c r="F1756" t="str">
        <f t="shared" si="137"/>
        <v/>
      </c>
      <c r="G1756" t="str">
        <f t="shared" si="138"/>
        <v/>
      </c>
      <c r="H1756" t="str">
        <f t="shared" si="139"/>
        <v/>
      </c>
      <c r="I1756" t="str">
        <f>IF(OR(D1756=M$1,E1756=N$1,F1756=O$1,G1756=P$1,H1756=Q$1),"",C1756)</f>
        <v/>
      </c>
      <c r="J1756" t="str">
        <f t="array" ref="J1756">IF(SUM(--ISNUMBER(SEARCH(S$1:AE$1,I1756)))&gt;0,"",I1756)</f>
        <v/>
      </c>
      <c r="K1756" t="str">
        <f t="array" ref="K1756">IF(SUM(--ISNUMBER(SEARCH(M$1:Q$1,J1756)))=L$1,J1756,"")</f>
        <v/>
      </c>
    </row>
    <row r="1757" spans="1:11" ht="17.25" x14ac:dyDescent="0.25">
      <c r="A1757" s="1" t="s">
        <v>1755</v>
      </c>
      <c r="B1757">
        <f>SUM(B1756,_xlfn.IFNA(IF(MATCH(puzzle!$B$2,$A1757,0),1,0),0))</f>
        <v>320</v>
      </c>
      <c r="C1757" t="str">
        <f>puzzle!B1760</f>
        <v/>
      </c>
      <c r="D1757" t="str">
        <f t="shared" si="135"/>
        <v/>
      </c>
      <c r="E1757" t="str">
        <f t="shared" si="136"/>
        <v/>
      </c>
      <c r="F1757" t="str">
        <f t="shared" si="137"/>
        <v/>
      </c>
      <c r="G1757" t="str">
        <f t="shared" si="138"/>
        <v/>
      </c>
      <c r="H1757" t="str">
        <f t="shared" si="139"/>
        <v/>
      </c>
      <c r="I1757" t="str">
        <f>IF(OR(D1757=M$1,E1757=N$1,F1757=O$1,G1757=P$1,H1757=Q$1),"",C1757)</f>
        <v/>
      </c>
      <c r="J1757" t="str">
        <f t="array" ref="J1757">IF(SUM(--ISNUMBER(SEARCH(S$1:AE$1,I1757)))&gt;0,"",I1757)</f>
        <v/>
      </c>
      <c r="K1757" t="str">
        <f t="array" ref="K1757">IF(SUM(--ISNUMBER(SEARCH(M$1:Q$1,J1757)))=L$1,J1757,"")</f>
        <v/>
      </c>
    </row>
    <row r="1758" spans="1:11" ht="17.25" x14ac:dyDescent="0.25">
      <c r="A1758" s="1" t="s">
        <v>1756</v>
      </c>
      <c r="B1758">
        <f>SUM(B1757,_xlfn.IFNA(IF(MATCH(puzzle!$B$2,$A1758,0),1,0),0))</f>
        <v>320</v>
      </c>
      <c r="C1758" t="str">
        <f>puzzle!B1761</f>
        <v/>
      </c>
      <c r="D1758" t="str">
        <f t="shared" si="135"/>
        <v/>
      </c>
      <c r="E1758" t="str">
        <f t="shared" si="136"/>
        <v/>
      </c>
      <c r="F1758" t="str">
        <f t="shared" si="137"/>
        <v/>
      </c>
      <c r="G1758" t="str">
        <f t="shared" si="138"/>
        <v/>
      </c>
      <c r="H1758" t="str">
        <f t="shared" si="139"/>
        <v/>
      </c>
      <c r="I1758" t="str">
        <f>IF(OR(D1758=M$1,E1758=N$1,F1758=O$1,G1758=P$1,H1758=Q$1),"",C1758)</f>
        <v/>
      </c>
      <c r="J1758" t="str">
        <f t="array" ref="J1758">IF(SUM(--ISNUMBER(SEARCH(S$1:AE$1,I1758)))&gt;0,"",I1758)</f>
        <v/>
      </c>
      <c r="K1758" t="str">
        <f t="array" ref="K1758">IF(SUM(--ISNUMBER(SEARCH(M$1:Q$1,J1758)))=L$1,J1758,"")</f>
        <v/>
      </c>
    </row>
    <row r="1759" spans="1:11" ht="17.25" x14ac:dyDescent="0.25">
      <c r="A1759" s="1" t="s">
        <v>1757</v>
      </c>
      <c r="B1759">
        <f>SUM(B1758,_xlfn.IFNA(IF(MATCH(puzzle!$B$2,$A1759,0),1,0),0))</f>
        <v>320</v>
      </c>
      <c r="C1759" t="str">
        <f>puzzle!B1762</f>
        <v/>
      </c>
      <c r="D1759" t="str">
        <f t="shared" si="135"/>
        <v/>
      </c>
      <c r="E1759" t="str">
        <f t="shared" si="136"/>
        <v/>
      </c>
      <c r="F1759" t="str">
        <f t="shared" si="137"/>
        <v/>
      </c>
      <c r="G1759" t="str">
        <f t="shared" si="138"/>
        <v/>
      </c>
      <c r="H1759" t="str">
        <f t="shared" si="139"/>
        <v/>
      </c>
      <c r="I1759" t="str">
        <f>IF(OR(D1759=M$1,E1759=N$1,F1759=O$1,G1759=P$1,H1759=Q$1),"",C1759)</f>
        <v/>
      </c>
      <c r="J1759" t="str">
        <f t="array" ref="J1759">IF(SUM(--ISNUMBER(SEARCH(S$1:AE$1,I1759)))&gt;0,"",I1759)</f>
        <v/>
      </c>
      <c r="K1759" t="str">
        <f t="array" ref="K1759">IF(SUM(--ISNUMBER(SEARCH(M$1:Q$1,J1759)))=L$1,J1759,"")</f>
        <v/>
      </c>
    </row>
    <row r="1760" spans="1:11" ht="17.25" x14ac:dyDescent="0.25">
      <c r="A1760" s="1" t="s">
        <v>1758</v>
      </c>
      <c r="B1760">
        <f>SUM(B1759,_xlfn.IFNA(IF(MATCH(puzzle!$B$2,$A1760,0),1,0),0))</f>
        <v>321</v>
      </c>
      <c r="C1760" t="str">
        <f>puzzle!B1763</f>
        <v/>
      </c>
      <c r="D1760" t="str">
        <f t="shared" si="135"/>
        <v/>
      </c>
      <c r="E1760" t="str">
        <f t="shared" si="136"/>
        <v/>
      </c>
      <c r="F1760" t="str">
        <f t="shared" si="137"/>
        <v/>
      </c>
      <c r="G1760" t="str">
        <f t="shared" si="138"/>
        <v/>
      </c>
      <c r="H1760" t="str">
        <f t="shared" si="139"/>
        <v/>
      </c>
      <c r="I1760" t="str">
        <f>IF(OR(D1760=M$1,E1760=N$1,F1760=O$1,G1760=P$1,H1760=Q$1),"",C1760)</f>
        <v/>
      </c>
      <c r="J1760" t="str">
        <f t="array" ref="J1760">IF(SUM(--ISNUMBER(SEARCH(S$1:AE$1,I1760)))&gt;0,"",I1760)</f>
        <v/>
      </c>
      <c r="K1760" t="str">
        <f t="array" ref="K1760">IF(SUM(--ISNUMBER(SEARCH(M$1:Q$1,J1760)))=L$1,J1760,"")</f>
        <v/>
      </c>
    </row>
    <row r="1761" spans="1:11" ht="17.25" x14ac:dyDescent="0.25">
      <c r="A1761" s="1" t="s">
        <v>1759</v>
      </c>
      <c r="B1761">
        <f>SUM(B1760,_xlfn.IFNA(IF(MATCH(puzzle!$B$2,$A1761,0),1,0),0))</f>
        <v>321</v>
      </c>
      <c r="C1761" t="str">
        <f>puzzle!B1764</f>
        <v/>
      </c>
      <c r="D1761" t="str">
        <f t="shared" si="135"/>
        <v/>
      </c>
      <c r="E1761" t="str">
        <f t="shared" si="136"/>
        <v/>
      </c>
      <c r="F1761" t="str">
        <f t="shared" si="137"/>
        <v/>
      </c>
      <c r="G1761" t="str">
        <f t="shared" si="138"/>
        <v/>
      </c>
      <c r="H1761" t="str">
        <f t="shared" si="139"/>
        <v/>
      </c>
      <c r="I1761" t="str">
        <f>IF(OR(D1761=M$1,E1761=N$1,F1761=O$1,G1761=P$1,H1761=Q$1),"",C1761)</f>
        <v/>
      </c>
      <c r="J1761" t="str">
        <f t="array" ref="J1761">IF(SUM(--ISNUMBER(SEARCH(S$1:AE$1,I1761)))&gt;0,"",I1761)</f>
        <v/>
      </c>
      <c r="K1761" t="str">
        <f t="array" ref="K1761">IF(SUM(--ISNUMBER(SEARCH(M$1:Q$1,J1761)))=L$1,J1761,"")</f>
        <v/>
      </c>
    </row>
    <row r="1762" spans="1:11" ht="17.25" x14ac:dyDescent="0.25">
      <c r="A1762" s="1" t="s">
        <v>1760</v>
      </c>
      <c r="B1762">
        <f>SUM(B1761,_xlfn.IFNA(IF(MATCH(puzzle!$B$2,$A1762,0),1,0),0))</f>
        <v>321</v>
      </c>
      <c r="C1762" t="str">
        <f>puzzle!B1765</f>
        <v/>
      </c>
      <c r="D1762" t="str">
        <f t="shared" si="135"/>
        <v/>
      </c>
      <c r="E1762" t="str">
        <f t="shared" si="136"/>
        <v/>
      </c>
      <c r="F1762" t="str">
        <f t="shared" si="137"/>
        <v/>
      </c>
      <c r="G1762" t="str">
        <f t="shared" si="138"/>
        <v/>
      </c>
      <c r="H1762" t="str">
        <f t="shared" si="139"/>
        <v/>
      </c>
      <c r="I1762" t="str">
        <f>IF(OR(D1762=M$1,E1762=N$1,F1762=O$1,G1762=P$1,H1762=Q$1),"",C1762)</f>
        <v/>
      </c>
      <c r="J1762" t="str">
        <f t="array" ref="J1762">IF(SUM(--ISNUMBER(SEARCH(S$1:AE$1,I1762)))&gt;0,"",I1762)</f>
        <v/>
      </c>
      <c r="K1762" t="str">
        <f t="array" ref="K1762">IF(SUM(--ISNUMBER(SEARCH(M$1:Q$1,J1762)))=L$1,J1762,"")</f>
        <v/>
      </c>
    </row>
    <row r="1763" spans="1:11" ht="17.25" x14ac:dyDescent="0.25">
      <c r="A1763" s="1" t="s">
        <v>1761</v>
      </c>
      <c r="B1763">
        <f>SUM(B1762,_xlfn.IFNA(IF(MATCH(puzzle!$B$2,$A1763,0),1,0),0))</f>
        <v>321</v>
      </c>
      <c r="C1763" t="str">
        <f>puzzle!B1766</f>
        <v/>
      </c>
      <c r="D1763" t="str">
        <f t="shared" si="135"/>
        <v/>
      </c>
      <c r="E1763" t="str">
        <f t="shared" si="136"/>
        <v/>
      </c>
      <c r="F1763" t="str">
        <f t="shared" si="137"/>
        <v/>
      </c>
      <c r="G1763" t="str">
        <f t="shared" si="138"/>
        <v/>
      </c>
      <c r="H1763" t="str">
        <f t="shared" si="139"/>
        <v/>
      </c>
      <c r="I1763" t="str">
        <f>IF(OR(D1763=M$1,E1763=N$1,F1763=O$1,G1763=P$1,H1763=Q$1),"",C1763)</f>
        <v/>
      </c>
      <c r="J1763" t="str">
        <f t="array" ref="J1763">IF(SUM(--ISNUMBER(SEARCH(S$1:AE$1,I1763)))&gt;0,"",I1763)</f>
        <v/>
      </c>
      <c r="K1763" t="str">
        <f t="array" ref="K1763">IF(SUM(--ISNUMBER(SEARCH(M$1:Q$1,J1763)))=L$1,J1763,"")</f>
        <v/>
      </c>
    </row>
    <row r="1764" spans="1:11" ht="17.25" x14ac:dyDescent="0.25">
      <c r="A1764" s="1" t="s">
        <v>1762</v>
      </c>
      <c r="B1764">
        <f>SUM(B1763,_xlfn.IFNA(IF(MATCH(puzzle!$B$2,$A1764,0),1,0),0))</f>
        <v>321</v>
      </c>
      <c r="C1764" t="str">
        <f>puzzle!B1767</f>
        <v/>
      </c>
      <c r="D1764" t="str">
        <f t="shared" si="135"/>
        <v/>
      </c>
      <c r="E1764" t="str">
        <f t="shared" si="136"/>
        <v/>
      </c>
      <c r="F1764" t="str">
        <f t="shared" si="137"/>
        <v/>
      </c>
      <c r="G1764" t="str">
        <f t="shared" si="138"/>
        <v/>
      </c>
      <c r="H1764" t="str">
        <f t="shared" si="139"/>
        <v/>
      </c>
      <c r="I1764" t="str">
        <f>IF(OR(D1764=M$1,E1764=N$1,F1764=O$1,G1764=P$1,H1764=Q$1),"",C1764)</f>
        <v/>
      </c>
      <c r="J1764" t="str">
        <f t="array" ref="J1764">IF(SUM(--ISNUMBER(SEARCH(S$1:AE$1,I1764)))&gt;0,"",I1764)</f>
        <v/>
      </c>
      <c r="K1764" t="str">
        <f t="array" ref="K1764">IF(SUM(--ISNUMBER(SEARCH(M$1:Q$1,J1764)))=L$1,J1764,"")</f>
        <v/>
      </c>
    </row>
    <row r="1765" spans="1:11" ht="17.25" x14ac:dyDescent="0.25">
      <c r="A1765" s="1" t="s">
        <v>1763</v>
      </c>
      <c r="B1765">
        <f>SUM(B1764,_xlfn.IFNA(IF(MATCH(puzzle!$B$2,$A1765,0),1,0),0))</f>
        <v>321</v>
      </c>
      <c r="C1765" t="str">
        <f>puzzle!B1768</f>
        <v/>
      </c>
      <c r="D1765" t="str">
        <f t="shared" si="135"/>
        <v/>
      </c>
      <c r="E1765" t="str">
        <f t="shared" si="136"/>
        <v/>
      </c>
      <c r="F1765" t="str">
        <f t="shared" si="137"/>
        <v/>
      </c>
      <c r="G1765" t="str">
        <f t="shared" si="138"/>
        <v/>
      </c>
      <c r="H1765" t="str">
        <f t="shared" si="139"/>
        <v/>
      </c>
      <c r="I1765" t="str">
        <f>IF(OR(D1765=M$1,E1765=N$1,F1765=O$1,G1765=P$1,H1765=Q$1),"",C1765)</f>
        <v/>
      </c>
      <c r="J1765" t="str">
        <f t="array" ref="J1765">IF(SUM(--ISNUMBER(SEARCH(S$1:AE$1,I1765)))&gt;0,"",I1765)</f>
        <v/>
      </c>
      <c r="K1765" t="str">
        <f t="array" ref="K1765">IF(SUM(--ISNUMBER(SEARCH(M$1:Q$1,J1765)))=L$1,J1765,"")</f>
        <v/>
      </c>
    </row>
    <row r="1766" spans="1:11" ht="17.25" x14ac:dyDescent="0.25">
      <c r="A1766" s="1" t="s">
        <v>1764</v>
      </c>
      <c r="B1766">
        <f>SUM(B1765,_xlfn.IFNA(IF(MATCH(puzzle!$B$2,$A1766,0),1,0),0))</f>
        <v>321</v>
      </c>
      <c r="C1766" t="str">
        <f>puzzle!B1769</f>
        <v/>
      </c>
      <c r="D1766" t="str">
        <f t="shared" si="135"/>
        <v/>
      </c>
      <c r="E1766" t="str">
        <f t="shared" si="136"/>
        <v/>
      </c>
      <c r="F1766" t="str">
        <f t="shared" si="137"/>
        <v/>
      </c>
      <c r="G1766" t="str">
        <f t="shared" si="138"/>
        <v/>
      </c>
      <c r="H1766" t="str">
        <f t="shared" si="139"/>
        <v/>
      </c>
      <c r="I1766" t="str">
        <f>IF(OR(D1766=M$1,E1766=N$1,F1766=O$1,G1766=P$1,H1766=Q$1),"",C1766)</f>
        <v/>
      </c>
      <c r="J1766" t="str">
        <f t="array" ref="J1766">IF(SUM(--ISNUMBER(SEARCH(S$1:AE$1,I1766)))&gt;0,"",I1766)</f>
        <v/>
      </c>
      <c r="K1766" t="str">
        <f t="array" ref="K1766">IF(SUM(--ISNUMBER(SEARCH(M$1:Q$1,J1766)))=L$1,J1766,"")</f>
        <v/>
      </c>
    </row>
    <row r="1767" spans="1:11" ht="17.25" x14ac:dyDescent="0.25">
      <c r="A1767" s="1" t="s">
        <v>1765</v>
      </c>
      <c r="B1767">
        <f>SUM(B1766,_xlfn.IFNA(IF(MATCH(puzzle!$B$2,$A1767,0),1,0),0))</f>
        <v>321</v>
      </c>
      <c r="C1767" t="str">
        <f>puzzle!B1770</f>
        <v/>
      </c>
      <c r="D1767" t="str">
        <f t="shared" si="135"/>
        <v/>
      </c>
      <c r="E1767" t="str">
        <f t="shared" si="136"/>
        <v/>
      </c>
      <c r="F1767" t="str">
        <f t="shared" si="137"/>
        <v/>
      </c>
      <c r="G1767" t="str">
        <f t="shared" si="138"/>
        <v/>
      </c>
      <c r="H1767" t="str">
        <f t="shared" si="139"/>
        <v/>
      </c>
      <c r="I1767" t="str">
        <f>IF(OR(D1767=M$1,E1767=N$1,F1767=O$1,G1767=P$1,H1767=Q$1),"",C1767)</f>
        <v/>
      </c>
      <c r="J1767" t="str">
        <f t="array" ref="J1767">IF(SUM(--ISNUMBER(SEARCH(S$1:AE$1,I1767)))&gt;0,"",I1767)</f>
        <v/>
      </c>
      <c r="K1767" t="str">
        <f t="array" ref="K1767">IF(SUM(--ISNUMBER(SEARCH(M$1:Q$1,J1767)))=L$1,J1767,"")</f>
        <v/>
      </c>
    </row>
    <row r="1768" spans="1:11" ht="17.25" x14ac:dyDescent="0.25">
      <c r="A1768" s="1" t="s">
        <v>1766</v>
      </c>
      <c r="B1768">
        <f>SUM(B1767,_xlfn.IFNA(IF(MATCH(puzzle!$B$2,$A1768,0),1,0),0))</f>
        <v>321</v>
      </c>
      <c r="C1768" t="str">
        <f>puzzle!B1771</f>
        <v/>
      </c>
      <c r="D1768" t="str">
        <f t="shared" si="135"/>
        <v/>
      </c>
      <c r="E1768" t="str">
        <f t="shared" si="136"/>
        <v/>
      </c>
      <c r="F1768" t="str">
        <f t="shared" si="137"/>
        <v/>
      </c>
      <c r="G1768" t="str">
        <f t="shared" si="138"/>
        <v/>
      </c>
      <c r="H1768" t="str">
        <f t="shared" si="139"/>
        <v/>
      </c>
      <c r="I1768" t="str">
        <f>IF(OR(D1768=M$1,E1768=N$1,F1768=O$1,G1768=P$1,H1768=Q$1),"",C1768)</f>
        <v/>
      </c>
      <c r="J1768" t="str">
        <f t="array" ref="J1768">IF(SUM(--ISNUMBER(SEARCH(S$1:AE$1,I1768)))&gt;0,"",I1768)</f>
        <v/>
      </c>
      <c r="K1768" t="str">
        <f t="array" ref="K1768">IF(SUM(--ISNUMBER(SEARCH(M$1:Q$1,J1768)))=L$1,J1768,"")</f>
        <v/>
      </c>
    </row>
    <row r="1769" spans="1:11" ht="17.25" x14ac:dyDescent="0.25">
      <c r="A1769" s="1" t="s">
        <v>1767</v>
      </c>
      <c r="B1769">
        <f>SUM(B1768,_xlfn.IFNA(IF(MATCH(puzzle!$B$2,$A1769,0),1,0),0))</f>
        <v>321</v>
      </c>
      <c r="C1769" t="str">
        <f>puzzle!B1772</f>
        <v/>
      </c>
      <c r="D1769" t="str">
        <f t="shared" si="135"/>
        <v/>
      </c>
      <c r="E1769" t="str">
        <f t="shared" si="136"/>
        <v/>
      </c>
      <c r="F1769" t="str">
        <f t="shared" si="137"/>
        <v/>
      </c>
      <c r="G1769" t="str">
        <f t="shared" si="138"/>
        <v/>
      </c>
      <c r="H1769" t="str">
        <f t="shared" si="139"/>
        <v/>
      </c>
      <c r="I1769" t="str">
        <f>IF(OR(D1769=M$1,E1769=N$1,F1769=O$1,G1769=P$1,H1769=Q$1),"",C1769)</f>
        <v/>
      </c>
      <c r="J1769" t="str">
        <f t="array" ref="J1769">IF(SUM(--ISNUMBER(SEARCH(S$1:AE$1,I1769)))&gt;0,"",I1769)</f>
        <v/>
      </c>
      <c r="K1769" t="str">
        <f t="array" ref="K1769">IF(SUM(--ISNUMBER(SEARCH(M$1:Q$1,J1769)))=L$1,J1769,"")</f>
        <v/>
      </c>
    </row>
    <row r="1770" spans="1:11" ht="17.25" x14ac:dyDescent="0.25">
      <c r="A1770" s="1" t="s">
        <v>1768</v>
      </c>
      <c r="B1770">
        <f>SUM(B1769,_xlfn.IFNA(IF(MATCH(puzzle!$B$2,$A1770,0),1,0),0))</f>
        <v>321</v>
      </c>
      <c r="C1770" t="str">
        <f>puzzle!B1773</f>
        <v/>
      </c>
      <c r="D1770" t="str">
        <f t="shared" si="135"/>
        <v/>
      </c>
      <c r="E1770" t="str">
        <f t="shared" si="136"/>
        <v/>
      </c>
      <c r="F1770" t="str">
        <f t="shared" si="137"/>
        <v/>
      </c>
      <c r="G1770" t="str">
        <f t="shared" si="138"/>
        <v/>
      </c>
      <c r="H1770" t="str">
        <f t="shared" si="139"/>
        <v/>
      </c>
      <c r="I1770" t="str">
        <f>IF(OR(D1770=M$1,E1770=N$1,F1770=O$1,G1770=P$1,H1770=Q$1),"",C1770)</f>
        <v/>
      </c>
      <c r="J1770" t="str">
        <f t="array" ref="J1770">IF(SUM(--ISNUMBER(SEARCH(S$1:AE$1,I1770)))&gt;0,"",I1770)</f>
        <v/>
      </c>
      <c r="K1770" t="str">
        <f t="array" ref="K1770">IF(SUM(--ISNUMBER(SEARCH(M$1:Q$1,J1770)))=L$1,J1770,"")</f>
        <v/>
      </c>
    </row>
    <row r="1771" spans="1:11" ht="17.25" x14ac:dyDescent="0.25">
      <c r="A1771" s="1" t="s">
        <v>1769</v>
      </c>
      <c r="B1771">
        <f>SUM(B1770,_xlfn.IFNA(IF(MATCH(puzzle!$B$2,$A1771,0),1,0),0))</f>
        <v>321</v>
      </c>
      <c r="C1771" t="str">
        <f>puzzle!B1774</f>
        <v/>
      </c>
      <c r="D1771" t="str">
        <f t="shared" si="135"/>
        <v/>
      </c>
      <c r="E1771" t="str">
        <f t="shared" si="136"/>
        <v/>
      </c>
      <c r="F1771" t="str">
        <f t="shared" si="137"/>
        <v/>
      </c>
      <c r="G1771" t="str">
        <f t="shared" si="138"/>
        <v/>
      </c>
      <c r="H1771" t="str">
        <f t="shared" si="139"/>
        <v/>
      </c>
      <c r="I1771" t="str">
        <f>IF(OR(D1771=M$1,E1771=N$1,F1771=O$1,G1771=P$1,H1771=Q$1),"",C1771)</f>
        <v/>
      </c>
      <c r="J1771" t="str">
        <f t="array" ref="J1771">IF(SUM(--ISNUMBER(SEARCH(S$1:AE$1,I1771)))&gt;0,"",I1771)</f>
        <v/>
      </c>
      <c r="K1771" t="str">
        <f t="array" ref="K1771">IF(SUM(--ISNUMBER(SEARCH(M$1:Q$1,J1771)))=L$1,J1771,"")</f>
        <v/>
      </c>
    </row>
    <row r="1772" spans="1:11" ht="17.25" x14ac:dyDescent="0.25">
      <c r="A1772" s="1" t="s">
        <v>1770</v>
      </c>
      <c r="B1772">
        <f>SUM(B1771,_xlfn.IFNA(IF(MATCH(puzzle!$B$2,$A1772,0),1,0),0))</f>
        <v>321</v>
      </c>
      <c r="C1772" t="str">
        <f>puzzle!B1775</f>
        <v/>
      </c>
      <c r="D1772" t="str">
        <f t="shared" si="135"/>
        <v/>
      </c>
      <c r="E1772" t="str">
        <f t="shared" si="136"/>
        <v/>
      </c>
      <c r="F1772" t="str">
        <f t="shared" si="137"/>
        <v/>
      </c>
      <c r="G1772" t="str">
        <f t="shared" si="138"/>
        <v/>
      </c>
      <c r="H1772" t="str">
        <f t="shared" si="139"/>
        <v/>
      </c>
      <c r="I1772" t="str">
        <f>IF(OR(D1772=M$1,E1772=N$1,F1772=O$1,G1772=P$1,H1772=Q$1),"",C1772)</f>
        <v/>
      </c>
      <c r="J1772" t="str">
        <f t="array" ref="J1772">IF(SUM(--ISNUMBER(SEARCH(S$1:AE$1,I1772)))&gt;0,"",I1772)</f>
        <v/>
      </c>
      <c r="K1772" t="str">
        <f t="array" ref="K1772">IF(SUM(--ISNUMBER(SEARCH(M$1:Q$1,J1772)))=L$1,J1772,"")</f>
        <v/>
      </c>
    </row>
    <row r="1773" spans="1:11" ht="17.25" x14ac:dyDescent="0.25">
      <c r="A1773" s="1" t="s">
        <v>1771</v>
      </c>
      <c r="B1773">
        <f>SUM(B1772,_xlfn.IFNA(IF(MATCH(puzzle!$B$2,$A1773,0),1,0),0))</f>
        <v>321</v>
      </c>
      <c r="C1773" t="str">
        <f>puzzle!B1776</f>
        <v/>
      </c>
      <c r="D1773" t="str">
        <f t="shared" si="135"/>
        <v/>
      </c>
      <c r="E1773" t="str">
        <f t="shared" si="136"/>
        <v/>
      </c>
      <c r="F1773" t="str">
        <f t="shared" si="137"/>
        <v/>
      </c>
      <c r="G1773" t="str">
        <f t="shared" si="138"/>
        <v/>
      </c>
      <c r="H1773" t="str">
        <f t="shared" si="139"/>
        <v/>
      </c>
      <c r="I1773" t="str">
        <f>IF(OR(D1773=M$1,E1773=N$1,F1773=O$1,G1773=P$1,H1773=Q$1),"",C1773)</f>
        <v/>
      </c>
      <c r="J1773" t="str">
        <f t="array" ref="J1773">IF(SUM(--ISNUMBER(SEARCH(S$1:AE$1,I1773)))&gt;0,"",I1773)</f>
        <v/>
      </c>
      <c r="K1773" t="str">
        <f t="array" ref="K1773">IF(SUM(--ISNUMBER(SEARCH(M$1:Q$1,J1773)))=L$1,J1773,"")</f>
        <v/>
      </c>
    </row>
    <row r="1774" spans="1:11" ht="17.25" x14ac:dyDescent="0.25">
      <c r="A1774" s="1" t="s">
        <v>1772</v>
      </c>
      <c r="B1774">
        <f>SUM(B1773,_xlfn.IFNA(IF(MATCH(puzzle!$B$2,$A1774,0),1,0),0))</f>
        <v>322</v>
      </c>
      <c r="C1774" t="str">
        <f>puzzle!B1777</f>
        <v/>
      </c>
      <c r="D1774" t="str">
        <f t="shared" si="135"/>
        <v/>
      </c>
      <c r="E1774" t="str">
        <f t="shared" si="136"/>
        <v/>
      </c>
      <c r="F1774" t="str">
        <f t="shared" si="137"/>
        <v/>
      </c>
      <c r="G1774" t="str">
        <f t="shared" si="138"/>
        <v/>
      </c>
      <c r="H1774" t="str">
        <f t="shared" si="139"/>
        <v/>
      </c>
      <c r="I1774" t="str">
        <f>IF(OR(D1774=M$1,E1774=N$1,F1774=O$1,G1774=P$1,H1774=Q$1),"",C1774)</f>
        <v/>
      </c>
      <c r="J1774" t="str">
        <f t="array" ref="J1774">IF(SUM(--ISNUMBER(SEARCH(S$1:AE$1,I1774)))&gt;0,"",I1774)</f>
        <v/>
      </c>
      <c r="K1774" t="str">
        <f t="array" ref="K1774">IF(SUM(--ISNUMBER(SEARCH(M$1:Q$1,J1774)))=L$1,J1774,"")</f>
        <v/>
      </c>
    </row>
    <row r="1775" spans="1:11" ht="17.25" x14ac:dyDescent="0.25">
      <c r="A1775" s="1" t="s">
        <v>1773</v>
      </c>
      <c r="B1775">
        <f>SUM(B1774,_xlfn.IFNA(IF(MATCH(puzzle!$B$2,$A1775,0),1,0),0))</f>
        <v>322</v>
      </c>
      <c r="C1775" t="str">
        <f>puzzle!B1778</f>
        <v/>
      </c>
      <c r="D1775" t="str">
        <f t="shared" si="135"/>
        <v/>
      </c>
      <c r="E1775" t="str">
        <f t="shared" si="136"/>
        <v/>
      </c>
      <c r="F1775" t="str">
        <f t="shared" si="137"/>
        <v/>
      </c>
      <c r="G1775" t="str">
        <f t="shared" si="138"/>
        <v/>
      </c>
      <c r="H1775" t="str">
        <f t="shared" si="139"/>
        <v/>
      </c>
      <c r="I1775" t="str">
        <f>IF(OR(D1775=M$1,E1775=N$1,F1775=O$1,G1775=P$1,H1775=Q$1),"",C1775)</f>
        <v/>
      </c>
      <c r="J1775" t="str">
        <f t="array" ref="J1775">IF(SUM(--ISNUMBER(SEARCH(S$1:AE$1,I1775)))&gt;0,"",I1775)</f>
        <v/>
      </c>
      <c r="K1775" t="str">
        <f t="array" ref="K1775">IF(SUM(--ISNUMBER(SEARCH(M$1:Q$1,J1775)))=L$1,J1775,"")</f>
        <v/>
      </c>
    </row>
    <row r="1776" spans="1:11" ht="17.25" x14ac:dyDescent="0.25">
      <c r="A1776" s="1" t="s">
        <v>1774</v>
      </c>
      <c r="B1776">
        <f>SUM(B1775,_xlfn.IFNA(IF(MATCH(puzzle!$B$2,$A1776,0),1,0),0))</f>
        <v>322</v>
      </c>
      <c r="C1776" t="str">
        <f>puzzle!B1779</f>
        <v/>
      </c>
      <c r="D1776" t="str">
        <f t="shared" si="135"/>
        <v/>
      </c>
      <c r="E1776" t="str">
        <f t="shared" si="136"/>
        <v/>
      </c>
      <c r="F1776" t="str">
        <f t="shared" si="137"/>
        <v/>
      </c>
      <c r="G1776" t="str">
        <f t="shared" si="138"/>
        <v/>
      </c>
      <c r="H1776" t="str">
        <f t="shared" si="139"/>
        <v/>
      </c>
      <c r="I1776" t="str">
        <f>IF(OR(D1776=M$1,E1776=N$1,F1776=O$1,G1776=P$1,H1776=Q$1),"",C1776)</f>
        <v/>
      </c>
      <c r="J1776" t="str">
        <f t="array" ref="J1776">IF(SUM(--ISNUMBER(SEARCH(S$1:AE$1,I1776)))&gt;0,"",I1776)</f>
        <v/>
      </c>
      <c r="K1776" t="str">
        <f t="array" ref="K1776">IF(SUM(--ISNUMBER(SEARCH(M$1:Q$1,J1776)))=L$1,J1776,"")</f>
        <v/>
      </c>
    </row>
    <row r="1777" spans="1:11" ht="17.25" x14ac:dyDescent="0.25">
      <c r="A1777" s="1" t="s">
        <v>1775</v>
      </c>
      <c r="B1777">
        <f>SUM(B1776,_xlfn.IFNA(IF(MATCH(puzzle!$B$2,$A1777,0),1,0),0))</f>
        <v>322</v>
      </c>
      <c r="C1777" t="str">
        <f>puzzle!B1780</f>
        <v/>
      </c>
      <c r="D1777" t="str">
        <f t="shared" si="135"/>
        <v/>
      </c>
      <c r="E1777" t="str">
        <f t="shared" si="136"/>
        <v/>
      </c>
      <c r="F1777" t="str">
        <f t="shared" si="137"/>
        <v/>
      </c>
      <c r="G1777" t="str">
        <f t="shared" si="138"/>
        <v/>
      </c>
      <c r="H1777" t="str">
        <f t="shared" si="139"/>
        <v/>
      </c>
      <c r="I1777" t="str">
        <f>IF(OR(D1777=M$1,E1777=N$1,F1777=O$1,G1777=P$1,H1777=Q$1),"",C1777)</f>
        <v/>
      </c>
      <c r="J1777" t="str">
        <f t="array" ref="J1777">IF(SUM(--ISNUMBER(SEARCH(S$1:AE$1,I1777)))&gt;0,"",I1777)</f>
        <v/>
      </c>
      <c r="K1777" t="str">
        <f t="array" ref="K1777">IF(SUM(--ISNUMBER(SEARCH(M$1:Q$1,J1777)))=L$1,J1777,"")</f>
        <v/>
      </c>
    </row>
    <row r="1778" spans="1:11" ht="17.25" x14ac:dyDescent="0.25">
      <c r="A1778" s="1" t="s">
        <v>1776</v>
      </c>
      <c r="B1778">
        <f>SUM(B1777,_xlfn.IFNA(IF(MATCH(puzzle!$B$2,$A1778,0),1,0),0))</f>
        <v>322</v>
      </c>
      <c r="C1778" t="str">
        <f>puzzle!B1781</f>
        <v/>
      </c>
      <c r="D1778" t="str">
        <f t="shared" si="135"/>
        <v/>
      </c>
      <c r="E1778" t="str">
        <f t="shared" si="136"/>
        <v/>
      </c>
      <c r="F1778" t="str">
        <f t="shared" si="137"/>
        <v/>
      </c>
      <c r="G1778" t="str">
        <f t="shared" si="138"/>
        <v/>
      </c>
      <c r="H1778" t="str">
        <f t="shared" si="139"/>
        <v/>
      </c>
      <c r="I1778" t="str">
        <f>IF(OR(D1778=M$1,E1778=N$1,F1778=O$1,G1778=P$1,H1778=Q$1),"",C1778)</f>
        <v/>
      </c>
      <c r="J1778" t="str">
        <f t="array" ref="J1778">IF(SUM(--ISNUMBER(SEARCH(S$1:AE$1,I1778)))&gt;0,"",I1778)</f>
        <v/>
      </c>
      <c r="K1778" t="str">
        <f t="array" ref="K1778">IF(SUM(--ISNUMBER(SEARCH(M$1:Q$1,J1778)))=L$1,J1778,"")</f>
        <v/>
      </c>
    </row>
    <row r="1779" spans="1:11" ht="17.25" x14ac:dyDescent="0.25">
      <c r="A1779" s="1" t="s">
        <v>1777</v>
      </c>
      <c r="B1779">
        <f>SUM(B1778,_xlfn.IFNA(IF(MATCH(puzzle!$B$2,$A1779,0),1,0),0))</f>
        <v>323</v>
      </c>
      <c r="C1779" t="str">
        <f>puzzle!B1782</f>
        <v/>
      </c>
      <c r="D1779" t="str">
        <f t="shared" si="135"/>
        <v/>
      </c>
      <c r="E1779" t="str">
        <f t="shared" si="136"/>
        <v/>
      </c>
      <c r="F1779" t="str">
        <f t="shared" si="137"/>
        <v/>
      </c>
      <c r="G1779" t="str">
        <f t="shared" si="138"/>
        <v/>
      </c>
      <c r="H1779" t="str">
        <f t="shared" si="139"/>
        <v/>
      </c>
      <c r="I1779" t="str">
        <f>IF(OR(D1779=M$1,E1779=N$1,F1779=O$1,G1779=P$1,H1779=Q$1),"",C1779)</f>
        <v/>
      </c>
      <c r="J1779" t="str">
        <f t="array" ref="J1779">IF(SUM(--ISNUMBER(SEARCH(S$1:AE$1,I1779)))&gt;0,"",I1779)</f>
        <v/>
      </c>
      <c r="K1779" t="str">
        <f t="array" ref="K1779">IF(SUM(--ISNUMBER(SEARCH(M$1:Q$1,J1779)))=L$1,J1779,"")</f>
        <v/>
      </c>
    </row>
    <row r="1780" spans="1:11" ht="17.25" x14ac:dyDescent="0.25">
      <c r="A1780" s="1" t="s">
        <v>1778</v>
      </c>
      <c r="B1780">
        <f>SUM(B1779,_xlfn.IFNA(IF(MATCH(puzzle!$B$2,$A1780,0),1,0),0))</f>
        <v>323</v>
      </c>
      <c r="C1780" t="str">
        <f>puzzle!B1783</f>
        <v/>
      </c>
      <c r="D1780" t="str">
        <f t="shared" si="135"/>
        <v/>
      </c>
      <c r="E1780" t="str">
        <f t="shared" si="136"/>
        <v/>
      </c>
      <c r="F1780" t="str">
        <f t="shared" si="137"/>
        <v/>
      </c>
      <c r="G1780" t="str">
        <f t="shared" si="138"/>
        <v/>
      </c>
      <c r="H1780" t="str">
        <f t="shared" si="139"/>
        <v/>
      </c>
      <c r="I1780" t="str">
        <f>IF(OR(D1780=M$1,E1780=N$1,F1780=O$1,G1780=P$1,H1780=Q$1),"",C1780)</f>
        <v/>
      </c>
      <c r="J1780" t="str">
        <f t="array" ref="J1780">IF(SUM(--ISNUMBER(SEARCH(S$1:AE$1,I1780)))&gt;0,"",I1780)</f>
        <v/>
      </c>
      <c r="K1780" t="str">
        <f t="array" ref="K1780">IF(SUM(--ISNUMBER(SEARCH(M$1:Q$1,J1780)))=L$1,J1780,"")</f>
        <v/>
      </c>
    </row>
    <row r="1781" spans="1:11" ht="17.25" x14ac:dyDescent="0.25">
      <c r="A1781" s="1" t="s">
        <v>1779</v>
      </c>
      <c r="B1781">
        <f>SUM(B1780,_xlfn.IFNA(IF(MATCH(puzzle!$B$2,$A1781,0),1,0),0))</f>
        <v>324</v>
      </c>
      <c r="C1781" t="str">
        <f>puzzle!B1784</f>
        <v/>
      </c>
      <c r="D1781" t="str">
        <f t="shared" si="135"/>
        <v/>
      </c>
      <c r="E1781" t="str">
        <f t="shared" si="136"/>
        <v/>
      </c>
      <c r="F1781" t="str">
        <f t="shared" si="137"/>
        <v/>
      </c>
      <c r="G1781" t="str">
        <f t="shared" si="138"/>
        <v/>
      </c>
      <c r="H1781" t="str">
        <f t="shared" si="139"/>
        <v/>
      </c>
      <c r="I1781" t="str">
        <f>IF(OR(D1781=M$1,E1781=N$1,F1781=O$1,G1781=P$1,H1781=Q$1),"",C1781)</f>
        <v/>
      </c>
      <c r="J1781" t="str">
        <f t="array" ref="J1781">IF(SUM(--ISNUMBER(SEARCH(S$1:AE$1,I1781)))&gt;0,"",I1781)</f>
        <v/>
      </c>
      <c r="K1781" t="str">
        <f t="array" ref="K1781">IF(SUM(--ISNUMBER(SEARCH(M$1:Q$1,J1781)))=L$1,J1781,"")</f>
        <v/>
      </c>
    </row>
    <row r="1782" spans="1:11" ht="17.25" x14ac:dyDescent="0.25">
      <c r="A1782" s="1" t="s">
        <v>1780</v>
      </c>
      <c r="B1782">
        <f>SUM(B1781,_xlfn.IFNA(IF(MATCH(puzzle!$B$2,$A1782,0),1,0),0))</f>
        <v>325</v>
      </c>
      <c r="C1782" t="str">
        <f>puzzle!B1785</f>
        <v/>
      </c>
      <c r="D1782" t="str">
        <f t="shared" si="135"/>
        <v/>
      </c>
      <c r="E1782" t="str">
        <f t="shared" si="136"/>
        <v/>
      </c>
      <c r="F1782" t="str">
        <f t="shared" si="137"/>
        <v/>
      </c>
      <c r="G1782" t="str">
        <f t="shared" si="138"/>
        <v/>
      </c>
      <c r="H1782" t="str">
        <f t="shared" si="139"/>
        <v/>
      </c>
      <c r="I1782" t="str">
        <f>IF(OR(D1782=M$1,E1782=N$1,F1782=O$1,G1782=P$1,H1782=Q$1),"",C1782)</f>
        <v/>
      </c>
      <c r="J1782" t="str">
        <f t="array" ref="J1782">IF(SUM(--ISNUMBER(SEARCH(S$1:AE$1,I1782)))&gt;0,"",I1782)</f>
        <v/>
      </c>
      <c r="K1782" t="str">
        <f t="array" ref="K1782">IF(SUM(--ISNUMBER(SEARCH(M$1:Q$1,J1782)))=L$1,J1782,"")</f>
        <v/>
      </c>
    </row>
    <row r="1783" spans="1:11" ht="17.25" x14ac:dyDescent="0.25">
      <c r="A1783" s="1" t="s">
        <v>1781</v>
      </c>
      <c r="B1783">
        <f>SUM(B1782,_xlfn.IFNA(IF(MATCH(puzzle!$B$2,$A1783,0),1,0),0))</f>
        <v>325</v>
      </c>
      <c r="C1783" t="str">
        <f>puzzle!B1786</f>
        <v/>
      </c>
      <c r="D1783" t="str">
        <f t="shared" si="135"/>
        <v/>
      </c>
      <c r="E1783" t="str">
        <f t="shared" si="136"/>
        <v/>
      </c>
      <c r="F1783" t="str">
        <f t="shared" si="137"/>
        <v/>
      </c>
      <c r="G1783" t="str">
        <f t="shared" si="138"/>
        <v/>
      </c>
      <c r="H1783" t="str">
        <f t="shared" si="139"/>
        <v/>
      </c>
      <c r="I1783" t="str">
        <f>IF(OR(D1783=M$1,E1783=N$1,F1783=O$1,G1783=P$1,H1783=Q$1),"",C1783)</f>
        <v/>
      </c>
      <c r="J1783" t="str">
        <f t="array" ref="J1783">IF(SUM(--ISNUMBER(SEARCH(S$1:AE$1,I1783)))&gt;0,"",I1783)</f>
        <v/>
      </c>
      <c r="K1783" t="str">
        <f t="array" ref="K1783">IF(SUM(--ISNUMBER(SEARCH(M$1:Q$1,J1783)))=L$1,J1783,"")</f>
        <v/>
      </c>
    </row>
    <row r="1784" spans="1:11" ht="17.25" x14ac:dyDescent="0.25">
      <c r="A1784" s="1" t="s">
        <v>1782</v>
      </c>
      <c r="B1784">
        <f>SUM(B1783,_xlfn.IFNA(IF(MATCH(puzzle!$B$2,$A1784,0),1,0),0))</f>
        <v>325</v>
      </c>
      <c r="C1784" t="str">
        <f>puzzle!B1787</f>
        <v/>
      </c>
      <c r="D1784" t="str">
        <f t="shared" si="135"/>
        <v/>
      </c>
      <c r="E1784" t="str">
        <f t="shared" si="136"/>
        <v/>
      </c>
      <c r="F1784" t="str">
        <f t="shared" si="137"/>
        <v/>
      </c>
      <c r="G1784" t="str">
        <f t="shared" si="138"/>
        <v/>
      </c>
      <c r="H1784" t="str">
        <f t="shared" si="139"/>
        <v/>
      </c>
      <c r="I1784" t="str">
        <f>IF(OR(D1784=M$1,E1784=N$1,F1784=O$1,G1784=P$1,H1784=Q$1),"",C1784)</f>
        <v/>
      </c>
      <c r="J1784" t="str">
        <f t="array" ref="J1784">IF(SUM(--ISNUMBER(SEARCH(S$1:AE$1,I1784)))&gt;0,"",I1784)</f>
        <v/>
      </c>
      <c r="K1784" t="str">
        <f t="array" ref="K1784">IF(SUM(--ISNUMBER(SEARCH(M$1:Q$1,J1784)))=L$1,J1784,"")</f>
        <v/>
      </c>
    </row>
    <row r="1785" spans="1:11" ht="17.25" x14ac:dyDescent="0.25">
      <c r="A1785" s="1" t="s">
        <v>1783</v>
      </c>
      <c r="B1785">
        <f>SUM(B1784,_xlfn.IFNA(IF(MATCH(puzzle!$B$2,$A1785,0),1,0),0))</f>
        <v>325</v>
      </c>
      <c r="C1785" t="str">
        <f>puzzle!B1788</f>
        <v/>
      </c>
      <c r="D1785" t="str">
        <f t="shared" si="135"/>
        <v/>
      </c>
      <c r="E1785" t="str">
        <f t="shared" si="136"/>
        <v/>
      </c>
      <c r="F1785" t="str">
        <f t="shared" si="137"/>
        <v/>
      </c>
      <c r="G1785" t="str">
        <f t="shared" si="138"/>
        <v/>
      </c>
      <c r="H1785" t="str">
        <f t="shared" si="139"/>
        <v/>
      </c>
      <c r="I1785" t="str">
        <f>IF(OR(D1785=M$1,E1785=N$1,F1785=O$1,G1785=P$1,H1785=Q$1),"",C1785)</f>
        <v/>
      </c>
      <c r="J1785" t="str">
        <f t="array" ref="J1785">IF(SUM(--ISNUMBER(SEARCH(S$1:AE$1,I1785)))&gt;0,"",I1785)</f>
        <v/>
      </c>
      <c r="K1785" t="str">
        <f t="array" ref="K1785">IF(SUM(--ISNUMBER(SEARCH(M$1:Q$1,J1785)))=L$1,J1785,"")</f>
        <v/>
      </c>
    </row>
    <row r="1786" spans="1:11" ht="17.25" x14ac:dyDescent="0.25">
      <c r="A1786" s="1" t="s">
        <v>1784</v>
      </c>
      <c r="B1786">
        <f>SUM(B1785,_xlfn.IFNA(IF(MATCH(puzzle!$B$2,$A1786,0),1,0),0))</f>
        <v>325</v>
      </c>
      <c r="C1786" t="str">
        <f>puzzle!B1789</f>
        <v/>
      </c>
      <c r="D1786" t="str">
        <f t="shared" si="135"/>
        <v/>
      </c>
      <c r="E1786" t="str">
        <f t="shared" si="136"/>
        <v/>
      </c>
      <c r="F1786" t="str">
        <f t="shared" si="137"/>
        <v/>
      </c>
      <c r="G1786" t="str">
        <f t="shared" si="138"/>
        <v/>
      </c>
      <c r="H1786" t="str">
        <f t="shared" si="139"/>
        <v/>
      </c>
      <c r="I1786" t="str">
        <f>IF(OR(D1786=M$1,E1786=N$1,F1786=O$1,G1786=P$1,H1786=Q$1),"",C1786)</f>
        <v/>
      </c>
      <c r="J1786" t="str">
        <f t="array" ref="J1786">IF(SUM(--ISNUMBER(SEARCH(S$1:AE$1,I1786)))&gt;0,"",I1786)</f>
        <v/>
      </c>
      <c r="K1786" t="str">
        <f t="array" ref="K1786">IF(SUM(--ISNUMBER(SEARCH(M$1:Q$1,J1786)))=L$1,J1786,"")</f>
        <v/>
      </c>
    </row>
    <row r="1787" spans="1:11" ht="17.25" x14ac:dyDescent="0.25">
      <c r="A1787" s="1" t="s">
        <v>1785</v>
      </c>
      <c r="B1787">
        <f>SUM(B1786,_xlfn.IFNA(IF(MATCH(puzzle!$B$2,$A1787,0),1,0),0))</f>
        <v>326</v>
      </c>
      <c r="C1787" t="str">
        <f>puzzle!B1790</f>
        <v/>
      </c>
      <c r="D1787" t="str">
        <f t="shared" si="135"/>
        <v/>
      </c>
      <c r="E1787" t="str">
        <f t="shared" si="136"/>
        <v/>
      </c>
      <c r="F1787" t="str">
        <f t="shared" si="137"/>
        <v/>
      </c>
      <c r="G1787" t="str">
        <f t="shared" si="138"/>
        <v/>
      </c>
      <c r="H1787" t="str">
        <f t="shared" si="139"/>
        <v/>
      </c>
      <c r="I1787" t="str">
        <f>IF(OR(D1787=M$1,E1787=N$1,F1787=O$1,G1787=P$1,H1787=Q$1),"",C1787)</f>
        <v/>
      </c>
      <c r="J1787" t="str">
        <f t="array" ref="J1787">IF(SUM(--ISNUMBER(SEARCH(S$1:AE$1,I1787)))&gt;0,"",I1787)</f>
        <v/>
      </c>
      <c r="K1787" t="str">
        <f t="array" ref="K1787">IF(SUM(--ISNUMBER(SEARCH(M$1:Q$1,J1787)))=L$1,J1787,"")</f>
        <v/>
      </c>
    </row>
    <row r="1788" spans="1:11" ht="17.25" x14ac:dyDescent="0.25">
      <c r="A1788" s="1" t="s">
        <v>1786</v>
      </c>
      <c r="B1788">
        <f>SUM(B1787,_xlfn.IFNA(IF(MATCH(puzzle!$B$2,$A1788,0),1,0),0))</f>
        <v>326</v>
      </c>
      <c r="C1788" t="str">
        <f>puzzle!B1791</f>
        <v/>
      </c>
      <c r="D1788" t="str">
        <f t="shared" si="135"/>
        <v/>
      </c>
      <c r="E1788" t="str">
        <f t="shared" si="136"/>
        <v/>
      </c>
      <c r="F1788" t="str">
        <f t="shared" si="137"/>
        <v/>
      </c>
      <c r="G1788" t="str">
        <f t="shared" si="138"/>
        <v/>
      </c>
      <c r="H1788" t="str">
        <f t="shared" si="139"/>
        <v/>
      </c>
      <c r="I1788" t="str">
        <f>IF(OR(D1788=M$1,E1788=N$1,F1788=O$1,G1788=P$1,H1788=Q$1),"",C1788)</f>
        <v/>
      </c>
      <c r="J1788" t="str">
        <f t="array" ref="J1788">IF(SUM(--ISNUMBER(SEARCH(S$1:AE$1,I1788)))&gt;0,"",I1788)</f>
        <v/>
      </c>
      <c r="K1788" t="str">
        <f t="array" ref="K1788">IF(SUM(--ISNUMBER(SEARCH(M$1:Q$1,J1788)))=L$1,J1788,"")</f>
        <v/>
      </c>
    </row>
    <row r="1789" spans="1:11" ht="17.25" x14ac:dyDescent="0.25">
      <c r="A1789" s="1" t="s">
        <v>1787</v>
      </c>
      <c r="B1789">
        <f>SUM(B1788,_xlfn.IFNA(IF(MATCH(puzzle!$B$2,$A1789,0),1,0),0))</f>
        <v>326</v>
      </c>
      <c r="C1789" t="str">
        <f>puzzle!B1792</f>
        <v/>
      </c>
      <c r="D1789" t="str">
        <f t="shared" si="135"/>
        <v/>
      </c>
      <c r="E1789" t="str">
        <f t="shared" si="136"/>
        <v/>
      </c>
      <c r="F1789" t="str">
        <f t="shared" si="137"/>
        <v/>
      </c>
      <c r="G1789" t="str">
        <f t="shared" si="138"/>
        <v/>
      </c>
      <c r="H1789" t="str">
        <f t="shared" si="139"/>
        <v/>
      </c>
      <c r="I1789" t="str">
        <f>IF(OR(D1789=M$1,E1789=N$1,F1789=O$1,G1789=P$1,H1789=Q$1),"",C1789)</f>
        <v/>
      </c>
      <c r="J1789" t="str">
        <f t="array" ref="J1789">IF(SUM(--ISNUMBER(SEARCH(S$1:AE$1,I1789)))&gt;0,"",I1789)</f>
        <v/>
      </c>
      <c r="K1789" t="str">
        <f t="array" ref="K1789">IF(SUM(--ISNUMBER(SEARCH(M$1:Q$1,J1789)))=L$1,J1789,"")</f>
        <v/>
      </c>
    </row>
    <row r="1790" spans="1:11" ht="17.25" x14ac:dyDescent="0.25">
      <c r="A1790" s="1" t="s">
        <v>1788</v>
      </c>
      <c r="B1790">
        <f>SUM(B1789,_xlfn.IFNA(IF(MATCH(puzzle!$B$2,$A1790,0),1,0),0))</f>
        <v>326</v>
      </c>
      <c r="C1790" t="str">
        <f>puzzle!B1793</f>
        <v/>
      </c>
      <c r="D1790" t="str">
        <f t="shared" si="135"/>
        <v/>
      </c>
      <c r="E1790" t="str">
        <f t="shared" si="136"/>
        <v/>
      </c>
      <c r="F1790" t="str">
        <f t="shared" si="137"/>
        <v/>
      </c>
      <c r="G1790" t="str">
        <f t="shared" si="138"/>
        <v/>
      </c>
      <c r="H1790" t="str">
        <f t="shared" si="139"/>
        <v/>
      </c>
      <c r="I1790" t="str">
        <f>IF(OR(D1790=M$1,E1790=N$1,F1790=O$1,G1790=P$1,H1790=Q$1),"",C1790)</f>
        <v/>
      </c>
      <c r="J1790" t="str">
        <f t="array" ref="J1790">IF(SUM(--ISNUMBER(SEARCH(S$1:AE$1,I1790)))&gt;0,"",I1790)</f>
        <v/>
      </c>
      <c r="K1790" t="str">
        <f t="array" ref="K1790">IF(SUM(--ISNUMBER(SEARCH(M$1:Q$1,J1790)))=L$1,J1790,"")</f>
        <v/>
      </c>
    </row>
    <row r="1791" spans="1:11" ht="17.25" x14ac:dyDescent="0.25">
      <c r="A1791" s="1" t="s">
        <v>1789</v>
      </c>
      <c r="B1791">
        <f>SUM(B1790,_xlfn.IFNA(IF(MATCH(puzzle!$B$2,$A1791,0),1,0),0))</f>
        <v>326</v>
      </c>
      <c r="C1791" t="str">
        <f>puzzle!B1794</f>
        <v/>
      </c>
      <c r="D1791" t="str">
        <f t="shared" si="135"/>
        <v/>
      </c>
      <c r="E1791" t="str">
        <f t="shared" si="136"/>
        <v/>
      </c>
      <c r="F1791" t="str">
        <f t="shared" si="137"/>
        <v/>
      </c>
      <c r="G1791" t="str">
        <f t="shared" si="138"/>
        <v/>
      </c>
      <c r="H1791" t="str">
        <f t="shared" si="139"/>
        <v/>
      </c>
      <c r="I1791" t="str">
        <f>IF(OR(D1791=M$1,E1791=N$1,F1791=O$1,G1791=P$1,H1791=Q$1),"",C1791)</f>
        <v/>
      </c>
      <c r="J1791" t="str">
        <f t="array" ref="J1791">IF(SUM(--ISNUMBER(SEARCH(S$1:AE$1,I1791)))&gt;0,"",I1791)</f>
        <v/>
      </c>
      <c r="K1791" t="str">
        <f t="array" ref="K1791">IF(SUM(--ISNUMBER(SEARCH(M$1:Q$1,J1791)))=L$1,J1791,"")</f>
        <v/>
      </c>
    </row>
    <row r="1792" spans="1:11" ht="17.25" x14ac:dyDescent="0.25">
      <c r="A1792" s="1" t="s">
        <v>1790</v>
      </c>
      <c r="B1792">
        <f>SUM(B1791,_xlfn.IFNA(IF(MATCH(puzzle!$B$2,$A1792,0),1,0),0))</f>
        <v>326</v>
      </c>
      <c r="C1792" t="str">
        <f>puzzle!B1795</f>
        <v/>
      </c>
      <c r="D1792" t="str">
        <f t="shared" si="135"/>
        <v/>
      </c>
      <c r="E1792" t="str">
        <f t="shared" si="136"/>
        <v/>
      </c>
      <c r="F1792" t="str">
        <f t="shared" si="137"/>
        <v/>
      </c>
      <c r="G1792" t="str">
        <f t="shared" si="138"/>
        <v/>
      </c>
      <c r="H1792" t="str">
        <f t="shared" si="139"/>
        <v/>
      </c>
      <c r="I1792" t="str">
        <f>IF(OR(D1792=M$1,E1792=N$1,F1792=O$1,G1792=P$1,H1792=Q$1),"",C1792)</f>
        <v/>
      </c>
      <c r="J1792" t="str">
        <f t="array" ref="J1792">IF(SUM(--ISNUMBER(SEARCH(S$1:AE$1,I1792)))&gt;0,"",I1792)</f>
        <v/>
      </c>
      <c r="K1792" t="str">
        <f t="array" ref="K1792">IF(SUM(--ISNUMBER(SEARCH(M$1:Q$1,J1792)))=L$1,J1792,"")</f>
        <v/>
      </c>
    </row>
    <row r="1793" spans="1:11" ht="17.25" x14ac:dyDescent="0.25">
      <c r="A1793" s="1" t="s">
        <v>1791</v>
      </c>
      <c r="B1793">
        <f>SUM(B1792,_xlfn.IFNA(IF(MATCH(puzzle!$B$2,$A1793,0),1,0),0))</f>
        <v>326</v>
      </c>
      <c r="C1793" t="str">
        <f>puzzle!B1796</f>
        <v/>
      </c>
      <c r="D1793" t="str">
        <f t="shared" si="135"/>
        <v/>
      </c>
      <c r="E1793" t="str">
        <f t="shared" si="136"/>
        <v/>
      </c>
      <c r="F1793" t="str">
        <f t="shared" si="137"/>
        <v/>
      </c>
      <c r="G1793" t="str">
        <f t="shared" si="138"/>
        <v/>
      </c>
      <c r="H1793" t="str">
        <f t="shared" si="139"/>
        <v/>
      </c>
      <c r="I1793" t="str">
        <f>IF(OR(D1793=M$1,E1793=N$1,F1793=O$1,G1793=P$1,H1793=Q$1),"",C1793)</f>
        <v/>
      </c>
      <c r="J1793" t="str">
        <f t="array" ref="J1793">IF(SUM(--ISNUMBER(SEARCH(S$1:AE$1,I1793)))&gt;0,"",I1793)</f>
        <v/>
      </c>
      <c r="K1793" t="str">
        <f t="array" ref="K1793">IF(SUM(--ISNUMBER(SEARCH(M$1:Q$1,J1793)))=L$1,J1793,"")</f>
        <v/>
      </c>
    </row>
    <row r="1794" spans="1:11" ht="17.25" x14ac:dyDescent="0.25">
      <c r="A1794" s="1" t="s">
        <v>1792</v>
      </c>
      <c r="B1794">
        <f>SUM(B1793,_xlfn.IFNA(IF(MATCH(puzzle!$B$2,$A1794,0),1,0),0))</f>
        <v>326</v>
      </c>
      <c r="C1794" t="str">
        <f>puzzle!B1797</f>
        <v/>
      </c>
      <c r="D1794" t="str">
        <f t="shared" ref="D1794:D1857" si="140">LEFT(C1794,1)</f>
        <v/>
      </c>
      <c r="E1794" t="str">
        <f t="shared" ref="E1794:E1857" si="141">MID($C1794,2,1)</f>
        <v/>
      </c>
      <c r="F1794" t="str">
        <f t="shared" ref="F1794:F1857" si="142">MID($C1794,3,1)</f>
        <v/>
      </c>
      <c r="G1794" t="str">
        <f t="shared" ref="G1794:G1857" si="143">MID($C1794,4,1)</f>
        <v/>
      </c>
      <c r="H1794" t="str">
        <f t="shared" ref="H1794:H1857" si="144">MID($C1794,5,1)</f>
        <v/>
      </c>
      <c r="I1794" t="str">
        <f>IF(OR(D1794=M$1,E1794=N$1,F1794=O$1,G1794=P$1,H1794=Q$1),"",C1794)</f>
        <v/>
      </c>
      <c r="J1794" t="str">
        <f t="array" ref="J1794">IF(SUM(--ISNUMBER(SEARCH(S$1:AE$1,I1794)))&gt;0,"",I1794)</f>
        <v/>
      </c>
      <c r="K1794" t="str">
        <f t="array" ref="K1794">IF(SUM(--ISNUMBER(SEARCH(M$1:Q$1,J1794)))=L$1,J1794,"")</f>
        <v/>
      </c>
    </row>
    <row r="1795" spans="1:11" ht="17.25" x14ac:dyDescent="0.25">
      <c r="A1795" s="1" t="s">
        <v>1793</v>
      </c>
      <c r="B1795">
        <f>SUM(B1794,_xlfn.IFNA(IF(MATCH(puzzle!$B$2,$A1795,0),1,0),0))</f>
        <v>326</v>
      </c>
      <c r="C1795" t="str">
        <f>puzzle!B1798</f>
        <v/>
      </c>
      <c r="D1795" t="str">
        <f t="shared" si="140"/>
        <v/>
      </c>
      <c r="E1795" t="str">
        <f t="shared" si="141"/>
        <v/>
      </c>
      <c r="F1795" t="str">
        <f t="shared" si="142"/>
        <v/>
      </c>
      <c r="G1795" t="str">
        <f t="shared" si="143"/>
        <v/>
      </c>
      <c r="H1795" t="str">
        <f t="shared" si="144"/>
        <v/>
      </c>
      <c r="I1795" t="str">
        <f>IF(OR(D1795=M$1,E1795=N$1,F1795=O$1,G1795=P$1,H1795=Q$1),"",C1795)</f>
        <v/>
      </c>
      <c r="J1795" t="str">
        <f t="array" ref="J1795">IF(SUM(--ISNUMBER(SEARCH(S$1:AE$1,I1795)))&gt;0,"",I1795)</f>
        <v/>
      </c>
      <c r="K1795" t="str">
        <f t="array" ref="K1795">IF(SUM(--ISNUMBER(SEARCH(M$1:Q$1,J1795)))=L$1,J1795,"")</f>
        <v/>
      </c>
    </row>
    <row r="1796" spans="1:11" ht="17.25" x14ac:dyDescent="0.25">
      <c r="A1796" s="1" t="s">
        <v>1794</v>
      </c>
      <c r="B1796">
        <f>SUM(B1795,_xlfn.IFNA(IF(MATCH(puzzle!$B$2,$A1796,0),1,0),0))</f>
        <v>326</v>
      </c>
      <c r="C1796" t="str">
        <f>puzzle!B1799</f>
        <v/>
      </c>
      <c r="D1796" t="str">
        <f t="shared" si="140"/>
        <v/>
      </c>
      <c r="E1796" t="str">
        <f t="shared" si="141"/>
        <v/>
      </c>
      <c r="F1796" t="str">
        <f t="shared" si="142"/>
        <v/>
      </c>
      <c r="G1796" t="str">
        <f t="shared" si="143"/>
        <v/>
      </c>
      <c r="H1796" t="str">
        <f t="shared" si="144"/>
        <v/>
      </c>
      <c r="I1796" t="str">
        <f>IF(OR(D1796=M$1,E1796=N$1,F1796=O$1,G1796=P$1,H1796=Q$1),"",C1796)</f>
        <v/>
      </c>
      <c r="J1796" t="str">
        <f t="array" ref="J1796">IF(SUM(--ISNUMBER(SEARCH(S$1:AE$1,I1796)))&gt;0,"",I1796)</f>
        <v/>
      </c>
      <c r="K1796" t="str">
        <f t="array" ref="K1796">IF(SUM(--ISNUMBER(SEARCH(M$1:Q$1,J1796)))=L$1,J1796,"")</f>
        <v/>
      </c>
    </row>
    <row r="1797" spans="1:11" ht="17.25" x14ac:dyDescent="0.25">
      <c r="A1797" s="1" t="s">
        <v>1795</v>
      </c>
      <c r="B1797">
        <f>SUM(B1796,_xlfn.IFNA(IF(MATCH(puzzle!$B$2,$A1797,0),1,0),0))</f>
        <v>326</v>
      </c>
      <c r="C1797" t="str">
        <f>puzzle!B1800</f>
        <v/>
      </c>
      <c r="D1797" t="str">
        <f t="shared" si="140"/>
        <v/>
      </c>
      <c r="E1797" t="str">
        <f t="shared" si="141"/>
        <v/>
      </c>
      <c r="F1797" t="str">
        <f t="shared" si="142"/>
        <v/>
      </c>
      <c r="G1797" t="str">
        <f t="shared" si="143"/>
        <v/>
      </c>
      <c r="H1797" t="str">
        <f t="shared" si="144"/>
        <v/>
      </c>
      <c r="I1797" t="str">
        <f>IF(OR(D1797=M$1,E1797=N$1,F1797=O$1,G1797=P$1,H1797=Q$1),"",C1797)</f>
        <v/>
      </c>
      <c r="J1797" t="str">
        <f t="array" ref="J1797">IF(SUM(--ISNUMBER(SEARCH(S$1:AE$1,I1797)))&gt;0,"",I1797)</f>
        <v/>
      </c>
      <c r="K1797" t="str">
        <f t="array" ref="K1797">IF(SUM(--ISNUMBER(SEARCH(M$1:Q$1,J1797)))=L$1,J1797,"")</f>
        <v/>
      </c>
    </row>
    <row r="1798" spans="1:11" ht="17.25" x14ac:dyDescent="0.25">
      <c r="A1798" s="1" t="s">
        <v>1796</v>
      </c>
      <c r="B1798">
        <f>SUM(B1797,_xlfn.IFNA(IF(MATCH(puzzle!$B$2,$A1798,0),1,0),0))</f>
        <v>326</v>
      </c>
      <c r="C1798" t="str">
        <f>puzzle!B1801</f>
        <v/>
      </c>
      <c r="D1798" t="str">
        <f t="shared" si="140"/>
        <v/>
      </c>
      <c r="E1798" t="str">
        <f t="shared" si="141"/>
        <v/>
      </c>
      <c r="F1798" t="str">
        <f t="shared" si="142"/>
        <v/>
      </c>
      <c r="G1798" t="str">
        <f t="shared" si="143"/>
        <v/>
      </c>
      <c r="H1798" t="str">
        <f t="shared" si="144"/>
        <v/>
      </c>
      <c r="I1798" t="str">
        <f>IF(OR(D1798=M$1,E1798=N$1,F1798=O$1,G1798=P$1,H1798=Q$1),"",C1798)</f>
        <v/>
      </c>
      <c r="J1798" t="str">
        <f t="array" ref="J1798">IF(SUM(--ISNUMBER(SEARCH(S$1:AE$1,I1798)))&gt;0,"",I1798)</f>
        <v/>
      </c>
      <c r="K1798" t="str">
        <f t="array" ref="K1798">IF(SUM(--ISNUMBER(SEARCH(M$1:Q$1,J1798)))=L$1,J1798,"")</f>
        <v/>
      </c>
    </row>
    <row r="1799" spans="1:11" ht="17.25" x14ac:dyDescent="0.25">
      <c r="A1799" s="1" t="s">
        <v>1797</v>
      </c>
      <c r="B1799">
        <f>SUM(B1798,_xlfn.IFNA(IF(MATCH(puzzle!$B$2,$A1799,0),1,0),0))</f>
        <v>326</v>
      </c>
      <c r="C1799" t="str">
        <f>puzzle!B1802</f>
        <v/>
      </c>
      <c r="D1799" t="str">
        <f t="shared" si="140"/>
        <v/>
      </c>
      <c r="E1799" t="str">
        <f t="shared" si="141"/>
        <v/>
      </c>
      <c r="F1799" t="str">
        <f t="shared" si="142"/>
        <v/>
      </c>
      <c r="G1799" t="str">
        <f t="shared" si="143"/>
        <v/>
      </c>
      <c r="H1799" t="str">
        <f t="shared" si="144"/>
        <v/>
      </c>
      <c r="I1799" t="str">
        <f>IF(OR(D1799=M$1,E1799=N$1,F1799=O$1,G1799=P$1,H1799=Q$1),"",C1799)</f>
        <v/>
      </c>
      <c r="J1799" t="str">
        <f t="array" ref="J1799">IF(SUM(--ISNUMBER(SEARCH(S$1:AE$1,I1799)))&gt;0,"",I1799)</f>
        <v/>
      </c>
      <c r="K1799" t="str">
        <f t="array" ref="K1799">IF(SUM(--ISNUMBER(SEARCH(M$1:Q$1,J1799)))=L$1,J1799,"")</f>
        <v/>
      </c>
    </row>
    <row r="1800" spans="1:11" ht="17.25" x14ac:dyDescent="0.25">
      <c r="A1800" s="1" t="s">
        <v>1798</v>
      </c>
      <c r="B1800">
        <f>SUM(B1799,_xlfn.IFNA(IF(MATCH(puzzle!$B$2,$A1800,0),1,0),0))</f>
        <v>326</v>
      </c>
      <c r="C1800" t="str">
        <f>puzzle!B1803</f>
        <v/>
      </c>
      <c r="D1800" t="str">
        <f t="shared" si="140"/>
        <v/>
      </c>
      <c r="E1800" t="str">
        <f t="shared" si="141"/>
        <v/>
      </c>
      <c r="F1800" t="str">
        <f t="shared" si="142"/>
        <v/>
      </c>
      <c r="G1800" t="str">
        <f t="shared" si="143"/>
        <v/>
      </c>
      <c r="H1800" t="str">
        <f t="shared" si="144"/>
        <v/>
      </c>
      <c r="I1800" t="str">
        <f>IF(OR(D1800=M$1,E1800=N$1,F1800=O$1,G1800=P$1,H1800=Q$1),"",C1800)</f>
        <v/>
      </c>
      <c r="J1800" t="str">
        <f t="array" ref="J1800">IF(SUM(--ISNUMBER(SEARCH(S$1:AE$1,I1800)))&gt;0,"",I1800)</f>
        <v/>
      </c>
      <c r="K1800" t="str">
        <f t="array" ref="K1800">IF(SUM(--ISNUMBER(SEARCH(M$1:Q$1,J1800)))=L$1,J1800,"")</f>
        <v/>
      </c>
    </row>
    <row r="1801" spans="1:11" ht="17.25" x14ac:dyDescent="0.25">
      <c r="A1801" s="1" t="s">
        <v>1799</v>
      </c>
      <c r="B1801">
        <f>SUM(B1800,_xlfn.IFNA(IF(MATCH(puzzle!$B$2,$A1801,0),1,0),0))</f>
        <v>326</v>
      </c>
      <c r="C1801" t="str">
        <f>puzzle!B1804</f>
        <v/>
      </c>
      <c r="D1801" t="str">
        <f t="shared" si="140"/>
        <v/>
      </c>
      <c r="E1801" t="str">
        <f t="shared" si="141"/>
        <v/>
      </c>
      <c r="F1801" t="str">
        <f t="shared" si="142"/>
        <v/>
      </c>
      <c r="G1801" t="str">
        <f t="shared" si="143"/>
        <v/>
      </c>
      <c r="H1801" t="str">
        <f t="shared" si="144"/>
        <v/>
      </c>
      <c r="I1801" t="str">
        <f>IF(OR(D1801=M$1,E1801=N$1,F1801=O$1,G1801=P$1,H1801=Q$1),"",C1801)</f>
        <v/>
      </c>
      <c r="J1801" t="str">
        <f t="array" ref="J1801">IF(SUM(--ISNUMBER(SEARCH(S$1:AE$1,I1801)))&gt;0,"",I1801)</f>
        <v/>
      </c>
      <c r="K1801" t="str">
        <f t="array" ref="K1801">IF(SUM(--ISNUMBER(SEARCH(M$1:Q$1,J1801)))=L$1,J1801,"")</f>
        <v/>
      </c>
    </row>
    <row r="1802" spans="1:11" ht="17.25" x14ac:dyDescent="0.25">
      <c r="A1802" s="1" t="s">
        <v>1800</v>
      </c>
      <c r="B1802">
        <f>SUM(B1801,_xlfn.IFNA(IF(MATCH(puzzle!$B$2,$A1802,0),1,0),0))</f>
        <v>326</v>
      </c>
      <c r="C1802" t="str">
        <f>puzzle!B1805</f>
        <v/>
      </c>
      <c r="D1802" t="str">
        <f t="shared" si="140"/>
        <v/>
      </c>
      <c r="E1802" t="str">
        <f t="shared" si="141"/>
        <v/>
      </c>
      <c r="F1802" t="str">
        <f t="shared" si="142"/>
        <v/>
      </c>
      <c r="G1802" t="str">
        <f t="shared" si="143"/>
        <v/>
      </c>
      <c r="H1802" t="str">
        <f t="shared" si="144"/>
        <v/>
      </c>
      <c r="I1802" t="str">
        <f>IF(OR(D1802=M$1,E1802=N$1,F1802=O$1,G1802=P$1,H1802=Q$1),"",C1802)</f>
        <v/>
      </c>
      <c r="J1802" t="str">
        <f t="array" ref="J1802">IF(SUM(--ISNUMBER(SEARCH(S$1:AE$1,I1802)))&gt;0,"",I1802)</f>
        <v/>
      </c>
      <c r="K1802" t="str">
        <f t="array" ref="K1802">IF(SUM(--ISNUMBER(SEARCH(M$1:Q$1,J1802)))=L$1,J1802,"")</f>
        <v/>
      </c>
    </row>
    <row r="1803" spans="1:11" ht="17.25" x14ac:dyDescent="0.25">
      <c r="A1803" s="1" t="s">
        <v>1801</v>
      </c>
      <c r="B1803">
        <f>SUM(B1802,_xlfn.IFNA(IF(MATCH(puzzle!$B$2,$A1803,0),1,0),0))</f>
        <v>327</v>
      </c>
      <c r="C1803" t="str">
        <f>puzzle!B1806</f>
        <v/>
      </c>
      <c r="D1803" t="str">
        <f t="shared" si="140"/>
        <v/>
      </c>
      <c r="E1803" t="str">
        <f t="shared" si="141"/>
        <v/>
      </c>
      <c r="F1803" t="str">
        <f t="shared" si="142"/>
        <v/>
      </c>
      <c r="G1803" t="str">
        <f t="shared" si="143"/>
        <v/>
      </c>
      <c r="H1803" t="str">
        <f t="shared" si="144"/>
        <v/>
      </c>
      <c r="I1803" t="str">
        <f>IF(OR(D1803=M$1,E1803=N$1,F1803=O$1,G1803=P$1,H1803=Q$1),"",C1803)</f>
        <v/>
      </c>
      <c r="J1803" t="str">
        <f t="array" ref="J1803">IF(SUM(--ISNUMBER(SEARCH(S$1:AE$1,I1803)))&gt;0,"",I1803)</f>
        <v/>
      </c>
      <c r="K1803" t="str">
        <f t="array" ref="K1803">IF(SUM(--ISNUMBER(SEARCH(M$1:Q$1,J1803)))=L$1,J1803,"")</f>
        <v/>
      </c>
    </row>
    <row r="1804" spans="1:11" ht="17.25" x14ac:dyDescent="0.25">
      <c r="A1804" s="1" t="s">
        <v>1802</v>
      </c>
      <c r="B1804">
        <f>SUM(B1803,_xlfn.IFNA(IF(MATCH(puzzle!$B$2,$A1804,0),1,0),0))</f>
        <v>327</v>
      </c>
      <c r="C1804" t="str">
        <f>puzzle!B1807</f>
        <v/>
      </c>
      <c r="D1804" t="str">
        <f t="shared" si="140"/>
        <v/>
      </c>
      <c r="E1804" t="str">
        <f t="shared" si="141"/>
        <v/>
      </c>
      <c r="F1804" t="str">
        <f t="shared" si="142"/>
        <v/>
      </c>
      <c r="G1804" t="str">
        <f t="shared" si="143"/>
        <v/>
      </c>
      <c r="H1804" t="str">
        <f t="shared" si="144"/>
        <v/>
      </c>
      <c r="I1804" t="str">
        <f>IF(OR(D1804=M$1,E1804=N$1,F1804=O$1,G1804=P$1,H1804=Q$1),"",C1804)</f>
        <v/>
      </c>
      <c r="J1804" t="str">
        <f t="array" ref="J1804">IF(SUM(--ISNUMBER(SEARCH(S$1:AE$1,I1804)))&gt;0,"",I1804)</f>
        <v/>
      </c>
      <c r="K1804" t="str">
        <f t="array" ref="K1804">IF(SUM(--ISNUMBER(SEARCH(M$1:Q$1,J1804)))=L$1,J1804,"")</f>
        <v/>
      </c>
    </row>
    <row r="1805" spans="1:11" ht="17.25" x14ac:dyDescent="0.25">
      <c r="A1805" s="1" t="s">
        <v>1803</v>
      </c>
      <c r="B1805">
        <f>SUM(B1804,_xlfn.IFNA(IF(MATCH(puzzle!$B$2,$A1805,0),1,0),0))</f>
        <v>328</v>
      </c>
      <c r="C1805" t="str">
        <f>puzzle!B1808</f>
        <v/>
      </c>
      <c r="D1805" t="str">
        <f t="shared" si="140"/>
        <v/>
      </c>
      <c r="E1805" t="str">
        <f t="shared" si="141"/>
        <v/>
      </c>
      <c r="F1805" t="str">
        <f t="shared" si="142"/>
        <v/>
      </c>
      <c r="G1805" t="str">
        <f t="shared" si="143"/>
        <v/>
      </c>
      <c r="H1805" t="str">
        <f t="shared" si="144"/>
        <v/>
      </c>
      <c r="I1805" t="str">
        <f>IF(OR(D1805=M$1,E1805=N$1,F1805=O$1,G1805=P$1,H1805=Q$1),"",C1805)</f>
        <v/>
      </c>
      <c r="J1805" t="str">
        <f t="array" ref="J1805">IF(SUM(--ISNUMBER(SEARCH(S$1:AE$1,I1805)))&gt;0,"",I1805)</f>
        <v/>
      </c>
      <c r="K1805" t="str">
        <f t="array" ref="K1805">IF(SUM(--ISNUMBER(SEARCH(M$1:Q$1,J1805)))=L$1,J1805,"")</f>
        <v/>
      </c>
    </row>
    <row r="1806" spans="1:11" ht="17.25" x14ac:dyDescent="0.25">
      <c r="A1806" s="1" t="s">
        <v>1804</v>
      </c>
      <c r="B1806">
        <f>SUM(B1805,_xlfn.IFNA(IF(MATCH(puzzle!$B$2,$A1806,0),1,0),0))</f>
        <v>328</v>
      </c>
      <c r="C1806" t="str">
        <f>puzzle!B1809</f>
        <v/>
      </c>
      <c r="D1806" t="str">
        <f t="shared" si="140"/>
        <v/>
      </c>
      <c r="E1806" t="str">
        <f t="shared" si="141"/>
        <v/>
      </c>
      <c r="F1806" t="str">
        <f t="shared" si="142"/>
        <v/>
      </c>
      <c r="G1806" t="str">
        <f t="shared" si="143"/>
        <v/>
      </c>
      <c r="H1806" t="str">
        <f t="shared" si="144"/>
        <v/>
      </c>
      <c r="I1806" t="str">
        <f>IF(OR(D1806=M$1,E1806=N$1,F1806=O$1,G1806=P$1,H1806=Q$1),"",C1806)</f>
        <v/>
      </c>
      <c r="J1806" t="str">
        <f t="array" ref="J1806">IF(SUM(--ISNUMBER(SEARCH(S$1:AE$1,I1806)))&gt;0,"",I1806)</f>
        <v/>
      </c>
      <c r="K1806" t="str">
        <f t="array" ref="K1806">IF(SUM(--ISNUMBER(SEARCH(M$1:Q$1,J1806)))=L$1,J1806,"")</f>
        <v/>
      </c>
    </row>
    <row r="1807" spans="1:11" ht="17.25" x14ac:dyDescent="0.25">
      <c r="A1807" s="1" t="s">
        <v>1805</v>
      </c>
      <c r="B1807">
        <f>SUM(B1806,_xlfn.IFNA(IF(MATCH(puzzle!$B$2,$A1807,0),1,0),0))</f>
        <v>328</v>
      </c>
      <c r="C1807" t="str">
        <f>puzzle!B1810</f>
        <v/>
      </c>
      <c r="D1807" t="str">
        <f t="shared" si="140"/>
        <v/>
      </c>
      <c r="E1807" t="str">
        <f t="shared" si="141"/>
        <v/>
      </c>
      <c r="F1807" t="str">
        <f t="shared" si="142"/>
        <v/>
      </c>
      <c r="G1807" t="str">
        <f t="shared" si="143"/>
        <v/>
      </c>
      <c r="H1807" t="str">
        <f t="shared" si="144"/>
        <v/>
      </c>
      <c r="I1807" t="str">
        <f>IF(OR(D1807=M$1,E1807=N$1,F1807=O$1,G1807=P$1,H1807=Q$1),"",C1807)</f>
        <v/>
      </c>
      <c r="J1807" t="str">
        <f t="array" ref="J1807">IF(SUM(--ISNUMBER(SEARCH(S$1:AE$1,I1807)))&gt;0,"",I1807)</f>
        <v/>
      </c>
      <c r="K1807" t="str">
        <f t="array" ref="K1807">IF(SUM(--ISNUMBER(SEARCH(M$1:Q$1,J1807)))=L$1,J1807,"")</f>
        <v/>
      </c>
    </row>
    <row r="1808" spans="1:11" ht="17.25" x14ac:dyDescent="0.25">
      <c r="A1808" s="1" t="s">
        <v>1806</v>
      </c>
      <c r="B1808">
        <f>SUM(B1807,_xlfn.IFNA(IF(MATCH(puzzle!$B$2,$A1808,0),1,0),0))</f>
        <v>329</v>
      </c>
      <c r="C1808" t="str">
        <f>puzzle!B1811</f>
        <v/>
      </c>
      <c r="D1808" t="str">
        <f t="shared" si="140"/>
        <v/>
      </c>
      <c r="E1808" t="str">
        <f t="shared" si="141"/>
        <v/>
      </c>
      <c r="F1808" t="str">
        <f t="shared" si="142"/>
        <v/>
      </c>
      <c r="G1808" t="str">
        <f t="shared" si="143"/>
        <v/>
      </c>
      <c r="H1808" t="str">
        <f t="shared" si="144"/>
        <v/>
      </c>
      <c r="I1808" t="str">
        <f>IF(OR(D1808=M$1,E1808=N$1,F1808=O$1,G1808=P$1,H1808=Q$1),"",C1808)</f>
        <v/>
      </c>
      <c r="J1808" t="str">
        <f t="array" ref="J1808">IF(SUM(--ISNUMBER(SEARCH(S$1:AE$1,I1808)))&gt;0,"",I1808)</f>
        <v/>
      </c>
      <c r="K1808" t="str">
        <f t="array" ref="K1808">IF(SUM(--ISNUMBER(SEARCH(M$1:Q$1,J1808)))=L$1,J1808,"")</f>
        <v/>
      </c>
    </row>
    <row r="1809" spans="1:11" ht="17.25" x14ac:dyDescent="0.25">
      <c r="A1809" s="1" t="s">
        <v>1807</v>
      </c>
      <c r="B1809">
        <f>SUM(B1808,_xlfn.IFNA(IF(MATCH(puzzle!$B$2,$A1809,0),1,0),0))</f>
        <v>329</v>
      </c>
      <c r="C1809" t="str">
        <f>puzzle!B1812</f>
        <v/>
      </c>
      <c r="D1809" t="str">
        <f t="shared" si="140"/>
        <v/>
      </c>
      <c r="E1809" t="str">
        <f t="shared" si="141"/>
        <v/>
      </c>
      <c r="F1809" t="str">
        <f t="shared" si="142"/>
        <v/>
      </c>
      <c r="G1809" t="str">
        <f t="shared" si="143"/>
        <v/>
      </c>
      <c r="H1809" t="str">
        <f t="shared" si="144"/>
        <v/>
      </c>
      <c r="I1809" t="str">
        <f>IF(OR(D1809=M$1,E1809=N$1,F1809=O$1,G1809=P$1,H1809=Q$1),"",C1809)</f>
        <v/>
      </c>
      <c r="J1809" t="str">
        <f t="array" ref="J1809">IF(SUM(--ISNUMBER(SEARCH(S$1:AE$1,I1809)))&gt;0,"",I1809)</f>
        <v/>
      </c>
      <c r="K1809" t="str">
        <f t="array" ref="K1809">IF(SUM(--ISNUMBER(SEARCH(M$1:Q$1,J1809)))=L$1,J1809,"")</f>
        <v/>
      </c>
    </row>
    <row r="1810" spans="1:11" ht="17.25" x14ac:dyDescent="0.25">
      <c r="A1810" s="1" t="s">
        <v>1808</v>
      </c>
      <c r="B1810">
        <f>SUM(B1809,_xlfn.IFNA(IF(MATCH(puzzle!$B$2,$A1810,0),1,0),0))</f>
        <v>330</v>
      </c>
      <c r="C1810" t="str">
        <f>puzzle!B1813</f>
        <v/>
      </c>
      <c r="D1810" t="str">
        <f t="shared" si="140"/>
        <v/>
      </c>
      <c r="E1810" t="str">
        <f t="shared" si="141"/>
        <v/>
      </c>
      <c r="F1810" t="str">
        <f t="shared" si="142"/>
        <v/>
      </c>
      <c r="G1810" t="str">
        <f t="shared" si="143"/>
        <v/>
      </c>
      <c r="H1810" t="str">
        <f t="shared" si="144"/>
        <v/>
      </c>
      <c r="I1810" t="str">
        <f>IF(OR(D1810=M$1,E1810=N$1,F1810=O$1,G1810=P$1,H1810=Q$1),"",C1810)</f>
        <v/>
      </c>
      <c r="J1810" t="str">
        <f t="array" ref="J1810">IF(SUM(--ISNUMBER(SEARCH(S$1:AE$1,I1810)))&gt;0,"",I1810)</f>
        <v/>
      </c>
      <c r="K1810" t="str">
        <f t="array" ref="K1810">IF(SUM(--ISNUMBER(SEARCH(M$1:Q$1,J1810)))=L$1,J1810,"")</f>
        <v/>
      </c>
    </row>
    <row r="1811" spans="1:11" ht="17.25" x14ac:dyDescent="0.25">
      <c r="A1811" s="1" t="s">
        <v>1809</v>
      </c>
      <c r="B1811">
        <f>SUM(B1810,_xlfn.IFNA(IF(MATCH(puzzle!$B$2,$A1811,0),1,0),0))</f>
        <v>330</v>
      </c>
      <c r="C1811" t="str">
        <f>puzzle!B1814</f>
        <v/>
      </c>
      <c r="D1811" t="str">
        <f t="shared" si="140"/>
        <v/>
      </c>
      <c r="E1811" t="str">
        <f t="shared" si="141"/>
        <v/>
      </c>
      <c r="F1811" t="str">
        <f t="shared" si="142"/>
        <v/>
      </c>
      <c r="G1811" t="str">
        <f t="shared" si="143"/>
        <v/>
      </c>
      <c r="H1811" t="str">
        <f t="shared" si="144"/>
        <v/>
      </c>
      <c r="I1811" t="str">
        <f>IF(OR(D1811=M$1,E1811=N$1,F1811=O$1,G1811=P$1,H1811=Q$1),"",C1811)</f>
        <v/>
      </c>
      <c r="J1811" t="str">
        <f t="array" ref="J1811">IF(SUM(--ISNUMBER(SEARCH(S$1:AE$1,I1811)))&gt;0,"",I1811)</f>
        <v/>
      </c>
      <c r="K1811" t="str">
        <f t="array" ref="K1811">IF(SUM(--ISNUMBER(SEARCH(M$1:Q$1,J1811)))=L$1,J1811,"")</f>
        <v/>
      </c>
    </row>
    <row r="1812" spans="1:11" ht="17.25" x14ac:dyDescent="0.25">
      <c r="A1812" s="1" t="s">
        <v>1810</v>
      </c>
      <c r="B1812">
        <f>SUM(B1811,_xlfn.IFNA(IF(MATCH(puzzle!$B$2,$A1812,0),1,0),0))</f>
        <v>330</v>
      </c>
      <c r="C1812" t="str">
        <f>puzzle!B1815</f>
        <v/>
      </c>
      <c r="D1812" t="str">
        <f t="shared" si="140"/>
        <v/>
      </c>
      <c r="E1812" t="str">
        <f t="shared" si="141"/>
        <v/>
      </c>
      <c r="F1812" t="str">
        <f t="shared" si="142"/>
        <v/>
      </c>
      <c r="G1812" t="str">
        <f t="shared" si="143"/>
        <v/>
      </c>
      <c r="H1812" t="str">
        <f t="shared" si="144"/>
        <v/>
      </c>
      <c r="I1812" t="str">
        <f>IF(OR(D1812=M$1,E1812=N$1,F1812=O$1,G1812=P$1,H1812=Q$1),"",C1812)</f>
        <v/>
      </c>
      <c r="J1812" t="str">
        <f t="array" ref="J1812">IF(SUM(--ISNUMBER(SEARCH(S$1:AE$1,I1812)))&gt;0,"",I1812)</f>
        <v/>
      </c>
      <c r="K1812" t="str">
        <f t="array" ref="K1812">IF(SUM(--ISNUMBER(SEARCH(M$1:Q$1,J1812)))=L$1,J1812,"")</f>
        <v/>
      </c>
    </row>
    <row r="1813" spans="1:11" ht="17.25" x14ac:dyDescent="0.25">
      <c r="A1813" s="1" t="s">
        <v>1811</v>
      </c>
      <c r="B1813">
        <f>SUM(B1812,_xlfn.IFNA(IF(MATCH(puzzle!$B$2,$A1813,0),1,0),0))</f>
        <v>331</v>
      </c>
      <c r="C1813" t="str">
        <f>puzzle!B1816</f>
        <v/>
      </c>
      <c r="D1813" t="str">
        <f t="shared" si="140"/>
        <v/>
      </c>
      <c r="E1813" t="str">
        <f t="shared" si="141"/>
        <v/>
      </c>
      <c r="F1813" t="str">
        <f t="shared" si="142"/>
        <v/>
      </c>
      <c r="G1813" t="str">
        <f t="shared" si="143"/>
        <v/>
      </c>
      <c r="H1813" t="str">
        <f t="shared" si="144"/>
        <v/>
      </c>
      <c r="I1813" t="str">
        <f>IF(OR(D1813=M$1,E1813=N$1,F1813=O$1,G1813=P$1,H1813=Q$1),"",C1813)</f>
        <v/>
      </c>
      <c r="J1813" t="str">
        <f t="array" ref="J1813">IF(SUM(--ISNUMBER(SEARCH(S$1:AE$1,I1813)))&gt;0,"",I1813)</f>
        <v/>
      </c>
      <c r="K1813" t="str">
        <f t="array" ref="K1813">IF(SUM(--ISNUMBER(SEARCH(M$1:Q$1,J1813)))=L$1,J1813,"")</f>
        <v/>
      </c>
    </row>
    <row r="1814" spans="1:11" ht="17.25" x14ac:dyDescent="0.25">
      <c r="A1814" s="1" t="s">
        <v>1812</v>
      </c>
      <c r="B1814">
        <f>SUM(B1813,_xlfn.IFNA(IF(MATCH(puzzle!$B$2,$A1814,0),1,0),0))</f>
        <v>331</v>
      </c>
      <c r="C1814" t="str">
        <f>puzzle!B1817</f>
        <v/>
      </c>
      <c r="D1814" t="str">
        <f t="shared" si="140"/>
        <v/>
      </c>
      <c r="E1814" t="str">
        <f t="shared" si="141"/>
        <v/>
      </c>
      <c r="F1814" t="str">
        <f t="shared" si="142"/>
        <v/>
      </c>
      <c r="G1814" t="str">
        <f t="shared" si="143"/>
        <v/>
      </c>
      <c r="H1814" t="str">
        <f t="shared" si="144"/>
        <v/>
      </c>
      <c r="I1814" t="str">
        <f>IF(OR(D1814=M$1,E1814=N$1,F1814=O$1,G1814=P$1,H1814=Q$1),"",C1814)</f>
        <v/>
      </c>
      <c r="J1814" t="str">
        <f t="array" ref="J1814">IF(SUM(--ISNUMBER(SEARCH(S$1:AE$1,I1814)))&gt;0,"",I1814)</f>
        <v/>
      </c>
      <c r="K1814" t="str">
        <f t="array" ref="K1814">IF(SUM(--ISNUMBER(SEARCH(M$1:Q$1,J1814)))=L$1,J1814,"")</f>
        <v/>
      </c>
    </row>
    <row r="1815" spans="1:11" ht="17.25" x14ac:dyDescent="0.25">
      <c r="A1815" s="1" t="s">
        <v>1813</v>
      </c>
      <c r="B1815">
        <f>SUM(B1814,_xlfn.IFNA(IF(MATCH(puzzle!$B$2,$A1815,0),1,0),0))</f>
        <v>332</v>
      </c>
      <c r="C1815" t="str">
        <f>puzzle!B1818</f>
        <v/>
      </c>
      <c r="D1815" t="str">
        <f t="shared" si="140"/>
        <v/>
      </c>
      <c r="E1815" t="str">
        <f t="shared" si="141"/>
        <v/>
      </c>
      <c r="F1815" t="str">
        <f t="shared" si="142"/>
        <v/>
      </c>
      <c r="G1815" t="str">
        <f t="shared" si="143"/>
        <v/>
      </c>
      <c r="H1815" t="str">
        <f t="shared" si="144"/>
        <v/>
      </c>
      <c r="I1815" t="str">
        <f>IF(OR(D1815=M$1,E1815=N$1,F1815=O$1,G1815=P$1,H1815=Q$1),"",C1815)</f>
        <v/>
      </c>
      <c r="J1815" t="str">
        <f t="array" ref="J1815">IF(SUM(--ISNUMBER(SEARCH(S$1:AE$1,I1815)))&gt;0,"",I1815)</f>
        <v/>
      </c>
      <c r="K1815" t="str">
        <f t="array" ref="K1815">IF(SUM(--ISNUMBER(SEARCH(M$1:Q$1,J1815)))=L$1,J1815,"")</f>
        <v/>
      </c>
    </row>
    <row r="1816" spans="1:11" ht="17.25" x14ac:dyDescent="0.25">
      <c r="A1816" s="1" t="s">
        <v>1814</v>
      </c>
      <c r="B1816">
        <f>SUM(B1815,_xlfn.IFNA(IF(MATCH(puzzle!$B$2,$A1816,0),1,0),0))</f>
        <v>332</v>
      </c>
      <c r="C1816" t="str">
        <f>puzzle!B1819</f>
        <v/>
      </c>
      <c r="D1816" t="str">
        <f t="shared" si="140"/>
        <v/>
      </c>
      <c r="E1816" t="str">
        <f t="shared" si="141"/>
        <v/>
      </c>
      <c r="F1816" t="str">
        <f t="shared" si="142"/>
        <v/>
      </c>
      <c r="G1816" t="str">
        <f t="shared" si="143"/>
        <v/>
      </c>
      <c r="H1816" t="str">
        <f t="shared" si="144"/>
        <v/>
      </c>
      <c r="I1816" t="str">
        <f>IF(OR(D1816=M$1,E1816=N$1,F1816=O$1,G1816=P$1,H1816=Q$1),"",C1816)</f>
        <v/>
      </c>
      <c r="J1816" t="str">
        <f t="array" ref="J1816">IF(SUM(--ISNUMBER(SEARCH(S$1:AE$1,I1816)))&gt;0,"",I1816)</f>
        <v/>
      </c>
      <c r="K1816" t="str">
        <f t="array" ref="K1816">IF(SUM(--ISNUMBER(SEARCH(M$1:Q$1,J1816)))=L$1,J1816,"")</f>
        <v/>
      </c>
    </row>
    <row r="1817" spans="1:11" ht="17.25" x14ac:dyDescent="0.25">
      <c r="A1817" s="1" t="s">
        <v>1815</v>
      </c>
      <c r="B1817">
        <f>SUM(B1816,_xlfn.IFNA(IF(MATCH(puzzle!$B$2,$A1817,0),1,0),0))</f>
        <v>332</v>
      </c>
      <c r="C1817" t="str">
        <f>puzzle!B1820</f>
        <v/>
      </c>
      <c r="D1817" t="str">
        <f t="shared" si="140"/>
        <v/>
      </c>
      <c r="E1817" t="str">
        <f t="shared" si="141"/>
        <v/>
      </c>
      <c r="F1817" t="str">
        <f t="shared" si="142"/>
        <v/>
      </c>
      <c r="G1817" t="str">
        <f t="shared" si="143"/>
        <v/>
      </c>
      <c r="H1817" t="str">
        <f t="shared" si="144"/>
        <v/>
      </c>
      <c r="I1817" t="str">
        <f>IF(OR(D1817=M$1,E1817=N$1,F1817=O$1,G1817=P$1,H1817=Q$1),"",C1817)</f>
        <v/>
      </c>
      <c r="J1817" t="str">
        <f t="array" ref="J1817">IF(SUM(--ISNUMBER(SEARCH(S$1:AE$1,I1817)))&gt;0,"",I1817)</f>
        <v/>
      </c>
      <c r="K1817" t="str">
        <f t="array" ref="K1817">IF(SUM(--ISNUMBER(SEARCH(M$1:Q$1,J1817)))=L$1,J1817,"")</f>
        <v/>
      </c>
    </row>
    <row r="1818" spans="1:11" ht="17.25" x14ac:dyDescent="0.25">
      <c r="A1818" s="1" t="s">
        <v>1816</v>
      </c>
      <c r="B1818">
        <f>SUM(B1817,_xlfn.IFNA(IF(MATCH(puzzle!$B$2,$A1818,0),1,0),0))</f>
        <v>332</v>
      </c>
      <c r="C1818" t="str">
        <f>puzzle!B1821</f>
        <v/>
      </c>
      <c r="D1818" t="str">
        <f t="shared" si="140"/>
        <v/>
      </c>
      <c r="E1818" t="str">
        <f t="shared" si="141"/>
        <v/>
      </c>
      <c r="F1818" t="str">
        <f t="shared" si="142"/>
        <v/>
      </c>
      <c r="G1818" t="str">
        <f t="shared" si="143"/>
        <v/>
      </c>
      <c r="H1818" t="str">
        <f t="shared" si="144"/>
        <v/>
      </c>
      <c r="I1818" t="str">
        <f>IF(OR(D1818=M$1,E1818=N$1,F1818=O$1,G1818=P$1,H1818=Q$1),"",C1818)</f>
        <v/>
      </c>
      <c r="J1818" t="str">
        <f t="array" ref="J1818">IF(SUM(--ISNUMBER(SEARCH(S$1:AE$1,I1818)))&gt;0,"",I1818)</f>
        <v/>
      </c>
      <c r="K1818" t="str">
        <f t="array" ref="K1818">IF(SUM(--ISNUMBER(SEARCH(M$1:Q$1,J1818)))=L$1,J1818,"")</f>
        <v/>
      </c>
    </row>
    <row r="1819" spans="1:11" ht="17.25" x14ac:dyDescent="0.25">
      <c r="A1819" s="1" t="s">
        <v>1817</v>
      </c>
      <c r="B1819">
        <f>SUM(B1818,_xlfn.IFNA(IF(MATCH(puzzle!$B$2,$A1819,0),1,0),0))</f>
        <v>333</v>
      </c>
      <c r="C1819" t="str">
        <f>puzzle!B1822</f>
        <v/>
      </c>
      <c r="D1819" t="str">
        <f t="shared" si="140"/>
        <v/>
      </c>
      <c r="E1819" t="str">
        <f t="shared" si="141"/>
        <v/>
      </c>
      <c r="F1819" t="str">
        <f t="shared" si="142"/>
        <v/>
      </c>
      <c r="G1819" t="str">
        <f t="shared" si="143"/>
        <v/>
      </c>
      <c r="H1819" t="str">
        <f t="shared" si="144"/>
        <v/>
      </c>
      <c r="I1819" t="str">
        <f>IF(OR(D1819=M$1,E1819=N$1,F1819=O$1,G1819=P$1,H1819=Q$1),"",C1819)</f>
        <v/>
      </c>
      <c r="J1819" t="str">
        <f t="array" ref="J1819">IF(SUM(--ISNUMBER(SEARCH(S$1:AE$1,I1819)))&gt;0,"",I1819)</f>
        <v/>
      </c>
      <c r="K1819" t="str">
        <f t="array" ref="K1819">IF(SUM(--ISNUMBER(SEARCH(M$1:Q$1,J1819)))=L$1,J1819,"")</f>
        <v/>
      </c>
    </row>
    <row r="1820" spans="1:11" ht="17.25" x14ac:dyDescent="0.25">
      <c r="A1820" s="1" t="s">
        <v>1818</v>
      </c>
      <c r="B1820">
        <f>SUM(B1819,_xlfn.IFNA(IF(MATCH(puzzle!$B$2,$A1820,0),1,0),0))</f>
        <v>333</v>
      </c>
      <c r="C1820" t="str">
        <f>puzzle!B1823</f>
        <v/>
      </c>
      <c r="D1820" t="str">
        <f t="shared" si="140"/>
        <v/>
      </c>
      <c r="E1820" t="str">
        <f t="shared" si="141"/>
        <v/>
      </c>
      <c r="F1820" t="str">
        <f t="shared" si="142"/>
        <v/>
      </c>
      <c r="G1820" t="str">
        <f t="shared" si="143"/>
        <v/>
      </c>
      <c r="H1820" t="str">
        <f t="shared" si="144"/>
        <v/>
      </c>
      <c r="I1820" t="str">
        <f>IF(OR(D1820=M$1,E1820=N$1,F1820=O$1,G1820=P$1,H1820=Q$1),"",C1820)</f>
        <v/>
      </c>
      <c r="J1820" t="str">
        <f t="array" ref="J1820">IF(SUM(--ISNUMBER(SEARCH(S$1:AE$1,I1820)))&gt;0,"",I1820)</f>
        <v/>
      </c>
      <c r="K1820" t="str">
        <f t="array" ref="K1820">IF(SUM(--ISNUMBER(SEARCH(M$1:Q$1,J1820)))=L$1,J1820,"")</f>
        <v/>
      </c>
    </row>
    <row r="1821" spans="1:11" ht="17.25" x14ac:dyDescent="0.25">
      <c r="A1821" s="1" t="s">
        <v>1819</v>
      </c>
      <c r="B1821">
        <f>SUM(B1820,_xlfn.IFNA(IF(MATCH(puzzle!$B$2,$A1821,0),1,0),0))</f>
        <v>334</v>
      </c>
      <c r="C1821" t="str">
        <f>puzzle!B1824</f>
        <v/>
      </c>
      <c r="D1821" t="str">
        <f t="shared" si="140"/>
        <v/>
      </c>
      <c r="E1821" t="str">
        <f t="shared" si="141"/>
        <v/>
      </c>
      <c r="F1821" t="str">
        <f t="shared" si="142"/>
        <v/>
      </c>
      <c r="G1821" t="str">
        <f t="shared" si="143"/>
        <v/>
      </c>
      <c r="H1821" t="str">
        <f t="shared" si="144"/>
        <v/>
      </c>
      <c r="I1821" t="str">
        <f>IF(OR(D1821=M$1,E1821=N$1,F1821=O$1,G1821=P$1,H1821=Q$1),"",C1821)</f>
        <v/>
      </c>
      <c r="J1821" t="str">
        <f t="array" ref="J1821">IF(SUM(--ISNUMBER(SEARCH(S$1:AE$1,I1821)))&gt;0,"",I1821)</f>
        <v/>
      </c>
      <c r="K1821" t="str">
        <f t="array" ref="K1821">IF(SUM(--ISNUMBER(SEARCH(M$1:Q$1,J1821)))=L$1,J1821,"")</f>
        <v/>
      </c>
    </row>
    <row r="1822" spans="1:11" ht="17.25" x14ac:dyDescent="0.25">
      <c r="A1822" s="1" t="s">
        <v>1820</v>
      </c>
      <c r="B1822">
        <f>SUM(B1821,_xlfn.IFNA(IF(MATCH(puzzle!$B$2,$A1822,0),1,0),0))</f>
        <v>334</v>
      </c>
      <c r="C1822" t="str">
        <f>puzzle!B1825</f>
        <v/>
      </c>
      <c r="D1822" t="str">
        <f t="shared" si="140"/>
        <v/>
      </c>
      <c r="E1822" t="str">
        <f t="shared" si="141"/>
        <v/>
      </c>
      <c r="F1822" t="str">
        <f t="shared" si="142"/>
        <v/>
      </c>
      <c r="G1822" t="str">
        <f t="shared" si="143"/>
        <v/>
      </c>
      <c r="H1822" t="str">
        <f t="shared" si="144"/>
        <v/>
      </c>
      <c r="I1822" t="str">
        <f>IF(OR(D1822=M$1,E1822=N$1,F1822=O$1,G1822=P$1,H1822=Q$1),"",C1822)</f>
        <v/>
      </c>
      <c r="J1822" t="str">
        <f t="array" ref="J1822">IF(SUM(--ISNUMBER(SEARCH(S$1:AE$1,I1822)))&gt;0,"",I1822)</f>
        <v/>
      </c>
      <c r="K1822" t="str">
        <f t="array" ref="K1822">IF(SUM(--ISNUMBER(SEARCH(M$1:Q$1,J1822)))=L$1,J1822,"")</f>
        <v/>
      </c>
    </row>
    <row r="1823" spans="1:11" ht="17.25" x14ac:dyDescent="0.25">
      <c r="A1823" s="1" t="s">
        <v>1821</v>
      </c>
      <c r="B1823">
        <f>SUM(B1822,_xlfn.IFNA(IF(MATCH(puzzle!$B$2,$A1823,0),1,0),0))</f>
        <v>335</v>
      </c>
      <c r="C1823" t="str">
        <f>puzzle!B1826</f>
        <v/>
      </c>
      <c r="D1823" t="str">
        <f t="shared" si="140"/>
        <v/>
      </c>
      <c r="E1823" t="str">
        <f t="shared" si="141"/>
        <v/>
      </c>
      <c r="F1823" t="str">
        <f t="shared" si="142"/>
        <v/>
      </c>
      <c r="G1823" t="str">
        <f t="shared" si="143"/>
        <v/>
      </c>
      <c r="H1823" t="str">
        <f t="shared" si="144"/>
        <v/>
      </c>
      <c r="I1823" t="str">
        <f>IF(OR(D1823=M$1,E1823=N$1,F1823=O$1,G1823=P$1,H1823=Q$1),"",C1823)</f>
        <v/>
      </c>
      <c r="J1823" t="str">
        <f t="array" ref="J1823">IF(SUM(--ISNUMBER(SEARCH(S$1:AE$1,I1823)))&gt;0,"",I1823)</f>
        <v/>
      </c>
      <c r="K1823" t="str">
        <f t="array" ref="K1823">IF(SUM(--ISNUMBER(SEARCH(M$1:Q$1,J1823)))=L$1,J1823,"")</f>
        <v/>
      </c>
    </row>
    <row r="1824" spans="1:11" ht="17.25" x14ac:dyDescent="0.25">
      <c r="A1824" s="1" t="s">
        <v>1822</v>
      </c>
      <c r="B1824">
        <f>SUM(B1823,_xlfn.IFNA(IF(MATCH(puzzle!$B$2,$A1824,0),1,0),0))</f>
        <v>335</v>
      </c>
      <c r="C1824" t="str">
        <f>puzzle!B1827</f>
        <v/>
      </c>
      <c r="D1824" t="str">
        <f t="shared" si="140"/>
        <v/>
      </c>
      <c r="E1824" t="str">
        <f t="shared" si="141"/>
        <v/>
      </c>
      <c r="F1824" t="str">
        <f t="shared" si="142"/>
        <v/>
      </c>
      <c r="G1824" t="str">
        <f t="shared" si="143"/>
        <v/>
      </c>
      <c r="H1824" t="str">
        <f t="shared" si="144"/>
        <v/>
      </c>
      <c r="I1824" t="str">
        <f>IF(OR(D1824=M$1,E1824=N$1,F1824=O$1,G1824=P$1,H1824=Q$1),"",C1824)</f>
        <v/>
      </c>
      <c r="J1824" t="str">
        <f t="array" ref="J1824">IF(SUM(--ISNUMBER(SEARCH(S$1:AE$1,I1824)))&gt;0,"",I1824)</f>
        <v/>
      </c>
      <c r="K1824" t="str">
        <f t="array" ref="K1824">IF(SUM(--ISNUMBER(SEARCH(M$1:Q$1,J1824)))=L$1,J1824,"")</f>
        <v/>
      </c>
    </row>
    <row r="1825" spans="1:11" ht="17.25" x14ac:dyDescent="0.25">
      <c r="A1825" s="1" t="s">
        <v>1823</v>
      </c>
      <c r="B1825">
        <f>SUM(B1824,_xlfn.IFNA(IF(MATCH(puzzle!$B$2,$A1825,0),1,0),0))</f>
        <v>335</v>
      </c>
      <c r="C1825" t="str">
        <f>puzzle!B1828</f>
        <v/>
      </c>
      <c r="D1825" t="str">
        <f t="shared" si="140"/>
        <v/>
      </c>
      <c r="E1825" t="str">
        <f t="shared" si="141"/>
        <v/>
      </c>
      <c r="F1825" t="str">
        <f t="shared" si="142"/>
        <v/>
      </c>
      <c r="G1825" t="str">
        <f t="shared" si="143"/>
        <v/>
      </c>
      <c r="H1825" t="str">
        <f t="shared" si="144"/>
        <v/>
      </c>
      <c r="I1825" t="str">
        <f>IF(OR(D1825=M$1,E1825=N$1,F1825=O$1,G1825=P$1,H1825=Q$1),"",C1825)</f>
        <v/>
      </c>
      <c r="J1825" t="str">
        <f t="array" ref="J1825">IF(SUM(--ISNUMBER(SEARCH(S$1:AE$1,I1825)))&gt;0,"",I1825)</f>
        <v/>
      </c>
      <c r="K1825" t="str">
        <f t="array" ref="K1825">IF(SUM(--ISNUMBER(SEARCH(M$1:Q$1,J1825)))=L$1,J1825,"")</f>
        <v/>
      </c>
    </row>
    <row r="1826" spans="1:11" ht="17.25" x14ac:dyDescent="0.25">
      <c r="A1826" s="1" t="s">
        <v>1824</v>
      </c>
      <c r="B1826">
        <f>SUM(B1825,_xlfn.IFNA(IF(MATCH(puzzle!$B$2,$A1826,0),1,0),0))</f>
        <v>335</v>
      </c>
      <c r="C1826" t="str">
        <f>puzzle!B1829</f>
        <v/>
      </c>
      <c r="D1826" t="str">
        <f t="shared" si="140"/>
        <v/>
      </c>
      <c r="E1826" t="str">
        <f t="shared" si="141"/>
        <v/>
      </c>
      <c r="F1826" t="str">
        <f t="shared" si="142"/>
        <v/>
      </c>
      <c r="G1826" t="str">
        <f t="shared" si="143"/>
        <v/>
      </c>
      <c r="H1826" t="str">
        <f t="shared" si="144"/>
        <v/>
      </c>
      <c r="I1826" t="str">
        <f>IF(OR(D1826=M$1,E1826=N$1,F1826=O$1,G1826=P$1,H1826=Q$1),"",C1826)</f>
        <v/>
      </c>
      <c r="J1826" t="str">
        <f t="array" ref="J1826">IF(SUM(--ISNUMBER(SEARCH(S$1:AE$1,I1826)))&gt;0,"",I1826)</f>
        <v/>
      </c>
      <c r="K1826" t="str">
        <f t="array" ref="K1826">IF(SUM(--ISNUMBER(SEARCH(M$1:Q$1,J1826)))=L$1,J1826,"")</f>
        <v/>
      </c>
    </row>
    <row r="1827" spans="1:11" ht="17.25" x14ac:dyDescent="0.25">
      <c r="A1827" s="1" t="s">
        <v>1825</v>
      </c>
      <c r="B1827">
        <f>SUM(B1826,_xlfn.IFNA(IF(MATCH(puzzle!$B$2,$A1827,0),1,0),0))</f>
        <v>335</v>
      </c>
      <c r="C1827" t="str">
        <f>puzzle!B1830</f>
        <v/>
      </c>
      <c r="D1827" t="str">
        <f t="shared" si="140"/>
        <v/>
      </c>
      <c r="E1827" t="str">
        <f t="shared" si="141"/>
        <v/>
      </c>
      <c r="F1827" t="str">
        <f t="shared" si="142"/>
        <v/>
      </c>
      <c r="G1827" t="str">
        <f t="shared" si="143"/>
        <v/>
      </c>
      <c r="H1827" t="str">
        <f t="shared" si="144"/>
        <v/>
      </c>
      <c r="I1827" t="str">
        <f>IF(OR(D1827=M$1,E1827=N$1,F1827=O$1,G1827=P$1,H1827=Q$1),"",C1827)</f>
        <v/>
      </c>
      <c r="J1827" t="str">
        <f t="array" ref="J1827">IF(SUM(--ISNUMBER(SEARCH(S$1:AE$1,I1827)))&gt;0,"",I1827)</f>
        <v/>
      </c>
      <c r="K1827" t="str">
        <f t="array" ref="K1827">IF(SUM(--ISNUMBER(SEARCH(M$1:Q$1,J1827)))=L$1,J1827,"")</f>
        <v/>
      </c>
    </row>
    <row r="1828" spans="1:11" ht="17.25" x14ac:dyDescent="0.25">
      <c r="A1828" s="1" t="s">
        <v>1826</v>
      </c>
      <c r="B1828">
        <f>SUM(B1827,_xlfn.IFNA(IF(MATCH(puzzle!$B$2,$A1828,0),1,0),0))</f>
        <v>335</v>
      </c>
      <c r="C1828" t="str">
        <f>puzzle!B1831</f>
        <v/>
      </c>
      <c r="D1828" t="str">
        <f t="shared" si="140"/>
        <v/>
      </c>
      <c r="E1828" t="str">
        <f t="shared" si="141"/>
        <v/>
      </c>
      <c r="F1828" t="str">
        <f t="shared" si="142"/>
        <v/>
      </c>
      <c r="G1828" t="str">
        <f t="shared" si="143"/>
        <v/>
      </c>
      <c r="H1828" t="str">
        <f t="shared" si="144"/>
        <v/>
      </c>
      <c r="I1828" t="str">
        <f>IF(OR(D1828=M$1,E1828=N$1,F1828=O$1,G1828=P$1,H1828=Q$1),"",C1828)</f>
        <v/>
      </c>
      <c r="J1828" t="str">
        <f t="array" ref="J1828">IF(SUM(--ISNUMBER(SEARCH(S$1:AE$1,I1828)))&gt;0,"",I1828)</f>
        <v/>
      </c>
      <c r="K1828" t="str">
        <f t="array" ref="K1828">IF(SUM(--ISNUMBER(SEARCH(M$1:Q$1,J1828)))=L$1,J1828,"")</f>
        <v/>
      </c>
    </row>
    <row r="1829" spans="1:11" ht="17.25" x14ac:dyDescent="0.25">
      <c r="A1829" s="1" t="s">
        <v>1827</v>
      </c>
      <c r="B1829">
        <f>SUM(B1828,_xlfn.IFNA(IF(MATCH(puzzle!$B$2,$A1829,0),1,0),0))</f>
        <v>335</v>
      </c>
      <c r="C1829" t="str">
        <f>puzzle!B1832</f>
        <v/>
      </c>
      <c r="D1829" t="str">
        <f t="shared" si="140"/>
        <v/>
      </c>
      <c r="E1829" t="str">
        <f t="shared" si="141"/>
        <v/>
      </c>
      <c r="F1829" t="str">
        <f t="shared" si="142"/>
        <v/>
      </c>
      <c r="G1829" t="str">
        <f t="shared" si="143"/>
        <v/>
      </c>
      <c r="H1829" t="str">
        <f t="shared" si="144"/>
        <v/>
      </c>
      <c r="I1829" t="str">
        <f>IF(OR(D1829=M$1,E1829=N$1,F1829=O$1,G1829=P$1,H1829=Q$1),"",C1829)</f>
        <v/>
      </c>
      <c r="J1829" t="str">
        <f t="array" ref="J1829">IF(SUM(--ISNUMBER(SEARCH(S$1:AE$1,I1829)))&gt;0,"",I1829)</f>
        <v/>
      </c>
      <c r="K1829" t="str">
        <f t="array" ref="K1829">IF(SUM(--ISNUMBER(SEARCH(M$1:Q$1,J1829)))=L$1,J1829,"")</f>
        <v/>
      </c>
    </row>
    <row r="1830" spans="1:11" ht="17.25" x14ac:dyDescent="0.25">
      <c r="A1830" s="1" t="s">
        <v>1828</v>
      </c>
      <c r="B1830">
        <f>SUM(B1829,_xlfn.IFNA(IF(MATCH(puzzle!$B$2,$A1830,0),1,0),0))</f>
        <v>335</v>
      </c>
      <c r="C1830" t="str">
        <f>puzzle!B1833</f>
        <v/>
      </c>
      <c r="D1830" t="str">
        <f t="shared" si="140"/>
        <v/>
      </c>
      <c r="E1830" t="str">
        <f t="shared" si="141"/>
        <v/>
      </c>
      <c r="F1830" t="str">
        <f t="shared" si="142"/>
        <v/>
      </c>
      <c r="G1830" t="str">
        <f t="shared" si="143"/>
        <v/>
      </c>
      <c r="H1830" t="str">
        <f t="shared" si="144"/>
        <v/>
      </c>
      <c r="I1830" t="str">
        <f>IF(OR(D1830=M$1,E1830=N$1,F1830=O$1,G1830=P$1,H1830=Q$1),"",C1830)</f>
        <v/>
      </c>
      <c r="J1830" t="str">
        <f t="array" ref="J1830">IF(SUM(--ISNUMBER(SEARCH(S$1:AE$1,I1830)))&gt;0,"",I1830)</f>
        <v/>
      </c>
      <c r="K1830" t="str">
        <f t="array" ref="K1830">IF(SUM(--ISNUMBER(SEARCH(M$1:Q$1,J1830)))=L$1,J1830,"")</f>
        <v/>
      </c>
    </row>
    <row r="1831" spans="1:11" ht="17.25" x14ac:dyDescent="0.25">
      <c r="A1831" s="1" t="s">
        <v>1829</v>
      </c>
      <c r="B1831">
        <f>SUM(B1830,_xlfn.IFNA(IF(MATCH(puzzle!$B$2,$A1831,0),1,0),0))</f>
        <v>335</v>
      </c>
      <c r="C1831" t="str">
        <f>puzzle!B1834</f>
        <v/>
      </c>
      <c r="D1831" t="str">
        <f t="shared" si="140"/>
        <v/>
      </c>
      <c r="E1831" t="str">
        <f t="shared" si="141"/>
        <v/>
      </c>
      <c r="F1831" t="str">
        <f t="shared" si="142"/>
        <v/>
      </c>
      <c r="G1831" t="str">
        <f t="shared" si="143"/>
        <v/>
      </c>
      <c r="H1831" t="str">
        <f t="shared" si="144"/>
        <v/>
      </c>
      <c r="I1831" t="str">
        <f>IF(OR(D1831=M$1,E1831=N$1,F1831=O$1,G1831=P$1,H1831=Q$1),"",C1831)</f>
        <v/>
      </c>
      <c r="J1831" t="str">
        <f t="array" ref="J1831">IF(SUM(--ISNUMBER(SEARCH(S$1:AE$1,I1831)))&gt;0,"",I1831)</f>
        <v/>
      </c>
      <c r="K1831" t="str">
        <f t="array" ref="K1831">IF(SUM(--ISNUMBER(SEARCH(M$1:Q$1,J1831)))=L$1,J1831,"")</f>
        <v/>
      </c>
    </row>
    <row r="1832" spans="1:11" ht="17.25" x14ac:dyDescent="0.25">
      <c r="A1832" s="1" t="s">
        <v>1830</v>
      </c>
      <c r="B1832">
        <f>SUM(B1831,_xlfn.IFNA(IF(MATCH(puzzle!$B$2,$A1832,0),1,0),0))</f>
        <v>335</v>
      </c>
      <c r="C1832" t="str">
        <f>puzzle!B1835</f>
        <v/>
      </c>
      <c r="D1832" t="str">
        <f t="shared" si="140"/>
        <v/>
      </c>
      <c r="E1832" t="str">
        <f t="shared" si="141"/>
        <v/>
      </c>
      <c r="F1832" t="str">
        <f t="shared" si="142"/>
        <v/>
      </c>
      <c r="G1832" t="str">
        <f t="shared" si="143"/>
        <v/>
      </c>
      <c r="H1832" t="str">
        <f t="shared" si="144"/>
        <v/>
      </c>
      <c r="I1832" t="str">
        <f>IF(OR(D1832=M$1,E1832=N$1,F1832=O$1,G1832=P$1,H1832=Q$1),"",C1832)</f>
        <v/>
      </c>
      <c r="J1832" t="str">
        <f t="array" ref="J1832">IF(SUM(--ISNUMBER(SEARCH(S$1:AE$1,I1832)))&gt;0,"",I1832)</f>
        <v/>
      </c>
      <c r="K1832" t="str">
        <f t="array" ref="K1832">IF(SUM(--ISNUMBER(SEARCH(M$1:Q$1,J1832)))=L$1,J1832,"")</f>
        <v/>
      </c>
    </row>
    <row r="1833" spans="1:11" ht="17.25" x14ac:dyDescent="0.25">
      <c r="A1833" s="1" t="s">
        <v>1831</v>
      </c>
      <c r="B1833">
        <f>SUM(B1832,_xlfn.IFNA(IF(MATCH(puzzle!$B$2,$A1833,0),1,0),0))</f>
        <v>335</v>
      </c>
      <c r="C1833" t="str">
        <f>puzzle!B1836</f>
        <v/>
      </c>
      <c r="D1833" t="str">
        <f t="shared" si="140"/>
        <v/>
      </c>
      <c r="E1833" t="str">
        <f t="shared" si="141"/>
        <v/>
      </c>
      <c r="F1833" t="str">
        <f t="shared" si="142"/>
        <v/>
      </c>
      <c r="G1833" t="str">
        <f t="shared" si="143"/>
        <v/>
      </c>
      <c r="H1833" t="str">
        <f t="shared" si="144"/>
        <v/>
      </c>
      <c r="I1833" t="str">
        <f>IF(OR(D1833=M$1,E1833=N$1,F1833=O$1,G1833=P$1,H1833=Q$1),"",C1833)</f>
        <v/>
      </c>
      <c r="J1833" t="str">
        <f t="array" ref="J1833">IF(SUM(--ISNUMBER(SEARCH(S$1:AE$1,I1833)))&gt;0,"",I1833)</f>
        <v/>
      </c>
      <c r="K1833" t="str">
        <f t="array" ref="K1833">IF(SUM(--ISNUMBER(SEARCH(M$1:Q$1,J1833)))=L$1,J1833,"")</f>
        <v/>
      </c>
    </row>
    <row r="1834" spans="1:11" ht="17.25" x14ac:dyDescent="0.25">
      <c r="A1834" s="1" t="s">
        <v>1832</v>
      </c>
      <c r="B1834">
        <f>SUM(B1833,_xlfn.IFNA(IF(MATCH(puzzle!$B$2,$A1834,0),1,0),0))</f>
        <v>336</v>
      </c>
      <c r="C1834" t="str">
        <f>puzzle!B1837</f>
        <v/>
      </c>
      <c r="D1834" t="str">
        <f t="shared" si="140"/>
        <v/>
      </c>
      <c r="E1834" t="str">
        <f t="shared" si="141"/>
        <v/>
      </c>
      <c r="F1834" t="str">
        <f t="shared" si="142"/>
        <v/>
      </c>
      <c r="G1834" t="str">
        <f t="shared" si="143"/>
        <v/>
      </c>
      <c r="H1834" t="str">
        <f t="shared" si="144"/>
        <v/>
      </c>
      <c r="I1834" t="str">
        <f>IF(OR(D1834=M$1,E1834=N$1,F1834=O$1,G1834=P$1,H1834=Q$1),"",C1834)</f>
        <v/>
      </c>
      <c r="J1834" t="str">
        <f t="array" ref="J1834">IF(SUM(--ISNUMBER(SEARCH(S$1:AE$1,I1834)))&gt;0,"",I1834)</f>
        <v/>
      </c>
      <c r="K1834" t="str">
        <f t="array" ref="K1834">IF(SUM(--ISNUMBER(SEARCH(M$1:Q$1,J1834)))=L$1,J1834,"")</f>
        <v/>
      </c>
    </row>
    <row r="1835" spans="1:11" ht="17.25" x14ac:dyDescent="0.25">
      <c r="A1835" s="1" t="s">
        <v>1833</v>
      </c>
      <c r="B1835">
        <f>SUM(B1834,_xlfn.IFNA(IF(MATCH(puzzle!$B$2,$A1835,0),1,0),0))</f>
        <v>336</v>
      </c>
      <c r="C1835" t="str">
        <f>puzzle!B1838</f>
        <v/>
      </c>
      <c r="D1835" t="str">
        <f t="shared" si="140"/>
        <v/>
      </c>
      <c r="E1835" t="str">
        <f t="shared" si="141"/>
        <v/>
      </c>
      <c r="F1835" t="str">
        <f t="shared" si="142"/>
        <v/>
      </c>
      <c r="G1835" t="str">
        <f t="shared" si="143"/>
        <v/>
      </c>
      <c r="H1835" t="str">
        <f t="shared" si="144"/>
        <v/>
      </c>
      <c r="I1835" t="str">
        <f>IF(OR(D1835=M$1,E1835=N$1,F1835=O$1,G1835=P$1,H1835=Q$1),"",C1835)</f>
        <v/>
      </c>
      <c r="J1835" t="str">
        <f t="array" ref="J1835">IF(SUM(--ISNUMBER(SEARCH(S$1:AE$1,I1835)))&gt;0,"",I1835)</f>
        <v/>
      </c>
      <c r="K1835" t="str">
        <f t="array" ref="K1835">IF(SUM(--ISNUMBER(SEARCH(M$1:Q$1,J1835)))=L$1,J1835,"")</f>
        <v/>
      </c>
    </row>
    <row r="1836" spans="1:11" ht="17.25" x14ac:dyDescent="0.25">
      <c r="A1836" s="1" t="s">
        <v>1834</v>
      </c>
      <c r="B1836">
        <f>SUM(B1835,_xlfn.IFNA(IF(MATCH(puzzle!$B$2,$A1836,0),1,0),0))</f>
        <v>336</v>
      </c>
      <c r="C1836" t="str">
        <f>puzzle!B1839</f>
        <v/>
      </c>
      <c r="D1836" t="str">
        <f t="shared" si="140"/>
        <v/>
      </c>
      <c r="E1836" t="str">
        <f t="shared" si="141"/>
        <v/>
      </c>
      <c r="F1836" t="str">
        <f t="shared" si="142"/>
        <v/>
      </c>
      <c r="G1836" t="str">
        <f t="shared" si="143"/>
        <v/>
      </c>
      <c r="H1836" t="str">
        <f t="shared" si="144"/>
        <v/>
      </c>
      <c r="I1836" t="str">
        <f>IF(OR(D1836=M$1,E1836=N$1,F1836=O$1,G1836=P$1,H1836=Q$1),"",C1836)</f>
        <v/>
      </c>
      <c r="J1836" t="str">
        <f t="array" ref="J1836">IF(SUM(--ISNUMBER(SEARCH(S$1:AE$1,I1836)))&gt;0,"",I1836)</f>
        <v/>
      </c>
      <c r="K1836" t="str">
        <f t="array" ref="K1836">IF(SUM(--ISNUMBER(SEARCH(M$1:Q$1,J1836)))=L$1,J1836,"")</f>
        <v/>
      </c>
    </row>
    <row r="1837" spans="1:11" ht="17.25" x14ac:dyDescent="0.25">
      <c r="A1837" s="1" t="s">
        <v>1835</v>
      </c>
      <c r="B1837">
        <f>SUM(B1836,_xlfn.IFNA(IF(MATCH(puzzle!$B$2,$A1837,0),1,0),0))</f>
        <v>336</v>
      </c>
      <c r="C1837" t="str">
        <f>puzzle!B1840</f>
        <v/>
      </c>
      <c r="D1837" t="str">
        <f t="shared" si="140"/>
        <v/>
      </c>
      <c r="E1837" t="str">
        <f t="shared" si="141"/>
        <v/>
      </c>
      <c r="F1837" t="str">
        <f t="shared" si="142"/>
        <v/>
      </c>
      <c r="G1837" t="str">
        <f t="shared" si="143"/>
        <v/>
      </c>
      <c r="H1837" t="str">
        <f t="shared" si="144"/>
        <v/>
      </c>
      <c r="I1837" t="str">
        <f>IF(OR(D1837=M$1,E1837=N$1,F1837=O$1,G1837=P$1,H1837=Q$1),"",C1837)</f>
        <v/>
      </c>
      <c r="J1837" t="str">
        <f t="array" ref="J1837">IF(SUM(--ISNUMBER(SEARCH(S$1:AE$1,I1837)))&gt;0,"",I1837)</f>
        <v/>
      </c>
      <c r="K1837" t="str">
        <f t="array" ref="K1837">IF(SUM(--ISNUMBER(SEARCH(M$1:Q$1,J1837)))=L$1,J1837,"")</f>
        <v/>
      </c>
    </row>
    <row r="1838" spans="1:11" ht="17.25" x14ac:dyDescent="0.25">
      <c r="A1838" s="1" t="s">
        <v>1836</v>
      </c>
      <c r="B1838">
        <f>SUM(B1837,_xlfn.IFNA(IF(MATCH(puzzle!$B$2,$A1838,0),1,0),0))</f>
        <v>336</v>
      </c>
      <c r="C1838" t="str">
        <f>puzzle!B1841</f>
        <v/>
      </c>
      <c r="D1838" t="str">
        <f t="shared" si="140"/>
        <v/>
      </c>
      <c r="E1838" t="str">
        <f t="shared" si="141"/>
        <v/>
      </c>
      <c r="F1838" t="str">
        <f t="shared" si="142"/>
        <v/>
      </c>
      <c r="G1838" t="str">
        <f t="shared" si="143"/>
        <v/>
      </c>
      <c r="H1838" t="str">
        <f t="shared" si="144"/>
        <v/>
      </c>
      <c r="I1838" t="str">
        <f>IF(OR(D1838=M$1,E1838=N$1,F1838=O$1,G1838=P$1,H1838=Q$1),"",C1838)</f>
        <v/>
      </c>
      <c r="J1838" t="str">
        <f t="array" ref="J1838">IF(SUM(--ISNUMBER(SEARCH(S$1:AE$1,I1838)))&gt;0,"",I1838)</f>
        <v/>
      </c>
      <c r="K1838" t="str">
        <f t="array" ref="K1838">IF(SUM(--ISNUMBER(SEARCH(M$1:Q$1,J1838)))=L$1,J1838,"")</f>
        <v/>
      </c>
    </row>
    <row r="1839" spans="1:11" ht="17.25" x14ac:dyDescent="0.25">
      <c r="A1839" s="1" t="s">
        <v>1837</v>
      </c>
      <c r="B1839">
        <f>SUM(B1838,_xlfn.IFNA(IF(MATCH(puzzle!$B$2,$A1839,0),1,0),0))</f>
        <v>336</v>
      </c>
      <c r="C1839" t="str">
        <f>puzzle!B1842</f>
        <v/>
      </c>
      <c r="D1839" t="str">
        <f t="shared" si="140"/>
        <v/>
      </c>
      <c r="E1839" t="str">
        <f t="shared" si="141"/>
        <v/>
      </c>
      <c r="F1839" t="str">
        <f t="shared" si="142"/>
        <v/>
      </c>
      <c r="G1839" t="str">
        <f t="shared" si="143"/>
        <v/>
      </c>
      <c r="H1839" t="str">
        <f t="shared" si="144"/>
        <v/>
      </c>
      <c r="I1839" t="str">
        <f>IF(OR(D1839=M$1,E1839=N$1,F1839=O$1,G1839=P$1,H1839=Q$1),"",C1839)</f>
        <v/>
      </c>
      <c r="J1839" t="str">
        <f t="array" ref="J1839">IF(SUM(--ISNUMBER(SEARCH(S$1:AE$1,I1839)))&gt;0,"",I1839)</f>
        <v/>
      </c>
      <c r="K1839" t="str">
        <f t="array" ref="K1839">IF(SUM(--ISNUMBER(SEARCH(M$1:Q$1,J1839)))=L$1,J1839,"")</f>
        <v/>
      </c>
    </row>
    <row r="1840" spans="1:11" ht="17.25" x14ac:dyDescent="0.25">
      <c r="A1840" s="1" t="s">
        <v>1838</v>
      </c>
      <c r="B1840">
        <f>SUM(B1839,_xlfn.IFNA(IF(MATCH(puzzle!$B$2,$A1840,0),1,0),0))</f>
        <v>336</v>
      </c>
      <c r="C1840" t="str">
        <f>puzzle!B1843</f>
        <v/>
      </c>
      <c r="D1840" t="str">
        <f t="shared" si="140"/>
        <v/>
      </c>
      <c r="E1840" t="str">
        <f t="shared" si="141"/>
        <v/>
      </c>
      <c r="F1840" t="str">
        <f t="shared" si="142"/>
        <v/>
      </c>
      <c r="G1840" t="str">
        <f t="shared" si="143"/>
        <v/>
      </c>
      <c r="H1840" t="str">
        <f t="shared" si="144"/>
        <v/>
      </c>
      <c r="I1840" t="str">
        <f>IF(OR(D1840=M$1,E1840=N$1,F1840=O$1,G1840=P$1,H1840=Q$1),"",C1840)</f>
        <v/>
      </c>
      <c r="J1840" t="str">
        <f t="array" ref="J1840">IF(SUM(--ISNUMBER(SEARCH(S$1:AE$1,I1840)))&gt;0,"",I1840)</f>
        <v/>
      </c>
      <c r="K1840" t="str">
        <f t="array" ref="K1840">IF(SUM(--ISNUMBER(SEARCH(M$1:Q$1,J1840)))=L$1,J1840,"")</f>
        <v/>
      </c>
    </row>
    <row r="1841" spans="1:11" ht="17.25" x14ac:dyDescent="0.25">
      <c r="A1841" s="1" t="s">
        <v>1839</v>
      </c>
      <c r="B1841">
        <f>SUM(B1840,_xlfn.IFNA(IF(MATCH(puzzle!$B$2,$A1841,0),1,0),0))</f>
        <v>336</v>
      </c>
      <c r="C1841" t="str">
        <f>puzzle!B1844</f>
        <v/>
      </c>
      <c r="D1841" t="str">
        <f t="shared" si="140"/>
        <v/>
      </c>
      <c r="E1841" t="str">
        <f t="shared" si="141"/>
        <v/>
      </c>
      <c r="F1841" t="str">
        <f t="shared" si="142"/>
        <v/>
      </c>
      <c r="G1841" t="str">
        <f t="shared" si="143"/>
        <v/>
      </c>
      <c r="H1841" t="str">
        <f t="shared" si="144"/>
        <v/>
      </c>
      <c r="I1841" t="str">
        <f>IF(OR(D1841=M$1,E1841=N$1,F1841=O$1,G1841=P$1,H1841=Q$1),"",C1841)</f>
        <v/>
      </c>
      <c r="J1841" t="str">
        <f t="array" ref="J1841">IF(SUM(--ISNUMBER(SEARCH(S$1:AE$1,I1841)))&gt;0,"",I1841)</f>
        <v/>
      </c>
      <c r="K1841" t="str">
        <f t="array" ref="K1841">IF(SUM(--ISNUMBER(SEARCH(M$1:Q$1,J1841)))=L$1,J1841,"")</f>
        <v/>
      </c>
    </row>
    <row r="1842" spans="1:11" ht="17.25" x14ac:dyDescent="0.25">
      <c r="A1842" s="1" t="s">
        <v>1840</v>
      </c>
      <c r="B1842">
        <f>SUM(B1841,_xlfn.IFNA(IF(MATCH(puzzle!$B$2,$A1842,0),1,0),0))</f>
        <v>336</v>
      </c>
      <c r="C1842" t="str">
        <f>puzzle!B1845</f>
        <v/>
      </c>
      <c r="D1842" t="str">
        <f t="shared" si="140"/>
        <v/>
      </c>
      <c r="E1842" t="str">
        <f t="shared" si="141"/>
        <v/>
      </c>
      <c r="F1842" t="str">
        <f t="shared" si="142"/>
        <v/>
      </c>
      <c r="G1842" t="str">
        <f t="shared" si="143"/>
        <v/>
      </c>
      <c r="H1842" t="str">
        <f t="shared" si="144"/>
        <v/>
      </c>
      <c r="I1842" t="str">
        <f>IF(OR(D1842=M$1,E1842=N$1,F1842=O$1,G1842=P$1,H1842=Q$1),"",C1842)</f>
        <v/>
      </c>
      <c r="J1842" t="str">
        <f t="array" ref="J1842">IF(SUM(--ISNUMBER(SEARCH(S$1:AE$1,I1842)))&gt;0,"",I1842)</f>
        <v/>
      </c>
      <c r="K1842" t="str">
        <f t="array" ref="K1842">IF(SUM(--ISNUMBER(SEARCH(M$1:Q$1,J1842)))=L$1,J1842,"")</f>
        <v/>
      </c>
    </row>
    <row r="1843" spans="1:11" ht="17.25" x14ac:dyDescent="0.25">
      <c r="A1843" s="1" t="s">
        <v>1841</v>
      </c>
      <c r="B1843">
        <f>SUM(B1842,_xlfn.IFNA(IF(MATCH(puzzle!$B$2,$A1843,0),1,0),0))</f>
        <v>337</v>
      </c>
      <c r="C1843" t="str">
        <f>puzzle!B1846</f>
        <v/>
      </c>
      <c r="D1843" t="str">
        <f t="shared" si="140"/>
        <v/>
      </c>
      <c r="E1843" t="str">
        <f t="shared" si="141"/>
        <v/>
      </c>
      <c r="F1843" t="str">
        <f t="shared" si="142"/>
        <v/>
      </c>
      <c r="G1843" t="str">
        <f t="shared" si="143"/>
        <v/>
      </c>
      <c r="H1843" t="str">
        <f t="shared" si="144"/>
        <v/>
      </c>
      <c r="I1843" t="str">
        <f>IF(OR(D1843=M$1,E1843=N$1,F1843=O$1,G1843=P$1,H1843=Q$1),"",C1843)</f>
        <v/>
      </c>
      <c r="J1843" t="str">
        <f t="array" ref="J1843">IF(SUM(--ISNUMBER(SEARCH(S$1:AE$1,I1843)))&gt;0,"",I1843)</f>
        <v/>
      </c>
      <c r="K1843" t="str">
        <f t="array" ref="K1843">IF(SUM(--ISNUMBER(SEARCH(M$1:Q$1,J1843)))=L$1,J1843,"")</f>
        <v/>
      </c>
    </row>
    <row r="1844" spans="1:11" ht="17.25" x14ac:dyDescent="0.25">
      <c r="A1844" s="1" t="s">
        <v>1842</v>
      </c>
      <c r="B1844">
        <f>SUM(B1843,_xlfn.IFNA(IF(MATCH(puzzle!$B$2,$A1844,0),1,0),0))</f>
        <v>338</v>
      </c>
      <c r="C1844" t="str">
        <f>puzzle!B1847</f>
        <v/>
      </c>
      <c r="D1844" t="str">
        <f t="shared" si="140"/>
        <v/>
      </c>
      <c r="E1844" t="str">
        <f t="shared" si="141"/>
        <v/>
      </c>
      <c r="F1844" t="str">
        <f t="shared" si="142"/>
        <v/>
      </c>
      <c r="G1844" t="str">
        <f t="shared" si="143"/>
        <v/>
      </c>
      <c r="H1844" t="str">
        <f t="shared" si="144"/>
        <v/>
      </c>
      <c r="I1844" t="str">
        <f>IF(OR(D1844=M$1,E1844=N$1,F1844=O$1,G1844=P$1,H1844=Q$1),"",C1844)</f>
        <v/>
      </c>
      <c r="J1844" t="str">
        <f t="array" ref="J1844">IF(SUM(--ISNUMBER(SEARCH(S$1:AE$1,I1844)))&gt;0,"",I1844)</f>
        <v/>
      </c>
      <c r="K1844" t="str">
        <f t="array" ref="K1844">IF(SUM(--ISNUMBER(SEARCH(M$1:Q$1,J1844)))=L$1,J1844,"")</f>
        <v/>
      </c>
    </row>
    <row r="1845" spans="1:11" ht="17.25" x14ac:dyDescent="0.25">
      <c r="A1845" s="1" t="s">
        <v>1843</v>
      </c>
      <c r="B1845">
        <f>SUM(B1844,_xlfn.IFNA(IF(MATCH(puzzle!$B$2,$A1845,0),1,0),0))</f>
        <v>338</v>
      </c>
      <c r="C1845" t="str">
        <f>puzzle!B1848</f>
        <v/>
      </c>
      <c r="D1845" t="str">
        <f t="shared" si="140"/>
        <v/>
      </c>
      <c r="E1845" t="str">
        <f t="shared" si="141"/>
        <v/>
      </c>
      <c r="F1845" t="str">
        <f t="shared" si="142"/>
        <v/>
      </c>
      <c r="G1845" t="str">
        <f t="shared" si="143"/>
        <v/>
      </c>
      <c r="H1845" t="str">
        <f t="shared" si="144"/>
        <v/>
      </c>
      <c r="I1845" t="str">
        <f>IF(OR(D1845=M$1,E1845=N$1,F1845=O$1,G1845=P$1,H1845=Q$1),"",C1845)</f>
        <v/>
      </c>
      <c r="J1845" t="str">
        <f t="array" ref="J1845">IF(SUM(--ISNUMBER(SEARCH(S$1:AE$1,I1845)))&gt;0,"",I1845)</f>
        <v/>
      </c>
      <c r="K1845" t="str">
        <f t="array" ref="K1845">IF(SUM(--ISNUMBER(SEARCH(M$1:Q$1,J1845)))=L$1,J1845,"")</f>
        <v/>
      </c>
    </row>
    <row r="1846" spans="1:11" ht="17.25" x14ac:dyDescent="0.25">
      <c r="A1846" s="1" t="s">
        <v>1844</v>
      </c>
      <c r="B1846">
        <f>SUM(B1845,_xlfn.IFNA(IF(MATCH(puzzle!$B$2,$A1846,0),1,0),0))</f>
        <v>339</v>
      </c>
      <c r="C1846" t="str">
        <f>puzzle!B1849</f>
        <v/>
      </c>
      <c r="D1846" t="str">
        <f t="shared" si="140"/>
        <v/>
      </c>
      <c r="E1846" t="str">
        <f t="shared" si="141"/>
        <v/>
      </c>
      <c r="F1846" t="str">
        <f t="shared" si="142"/>
        <v/>
      </c>
      <c r="G1846" t="str">
        <f t="shared" si="143"/>
        <v/>
      </c>
      <c r="H1846" t="str">
        <f t="shared" si="144"/>
        <v/>
      </c>
      <c r="I1846" t="str">
        <f>IF(OR(D1846=M$1,E1846=N$1,F1846=O$1,G1846=P$1,H1846=Q$1),"",C1846)</f>
        <v/>
      </c>
      <c r="J1846" t="str">
        <f t="array" ref="J1846">IF(SUM(--ISNUMBER(SEARCH(S$1:AE$1,I1846)))&gt;0,"",I1846)</f>
        <v/>
      </c>
      <c r="K1846" t="str">
        <f t="array" ref="K1846">IF(SUM(--ISNUMBER(SEARCH(M$1:Q$1,J1846)))=L$1,J1846,"")</f>
        <v/>
      </c>
    </row>
    <row r="1847" spans="1:11" ht="17.25" x14ac:dyDescent="0.25">
      <c r="A1847" s="1" t="s">
        <v>1845</v>
      </c>
      <c r="B1847">
        <f>SUM(B1846,_xlfn.IFNA(IF(MATCH(puzzle!$B$2,$A1847,0),1,0),0))</f>
        <v>339</v>
      </c>
      <c r="C1847" t="str">
        <f>puzzle!B1850</f>
        <v/>
      </c>
      <c r="D1847" t="str">
        <f t="shared" si="140"/>
        <v/>
      </c>
      <c r="E1847" t="str">
        <f t="shared" si="141"/>
        <v/>
      </c>
      <c r="F1847" t="str">
        <f t="shared" si="142"/>
        <v/>
      </c>
      <c r="G1847" t="str">
        <f t="shared" si="143"/>
        <v/>
      </c>
      <c r="H1847" t="str">
        <f t="shared" si="144"/>
        <v/>
      </c>
      <c r="I1847" t="str">
        <f>IF(OR(D1847=M$1,E1847=N$1,F1847=O$1,G1847=P$1,H1847=Q$1),"",C1847)</f>
        <v/>
      </c>
      <c r="J1847" t="str">
        <f t="array" ref="J1847">IF(SUM(--ISNUMBER(SEARCH(S$1:AE$1,I1847)))&gt;0,"",I1847)</f>
        <v/>
      </c>
      <c r="K1847" t="str">
        <f t="array" ref="K1847">IF(SUM(--ISNUMBER(SEARCH(M$1:Q$1,J1847)))=L$1,J1847,"")</f>
        <v/>
      </c>
    </row>
    <row r="1848" spans="1:11" ht="17.25" x14ac:dyDescent="0.25">
      <c r="A1848" s="1" t="s">
        <v>1846</v>
      </c>
      <c r="B1848">
        <f>SUM(B1847,_xlfn.IFNA(IF(MATCH(puzzle!$B$2,$A1848,0),1,0),0))</f>
        <v>339</v>
      </c>
      <c r="C1848" t="str">
        <f>puzzle!B1851</f>
        <v/>
      </c>
      <c r="D1848" t="str">
        <f t="shared" si="140"/>
        <v/>
      </c>
      <c r="E1848" t="str">
        <f t="shared" si="141"/>
        <v/>
      </c>
      <c r="F1848" t="str">
        <f t="shared" si="142"/>
        <v/>
      </c>
      <c r="G1848" t="str">
        <f t="shared" si="143"/>
        <v/>
      </c>
      <c r="H1848" t="str">
        <f t="shared" si="144"/>
        <v/>
      </c>
      <c r="I1848" t="str">
        <f>IF(OR(D1848=M$1,E1848=N$1,F1848=O$1,G1848=P$1,H1848=Q$1),"",C1848)</f>
        <v/>
      </c>
      <c r="J1848" t="str">
        <f t="array" ref="J1848">IF(SUM(--ISNUMBER(SEARCH(S$1:AE$1,I1848)))&gt;0,"",I1848)</f>
        <v/>
      </c>
      <c r="K1848" t="str">
        <f t="array" ref="K1848">IF(SUM(--ISNUMBER(SEARCH(M$1:Q$1,J1848)))=L$1,J1848,"")</f>
        <v/>
      </c>
    </row>
    <row r="1849" spans="1:11" ht="17.25" x14ac:dyDescent="0.25">
      <c r="A1849" s="1" t="s">
        <v>1847</v>
      </c>
      <c r="B1849">
        <f>SUM(B1848,_xlfn.IFNA(IF(MATCH(puzzle!$B$2,$A1849,0),1,0),0))</f>
        <v>339</v>
      </c>
      <c r="C1849" t="str">
        <f>puzzle!B1852</f>
        <v/>
      </c>
      <c r="D1849" t="str">
        <f t="shared" si="140"/>
        <v/>
      </c>
      <c r="E1849" t="str">
        <f t="shared" si="141"/>
        <v/>
      </c>
      <c r="F1849" t="str">
        <f t="shared" si="142"/>
        <v/>
      </c>
      <c r="G1849" t="str">
        <f t="shared" si="143"/>
        <v/>
      </c>
      <c r="H1849" t="str">
        <f t="shared" si="144"/>
        <v/>
      </c>
      <c r="I1849" t="str">
        <f>IF(OR(D1849=M$1,E1849=N$1,F1849=O$1,G1849=P$1,H1849=Q$1),"",C1849)</f>
        <v/>
      </c>
      <c r="J1849" t="str">
        <f t="array" ref="J1849">IF(SUM(--ISNUMBER(SEARCH(S$1:AE$1,I1849)))&gt;0,"",I1849)</f>
        <v/>
      </c>
      <c r="K1849" t="str">
        <f t="array" ref="K1849">IF(SUM(--ISNUMBER(SEARCH(M$1:Q$1,J1849)))=L$1,J1849,"")</f>
        <v/>
      </c>
    </row>
    <row r="1850" spans="1:11" ht="17.25" x14ac:dyDescent="0.25">
      <c r="A1850" s="1" t="s">
        <v>1848</v>
      </c>
      <c r="B1850">
        <f>SUM(B1849,_xlfn.IFNA(IF(MATCH(puzzle!$B$2,$A1850,0),1,0),0))</f>
        <v>339</v>
      </c>
      <c r="C1850" t="str">
        <f>puzzle!B1853</f>
        <v/>
      </c>
      <c r="D1850" t="str">
        <f t="shared" si="140"/>
        <v/>
      </c>
      <c r="E1850" t="str">
        <f t="shared" si="141"/>
        <v/>
      </c>
      <c r="F1850" t="str">
        <f t="shared" si="142"/>
        <v/>
      </c>
      <c r="G1850" t="str">
        <f t="shared" si="143"/>
        <v/>
      </c>
      <c r="H1850" t="str">
        <f t="shared" si="144"/>
        <v/>
      </c>
      <c r="I1850" t="str">
        <f>IF(OR(D1850=M$1,E1850=N$1,F1850=O$1,G1850=P$1,H1850=Q$1),"",C1850)</f>
        <v/>
      </c>
      <c r="J1850" t="str">
        <f t="array" ref="J1850">IF(SUM(--ISNUMBER(SEARCH(S$1:AE$1,I1850)))&gt;0,"",I1850)</f>
        <v/>
      </c>
      <c r="K1850" t="str">
        <f t="array" ref="K1850">IF(SUM(--ISNUMBER(SEARCH(M$1:Q$1,J1850)))=L$1,J1850,"")</f>
        <v/>
      </c>
    </row>
    <row r="1851" spans="1:11" ht="17.25" x14ac:dyDescent="0.25">
      <c r="A1851" s="1" t="s">
        <v>1849</v>
      </c>
      <c r="B1851">
        <f>SUM(B1850,_xlfn.IFNA(IF(MATCH(puzzle!$B$2,$A1851,0),1,0),0))</f>
        <v>339</v>
      </c>
      <c r="C1851" t="str">
        <f>puzzle!B1854</f>
        <v/>
      </c>
      <c r="D1851" t="str">
        <f t="shared" si="140"/>
        <v/>
      </c>
      <c r="E1851" t="str">
        <f t="shared" si="141"/>
        <v/>
      </c>
      <c r="F1851" t="str">
        <f t="shared" si="142"/>
        <v/>
      </c>
      <c r="G1851" t="str">
        <f t="shared" si="143"/>
        <v/>
      </c>
      <c r="H1851" t="str">
        <f t="shared" si="144"/>
        <v/>
      </c>
      <c r="I1851" t="str">
        <f>IF(OR(D1851=M$1,E1851=N$1,F1851=O$1,G1851=P$1,H1851=Q$1),"",C1851)</f>
        <v/>
      </c>
      <c r="J1851" t="str">
        <f t="array" ref="J1851">IF(SUM(--ISNUMBER(SEARCH(S$1:AE$1,I1851)))&gt;0,"",I1851)</f>
        <v/>
      </c>
      <c r="K1851" t="str">
        <f t="array" ref="K1851">IF(SUM(--ISNUMBER(SEARCH(M$1:Q$1,J1851)))=L$1,J1851,"")</f>
        <v/>
      </c>
    </row>
    <row r="1852" spans="1:11" ht="17.25" x14ac:dyDescent="0.25">
      <c r="A1852" s="1" t="s">
        <v>1850</v>
      </c>
      <c r="B1852">
        <f>SUM(B1851,_xlfn.IFNA(IF(MATCH(puzzle!$B$2,$A1852,0),1,0),0))</f>
        <v>339</v>
      </c>
      <c r="C1852" t="str">
        <f>puzzle!B1855</f>
        <v/>
      </c>
      <c r="D1852" t="str">
        <f t="shared" si="140"/>
        <v/>
      </c>
      <c r="E1852" t="str">
        <f t="shared" si="141"/>
        <v/>
      </c>
      <c r="F1852" t="str">
        <f t="shared" si="142"/>
        <v/>
      </c>
      <c r="G1852" t="str">
        <f t="shared" si="143"/>
        <v/>
      </c>
      <c r="H1852" t="str">
        <f t="shared" si="144"/>
        <v/>
      </c>
      <c r="I1852" t="str">
        <f>IF(OR(D1852=M$1,E1852=N$1,F1852=O$1,G1852=P$1,H1852=Q$1),"",C1852)</f>
        <v/>
      </c>
      <c r="J1852" t="str">
        <f t="array" ref="J1852">IF(SUM(--ISNUMBER(SEARCH(S$1:AE$1,I1852)))&gt;0,"",I1852)</f>
        <v/>
      </c>
      <c r="K1852" t="str">
        <f t="array" ref="K1852">IF(SUM(--ISNUMBER(SEARCH(M$1:Q$1,J1852)))=L$1,J1852,"")</f>
        <v/>
      </c>
    </row>
    <row r="1853" spans="1:11" ht="17.25" x14ac:dyDescent="0.25">
      <c r="A1853" s="1" t="s">
        <v>1851</v>
      </c>
      <c r="B1853">
        <f>SUM(B1852,_xlfn.IFNA(IF(MATCH(puzzle!$B$2,$A1853,0),1,0),0))</f>
        <v>339</v>
      </c>
      <c r="C1853" t="str">
        <f>puzzle!B1856</f>
        <v/>
      </c>
      <c r="D1853" t="str">
        <f t="shared" si="140"/>
        <v/>
      </c>
      <c r="E1853" t="str">
        <f t="shared" si="141"/>
        <v/>
      </c>
      <c r="F1853" t="str">
        <f t="shared" si="142"/>
        <v/>
      </c>
      <c r="G1853" t="str">
        <f t="shared" si="143"/>
        <v/>
      </c>
      <c r="H1853" t="str">
        <f t="shared" si="144"/>
        <v/>
      </c>
      <c r="I1853" t="str">
        <f>IF(OR(D1853=M$1,E1853=N$1,F1853=O$1,G1853=P$1,H1853=Q$1),"",C1853)</f>
        <v/>
      </c>
      <c r="J1853" t="str">
        <f t="array" ref="J1853">IF(SUM(--ISNUMBER(SEARCH(S$1:AE$1,I1853)))&gt;0,"",I1853)</f>
        <v/>
      </c>
      <c r="K1853" t="str">
        <f t="array" ref="K1853">IF(SUM(--ISNUMBER(SEARCH(M$1:Q$1,J1853)))=L$1,J1853,"")</f>
        <v/>
      </c>
    </row>
    <row r="1854" spans="1:11" ht="17.25" x14ac:dyDescent="0.25">
      <c r="A1854" s="1" t="s">
        <v>1852</v>
      </c>
      <c r="B1854">
        <f>SUM(B1853,_xlfn.IFNA(IF(MATCH(puzzle!$B$2,$A1854,0),1,0),0))</f>
        <v>339</v>
      </c>
      <c r="C1854" t="str">
        <f>puzzle!B1857</f>
        <v/>
      </c>
      <c r="D1854" t="str">
        <f t="shared" si="140"/>
        <v/>
      </c>
      <c r="E1854" t="str">
        <f t="shared" si="141"/>
        <v/>
      </c>
      <c r="F1854" t="str">
        <f t="shared" si="142"/>
        <v/>
      </c>
      <c r="G1854" t="str">
        <f t="shared" si="143"/>
        <v/>
      </c>
      <c r="H1854" t="str">
        <f t="shared" si="144"/>
        <v/>
      </c>
      <c r="I1854" t="str">
        <f>IF(OR(D1854=M$1,E1854=N$1,F1854=O$1,G1854=P$1,H1854=Q$1),"",C1854)</f>
        <v/>
      </c>
      <c r="J1854" t="str">
        <f t="array" ref="J1854">IF(SUM(--ISNUMBER(SEARCH(S$1:AE$1,I1854)))&gt;0,"",I1854)</f>
        <v/>
      </c>
      <c r="K1854" t="str">
        <f t="array" ref="K1854">IF(SUM(--ISNUMBER(SEARCH(M$1:Q$1,J1854)))=L$1,J1854,"")</f>
        <v/>
      </c>
    </row>
    <row r="1855" spans="1:11" ht="17.25" x14ac:dyDescent="0.25">
      <c r="A1855" s="1" t="s">
        <v>1853</v>
      </c>
      <c r="B1855">
        <f>SUM(B1854,_xlfn.IFNA(IF(MATCH(puzzle!$B$2,$A1855,0),1,0),0))</f>
        <v>339</v>
      </c>
      <c r="C1855" t="str">
        <f>puzzle!B1858</f>
        <v/>
      </c>
      <c r="D1855" t="str">
        <f t="shared" si="140"/>
        <v/>
      </c>
      <c r="E1855" t="str">
        <f t="shared" si="141"/>
        <v/>
      </c>
      <c r="F1855" t="str">
        <f t="shared" si="142"/>
        <v/>
      </c>
      <c r="G1855" t="str">
        <f t="shared" si="143"/>
        <v/>
      </c>
      <c r="H1855" t="str">
        <f t="shared" si="144"/>
        <v/>
      </c>
      <c r="I1855" t="str">
        <f>IF(OR(D1855=M$1,E1855=N$1,F1855=O$1,G1855=P$1,H1855=Q$1),"",C1855)</f>
        <v/>
      </c>
      <c r="J1855" t="str">
        <f t="array" ref="J1855">IF(SUM(--ISNUMBER(SEARCH(S$1:AE$1,I1855)))&gt;0,"",I1855)</f>
        <v/>
      </c>
      <c r="K1855" t="str">
        <f t="array" ref="K1855">IF(SUM(--ISNUMBER(SEARCH(M$1:Q$1,J1855)))=L$1,J1855,"")</f>
        <v/>
      </c>
    </row>
    <row r="1856" spans="1:11" ht="17.25" x14ac:dyDescent="0.25">
      <c r="A1856" s="1" t="s">
        <v>1854</v>
      </c>
      <c r="B1856">
        <f>SUM(B1855,_xlfn.IFNA(IF(MATCH(puzzle!$B$2,$A1856,0),1,0),0))</f>
        <v>339</v>
      </c>
      <c r="C1856" t="str">
        <f>puzzle!B1859</f>
        <v/>
      </c>
      <c r="D1856" t="str">
        <f t="shared" si="140"/>
        <v/>
      </c>
      <c r="E1856" t="str">
        <f t="shared" si="141"/>
        <v/>
      </c>
      <c r="F1856" t="str">
        <f t="shared" si="142"/>
        <v/>
      </c>
      <c r="G1856" t="str">
        <f t="shared" si="143"/>
        <v/>
      </c>
      <c r="H1856" t="str">
        <f t="shared" si="144"/>
        <v/>
      </c>
      <c r="I1856" t="str">
        <f>IF(OR(D1856=M$1,E1856=N$1,F1856=O$1,G1856=P$1,H1856=Q$1),"",C1856)</f>
        <v/>
      </c>
      <c r="J1856" t="str">
        <f t="array" ref="J1856">IF(SUM(--ISNUMBER(SEARCH(S$1:AE$1,I1856)))&gt;0,"",I1856)</f>
        <v/>
      </c>
      <c r="K1856" t="str">
        <f t="array" ref="K1856">IF(SUM(--ISNUMBER(SEARCH(M$1:Q$1,J1856)))=L$1,J1856,"")</f>
        <v/>
      </c>
    </row>
    <row r="1857" spans="1:11" ht="17.25" x14ac:dyDescent="0.25">
      <c r="A1857" s="1" t="s">
        <v>1855</v>
      </c>
      <c r="B1857">
        <f>SUM(B1856,_xlfn.IFNA(IF(MATCH(puzzle!$B$2,$A1857,0),1,0),0))</f>
        <v>339</v>
      </c>
      <c r="C1857" t="str">
        <f>puzzle!B1860</f>
        <v/>
      </c>
      <c r="D1857" t="str">
        <f t="shared" si="140"/>
        <v/>
      </c>
      <c r="E1857" t="str">
        <f t="shared" si="141"/>
        <v/>
      </c>
      <c r="F1857" t="str">
        <f t="shared" si="142"/>
        <v/>
      </c>
      <c r="G1857" t="str">
        <f t="shared" si="143"/>
        <v/>
      </c>
      <c r="H1857" t="str">
        <f t="shared" si="144"/>
        <v/>
      </c>
      <c r="I1857" t="str">
        <f>IF(OR(D1857=M$1,E1857=N$1,F1857=O$1,G1857=P$1,H1857=Q$1),"",C1857)</f>
        <v/>
      </c>
      <c r="J1857" t="str">
        <f t="array" ref="J1857">IF(SUM(--ISNUMBER(SEARCH(S$1:AE$1,I1857)))&gt;0,"",I1857)</f>
        <v/>
      </c>
      <c r="K1857" t="str">
        <f t="array" ref="K1857">IF(SUM(--ISNUMBER(SEARCH(M$1:Q$1,J1857)))=L$1,J1857,"")</f>
        <v/>
      </c>
    </row>
    <row r="1858" spans="1:11" ht="17.25" x14ac:dyDescent="0.25">
      <c r="A1858" s="1" t="s">
        <v>1856</v>
      </c>
      <c r="B1858">
        <f>SUM(B1857,_xlfn.IFNA(IF(MATCH(puzzle!$B$2,$A1858,0),1,0),0))</f>
        <v>339</v>
      </c>
      <c r="C1858" t="str">
        <f>puzzle!B1861</f>
        <v/>
      </c>
      <c r="D1858" t="str">
        <f t="shared" ref="D1858:D1921" si="145">LEFT(C1858,1)</f>
        <v/>
      </c>
      <c r="E1858" t="str">
        <f t="shared" ref="E1858:E1921" si="146">MID($C1858,2,1)</f>
        <v/>
      </c>
      <c r="F1858" t="str">
        <f t="shared" ref="F1858:F1921" si="147">MID($C1858,3,1)</f>
        <v/>
      </c>
      <c r="G1858" t="str">
        <f t="shared" ref="G1858:G1921" si="148">MID($C1858,4,1)</f>
        <v/>
      </c>
      <c r="H1858" t="str">
        <f t="shared" ref="H1858:H1921" si="149">MID($C1858,5,1)</f>
        <v/>
      </c>
      <c r="I1858" t="str">
        <f>IF(OR(D1858=M$1,E1858=N$1,F1858=O$1,G1858=P$1,H1858=Q$1),"",C1858)</f>
        <v/>
      </c>
      <c r="J1858" t="str">
        <f t="array" ref="J1858">IF(SUM(--ISNUMBER(SEARCH(S$1:AE$1,I1858)))&gt;0,"",I1858)</f>
        <v/>
      </c>
      <c r="K1858" t="str">
        <f t="array" ref="K1858">IF(SUM(--ISNUMBER(SEARCH(M$1:Q$1,J1858)))=L$1,J1858,"")</f>
        <v/>
      </c>
    </row>
    <row r="1859" spans="1:11" ht="17.25" x14ac:dyDescent="0.25">
      <c r="A1859" s="1" t="s">
        <v>1857</v>
      </c>
      <c r="B1859">
        <f>SUM(B1858,_xlfn.IFNA(IF(MATCH(puzzle!$B$2,$A1859,0),1,0),0))</f>
        <v>340</v>
      </c>
      <c r="C1859" t="str">
        <f>puzzle!B1862</f>
        <v/>
      </c>
      <c r="D1859" t="str">
        <f t="shared" si="145"/>
        <v/>
      </c>
      <c r="E1859" t="str">
        <f t="shared" si="146"/>
        <v/>
      </c>
      <c r="F1859" t="str">
        <f t="shared" si="147"/>
        <v/>
      </c>
      <c r="G1859" t="str">
        <f t="shared" si="148"/>
        <v/>
      </c>
      <c r="H1859" t="str">
        <f t="shared" si="149"/>
        <v/>
      </c>
      <c r="I1859" t="str">
        <f>IF(OR(D1859=M$1,E1859=N$1,F1859=O$1,G1859=P$1,H1859=Q$1),"",C1859)</f>
        <v/>
      </c>
      <c r="J1859" t="str">
        <f t="array" ref="J1859">IF(SUM(--ISNUMBER(SEARCH(S$1:AE$1,I1859)))&gt;0,"",I1859)</f>
        <v/>
      </c>
      <c r="K1859" t="str">
        <f t="array" ref="K1859">IF(SUM(--ISNUMBER(SEARCH(M$1:Q$1,J1859)))=L$1,J1859,"")</f>
        <v/>
      </c>
    </row>
    <row r="1860" spans="1:11" ht="17.25" x14ac:dyDescent="0.25">
      <c r="A1860" s="1" t="s">
        <v>1858</v>
      </c>
      <c r="B1860">
        <f>SUM(B1859,_xlfn.IFNA(IF(MATCH(puzzle!$B$2,$A1860,0),1,0),0))</f>
        <v>340</v>
      </c>
      <c r="C1860" t="str">
        <f>puzzle!B1863</f>
        <v/>
      </c>
      <c r="D1860" t="str">
        <f t="shared" si="145"/>
        <v/>
      </c>
      <c r="E1860" t="str">
        <f t="shared" si="146"/>
        <v/>
      </c>
      <c r="F1860" t="str">
        <f t="shared" si="147"/>
        <v/>
      </c>
      <c r="G1860" t="str">
        <f t="shared" si="148"/>
        <v/>
      </c>
      <c r="H1860" t="str">
        <f t="shared" si="149"/>
        <v/>
      </c>
      <c r="I1860" t="str">
        <f>IF(OR(D1860=M$1,E1860=N$1,F1860=O$1,G1860=P$1,H1860=Q$1),"",C1860)</f>
        <v/>
      </c>
      <c r="J1860" t="str">
        <f t="array" ref="J1860">IF(SUM(--ISNUMBER(SEARCH(S$1:AE$1,I1860)))&gt;0,"",I1860)</f>
        <v/>
      </c>
      <c r="K1860" t="str">
        <f t="array" ref="K1860">IF(SUM(--ISNUMBER(SEARCH(M$1:Q$1,J1860)))=L$1,J1860,"")</f>
        <v/>
      </c>
    </row>
    <row r="1861" spans="1:11" ht="17.25" x14ac:dyDescent="0.25">
      <c r="A1861" s="1" t="s">
        <v>1859</v>
      </c>
      <c r="B1861">
        <f>SUM(B1860,_xlfn.IFNA(IF(MATCH(puzzle!$B$2,$A1861,0),1,0),0))</f>
        <v>340</v>
      </c>
      <c r="C1861" t="str">
        <f>puzzle!B1864</f>
        <v/>
      </c>
      <c r="D1861" t="str">
        <f t="shared" si="145"/>
        <v/>
      </c>
      <c r="E1861" t="str">
        <f t="shared" si="146"/>
        <v/>
      </c>
      <c r="F1861" t="str">
        <f t="shared" si="147"/>
        <v/>
      </c>
      <c r="G1861" t="str">
        <f t="shared" si="148"/>
        <v/>
      </c>
      <c r="H1861" t="str">
        <f t="shared" si="149"/>
        <v/>
      </c>
      <c r="I1861" t="str">
        <f>IF(OR(D1861=M$1,E1861=N$1,F1861=O$1,G1861=P$1,H1861=Q$1),"",C1861)</f>
        <v/>
      </c>
      <c r="J1861" t="str">
        <f t="array" ref="J1861">IF(SUM(--ISNUMBER(SEARCH(S$1:AE$1,I1861)))&gt;0,"",I1861)</f>
        <v/>
      </c>
      <c r="K1861" t="str">
        <f t="array" ref="K1861">IF(SUM(--ISNUMBER(SEARCH(M$1:Q$1,J1861)))=L$1,J1861,"")</f>
        <v/>
      </c>
    </row>
    <row r="1862" spans="1:11" ht="17.25" x14ac:dyDescent="0.25">
      <c r="A1862" s="1" t="s">
        <v>1860</v>
      </c>
      <c r="B1862">
        <f>SUM(B1861,_xlfn.IFNA(IF(MATCH(puzzle!$B$2,$A1862,0),1,0),0))</f>
        <v>340</v>
      </c>
      <c r="C1862" t="str">
        <f>puzzle!B1865</f>
        <v/>
      </c>
      <c r="D1862" t="str">
        <f t="shared" si="145"/>
        <v/>
      </c>
      <c r="E1862" t="str">
        <f t="shared" si="146"/>
        <v/>
      </c>
      <c r="F1862" t="str">
        <f t="shared" si="147"/>
        <v/>
      </c>
      <c r="G1862" t="str">
        <f t="shared" si="148"/>
        <v/>
      </c>
      <c r="H1862" t="str">
        <f t="shared" si="149"/>
        <v/>
      </c>
      <c r="I1862" t="str">
        <f>IF(OR(D1862=M$1,E1862=N$1,F1862=O$1,G1862=P$1,H1862=Q$1),"",C1862)</f>
        <v/>
      </c>
      <c r="J1862" t="str">
        <f t="array" ref="J1862">IF(SUM(--ISNUMBER(SEARCH(S$1:AE$1,I1862)))&gt;0,"",I1862)</f>
        <v/>
      </c>
      <c r="K1862" t="str">
        <f t="array" ref="K1862">IF(SUM(--ISNUMBER(SEARCH(M$1:Q$1,J1862)))=L$1,J1862,"")</f>
        <v/>
      </c>
    </row>
    <row r="1863" spans="1:11" ht="17.25" x14ac:dyDescent="0.25">
      <c r="A1863" s="1" t="s">
        <v>1861</v>
      </c>
      <c r="B1863">
        <f>SUM(B1862,_xlfn.IFNA(IF(MATCH(puzzle!$B$2,$A1863,0),1,0),0))</f>
        <v>341</v>
      </c>
      <c r="C1863" t="str">
        <f>puzzle!B1866</f>
        <v/>
      </c>
      <c r="D1863" t="str">
        <f t="shared" si="145"/>
        <v/>
      </c>
      <c r="E1863" t="str">
        <f t="shared" si="146"/>
        <v/>
      </c>
      <c r="F1863" t="str">
        <f t="shared" si="147"/>
        <v/>
      </c>
      <c r="G1863" t="str">
        <f t="shared" si="148"/>
        <v/>
      </c>
      <c r="H1863" t="str">
        <f t="shared" si="149"/>
        <v/>
      </c>
      <c r="I1863" t="str">
        <f>IF(OR(D1863=M$1,E1863=N$1,F1863=O$1,G1863=P$1,H1863=Q$1),"",C1863)</f>
        <v/>
      </c>
      <c r="J1863" t="str">
        <f t="array" ref="J1863">IF(SUM(--ISNUMBER(SEARCH(S$1:AE$1,I1863)))&gt;0,"",I1863)</f>
        <v/>
      </c>
      <c r="K1863" t="str">
        <f t="array" ref="K1863">IF(SUM(--ISNUMBER(SEARCH(M$1:Q$1,J1863)))=L$1,J1863,"")</f>
        <v/>
      </c>
    </row>
    <row r="1864" spans="1:11" ht="17.25" x14ac:dyDescent="0.25">
      <c r="A1864" s="1" t="s">
        <v>1862</v>
      </c>
      <c r="B1864">
        <f>SUM(B1863,_xlfn.IFNA(IF(MATCH(puzzle!$B$2,$A1864,0),1,0),0))</f>
        <v>341</v>
      </c>
      <c r="C1864" t="str">
        <f>puzzle!B1867</f>
        <v/>
      </c>
      <c r="D1864" t="str">
        <f t="shared" si="145"/>
        <v/>
      </c>
      <c r="E1864" t="str">
        <f t="shared" si="146"/>
        <v/>
      </c>
      <c r="F1864" t="str">
        <f t="shared" si="147"/>
        <v/>
      </c>
      <c r="G1864" t="str">
        <f t="shared" si="148"/>
        <v/>
      </c>
      <c r="H1864" t="str">
        <f t="shared" si="149"/>
        <v/>
      </c>
      <c r="I1864" t="str">
        <f>IF(OR(D1864=M$1,E1864=N$1,F1864=O$1,G1864=P$1,H1864=Q$1),"",C1864)</f>
        <v/>
      </c>
      <c r="J1864" t="str">
        <f t="array" ref="J1864">IF(SUM(--ISNUMBER(SEARCH(S$1:AE$1,I1864)))&gt;0,"",I1864)</f>
        <v/>
      </c>
      <c r="K1864" t="str">
        <f t="array" ref="K1864">IF(SUM(--ISNUMBER(SEARCH(M$1:Q$1,J1864)))=L$1,J1864,"")</f>
        <v/>
      </c>
    </row>
    <row r="1865" spans="1:11" ht="17.25" x14ac:dyDescent="0.25">
      <c r="A1865" s="1" t="s">
        <v>1863</v>
      </c>
      <c r="B1865">
        <f>SUM(B1864,_xlfn.IFNA(IF(MATCH(puzzle!$B$2,$A1865,0),1,0),0))</f>
        <v>341</v>
      </c>
      <c r="C1865" t="str">
        <f>puzzle!B1868</f>
        <v/>
      </c>
      <c r="D1865" t="str">
        <f t="shared" si="145"/>
        <v/>
      </c>
      <c r="E1865" t="str">
        <f t="shared" si="146"/>
        <v/>
      </c>
      <c r="F1865" t="str">
        <f t="shared" si="147"/>
        <v/>
      </c>
      <c r="G1865" t="str">
        <f t="shared" si="148"/>
        <v/>
      </c>
      <c r="H1865" t="str">
        <f t="shared" si="149"/>
        <v/>
      </c>
      <c r="I1865" t="str">
        <f>IF(OR(D1865=M$1,E1865=N$1,F1865=O$1,G1865=P$1,H1865=Q$1),"",C1865)</f>
        <v/>
      </c>
      <c r="J1865" t="str">
        <f t="array" ref="J1865">IF(SUM(--ISNUMBER(SEARCH(S$1:AE$1,I1865)))&gt;0,"",I1865)</f>
        <v/>
      </c>
      <c r="K1865" t="str">
        <f t="array" ref="K1865">IF(SUM(--ISNUMBER(SEARCH(M$1:Q$1,J1865)))=L$1,J1865,"")</f>
        <v/>
      </c>
    </row>
    <row r="1866" spans="1:11" ht="17.25" x14ac:dyDescent="0.25">
      <c r="A1866" s="1" t="s">
        <v>1864</v>
      </c>
      <c r="B1866">
        <f>SUM(B1865,_xlfn.IFNA(IF(MATCH(puzzle!$B$2,$A1866,0),1,0),0))</f>
        <v>341</v>
      </c>
      <c r="C1866" t="str">
        <f>puzzle!B1869</f>
        <v/>
      </c>
      <c r="D1866" t="str">
        <f t="shared" si="145"/>
        <v/>
      </c>
      <c r="E1866" t="str">
        <f t="shared" si="146"/>
        <v/>
      </c>
      <c r="F1866" t="str">
        <f t="shared" si="147"/>
        <v/>
      </c>
      <c r="G1866" t="str">
        <f t="shared" si="148"/>
        <v/>
      </c>
      <c r="H1866" t="str">
        <f t="shared" si="149"/>
        <v/>
      </c>
      <c r="I1866" t="str">
        <f>IF(OR(D1866=M$1,E1866=N$1,F1866=O$1,G1866=P$1,H1866=Q$1),"",C1866)</f>
        <v/>
      </c>
      <c r="J1866" t="str">
        <f t="array" ref="J1866">IF(SUM(--ISNUMBER(SEARCH(S$1:AE$1,I1866)))&gt;0,"",I1866)</f>
        <v/>
      </c>
      <c r="K1866" t="str">
        <f t="array" ref="K1866">IF(SUM(--ISNUMBER(SEARCH(M$1:Q$1,J1866)))=L$1,J1866,"")</f>
        <v/>
      </c>
    </row>
    <row r="1867" spans="1:11" ht="17.25" x14ac:dyDescent="0.25">
      <c r="A1867" s="1" t="s">
        <v>1865</v>
      </c>
      <c r="B1867">
        <f>SUM(B1866,_xlfn.IFNA(IF(MATCH(puzzle!$B$2,$A1867,0),1,0),0))</f>
        <v>342</v>
      </c>
      <c r="C1867" t="str">
        <f>puzzle!B1870</f>
        <v/>
      </c>
      <c r="D1867" t="str">
        <f t="shared" si="145"/>
        <v/>
      </c>
      <c r="E1867" t="str">
        <f t="shared" si="146"/>
        <v/>
      </c>
      <c r="F1867" t="str">
        <f t="shared" si="147"/>
        <v/>
      </c>
      <c r="G1867" t="str">
        <f t="shared" si="148"/>
        <v/>
      </c>
      <c r="H1867" t="str">
        <f t="shared" si="149"/>
        <v/>
      </c>
      <c r="I1867" t="str">
        <f>IF(OR(D1867=M$1,E1867=N$1,F1867=O$1,G1867=P$1,H1867=Q$1),"",C1867)</f>
        <v/>
      </c>
      <c r="J1867" t="str">
        <f t="array" ref="J1867">IF(SUM(--ISNUMBER(SEARCH(S$1:AE$1,I1867)))&gt;0,"",I1867)</f>
        <v/>
      </c>
      <c r="K1867" t="str">
        <f t="array" ref="K1867">IF(SUM(--ISNUMBER(SEARCH(M$1:Q$1,J1867)))=L$1,J1867,"")</f>
        <v/>
      </c>
    </row>
    <row r="1868" spans="1:11" ht="17.25" x14ac:dyDescent="0.25">
      <c r="A1868" s="1" t="s">
        <v>1866</v>
      </c>
      <c r="B1868">
        <f>SUM(B1867,_xlfn.IFNA(IF(MATCH(puzzle!$B$2,$A1868,0),1,0),0))</f>
        <v>342</v>
      </c>
      <c r="C1868" t="str">
        <f>puzzle!B1871</f>
        <v/>
      </c>
      <c r="D1868" t="str">
        <f t="shared" si="145"/>
        <v/>
      </c>
      <c r="E1868" t="str">
        <f t="shared" si="146"/>
        <v/>
      </c>
      <c r="F1868" t="str">
        <f t="shared" si="147"/>
        <v/>
      </c>
      <c r="G1868" t="str">
        <f t="shared" si="148"/>
        <v/>
      </c>
      <c r="H1868" t="str">
        <f t="shared" si="149"/>
        <v/>
      </c>
      <c r="I1868" t="str">
        <f>IF(OR(D1868=M$1,E1868=N$1,F1868=O$1,G1868=P$1,H1868=Q$1),"",C1868)</f>
        <v/>
      </c>
      <c r="J1868" t="str">
        <f t="array" ref="J1868">IF(SUM(--ISNUMBER(SEARCH(S$1:AE$1,I1868)))&gt;0,"",I1868)</f>
        <v/>
      </c>
      <c r="K1868" t="str">
        <f t="array" ref="K1868">IF(SUM(--ISNUMBER(SEARCH(M$1:Q$1,J1868)))=L$1,J1868,"")</f>
        <v/>
      </c>
    </row>
    <row r="1869" spans="1:11" ht="17.25" x14ac:dyDescent="0.25">
      <c r="A1869" s="1" t="s">
        <v>1867</v>
      </c>
      <c r="B1869">
        <f>SUM(B1868,_xlfn.IFNA(IF(MATCH(puzzle!$B$2,$A1869,0),1,0),0))</f>
        <v>343</v>
      </c>
      <c r="C1869" t="str">
        <f>puzzle!B1872</f>
        <v/>
      </c>
      <c r="D1869" t="str">
        <f t="shared" si="145"/>
        <v/>
      </c>
      <c r="E1869" t="str">
        <f t="shared" si="146"/>
        <v/>
      </c>
      <c r="F1869" t="str">
        <f t="shared" si="147"/>
        <v/>
      </c>
      <c r="G1869" t="str">
        <f t="shared" si="148"/>
        <v/>
      </c>
      <c r="H1869" t="str">
        <f t="shared" si="149"/>
        <v/>
      </c>
      <c r="I1869" t="str">
        <f>IF(OR(D1869=M$1,E1869=N$1,F1869=O$1,G1869=P$1,H1869=Q$1),"",C1869)</f>
        <v/>
      </c>
      <c r="J1869" t="str">
        <f t="array" ref="J1869">IF(SUM(--ISNUMBER(SEARCH(S$1:AE$1,I1869)))&gt;0,"",I1869)</f>
        <v/>
      </c>
      <c r="K1869" t="str">
        <f t="array" ref="K1869">IF(SUM(--ISNUMBER(SEARCH(M$1:Q$1,J1869)))=L$1,J1869,"")</f>
        <v/>
      </c>
    </row>
    <row r="1870" spans="1:11" ht="17.25" x14ac:dyDescent="0.25">
      <c r="A1870" s="1" t="s">
        <v>1868</v>
      </c>
      <c r="B1870">
        <f>SUM(B1869,_xlfn.IFNA(IF(MATCH(puzzle!$B$2,$A1870,0),1,0),0))</f>
        <v>344</v>
      </c>
      <c r="C1870" t="str">
        <f>puzzle!B1873</f>
        <v/>
      </c>
      <c r="D1870" t="str">
        <f t="shared" si="145"/>
        <v/>
      </c>
      <c r="E1870" t="str">
        <f t="shared" si="146"/>
        <v/>
      </c>
      <c r="F1870" t="str">
        <f t="shared" si="147"/>
        <v/>
      </c>
      <c r="G1870" t="str">
        <f t="shared" si="148"/>
        <v/>
      </c>
      <c r="H1870" t="str">
        <f t="shared" si="149"/>
        <v/>
      </c>
      <c r="I1870" t="str">
        <f>IF(OR(D1870=M$1,E1870=N$1,F1870=O$1,G1870=P$1,H1870=Q$1),"",C1870)</f>
        <v/>
      </c>
      <c r="J1870" t="str">
        <f t="array" ref="J1870">IF(SUM(--ISNUMBER(SEARCH(S$1:AE$1,I1870)))&gt;0,"",I1870)</f>
        <v/>
      </c>
      <c r="K1870" t="str">
        <f t="array" ref="K1870">IF(SUM(--ISNUMBER(SEARCH(M$1:Q$1,J1870)))=L$1,J1870,"")</f>
        <v/>
      </c>
    </row>
    <row r="1871" spans="1:11" ht="17.25" x14ac:dyDescent="0.25">
      <c r="A1871" s="1" t="s">
        <v>1869</v>
      </c>
      <c r="B1871">
        <f>SUM(B1870,_xlfn.IFNA(IF(MATCH(puzzle!$B$2,$A1871,0),1,0),0))</f>
        <v>344</v>
      </c>
      <c r="C1871" t="str">
        <f>puzzle!B1874</f>
        <v/>
      </c>
      <c r="D1871" t="str">
        <f t="shared" si="145"/>
        <v/>
      </c>
      <c r="E1871" t="str">
        <f t="shared" si="146"/>
        <v/>
      </c>
      <c r="F1871" t="str">
        <f t="shared" si="147"/>
        <v/>
      </c>
      <c r="G1871" t="str">
        <f t="shared" si="148"/>
        <v/>
      </c>
      <c r="H1871" t="str">
        <f t="shared" si="149"/>
        <v/>
      </c>
      <c r="I1871" t="str">
        <f>IF(OR(D1871=M$1,E1871=N$1,F1871=O$1,G1871=P$1,H1871=Q$1),"",C1871)</f>
        <v/>
      </c>
      <c r="J1871" t="str">
        <f t="array" ref="J1871">IF(SUM(--ISNUMBER(SEARCH(S$1:AE$1,I1871)))&gt;0,"",I1871)</f>
        <v/>
      </c>
      <c r="K1871" t="str">
        <f t="array" ref="K1871">IF(SUM(--ISNUMBER(SEARCH(M$1:Q$1,J1871)))=L$1,J1871,"")</f>
        <v/>
      </c>
    </row>
    <row r="1872" spans="1:11" ht="17.25" x14ac:dyDescent="0.25">
      <c r="A1872" s="1" t="s">
        <v>1870</v>
      </c>
      <c r="B1872">
        <f>SUM(B1871,_xlfn.IFNA(IF(MATCH(puzzle!$B$2,$A1872,0),1,0),0))</f>
        <v>344</v>
      </c>
      <c r="C1872" t="str">
        <f>puzzle!B1875</f>
        <v/>
      </c>
      <c r="D1872" t="str">
        <f t="shared" si="145"/>
        <v/>
      </c>
      <c r="E1872" t="str">
        <f t="shared" si="146"/>
        <v/>
      </c>
      <c r="F1872" t="str">
        <f t="shared" si="147"/>
        <v/>
      </c>
      <c r="G1872" t="str">
        <f t="shared" si="148"/>
        <v/>
      </c>
      <c r="H1872" t="str">
        <f t="shared" si="149"/>
        <v/>
      </c>
      <c r="I1872" t="str">
        <f>IF(OR(D1872=M$1,E1872=N$1,F1872=O$1,G1872=P$1,H1872=Q$1),"",C1872)</f>
        <v/>
      </c>
      <c r="J1872" t="str">
        <f t="array" ref="J1872">IF(SUM(--ISNUMBER(SEARCH(S$1:AE$1,I1872)))&gt;0,"",I1872)</f>
        <v/>
      </c>
      <c r="K1872" t="str">
        <f t="array" ref="K1872">IF(SUM(--ISNUMBER(SEARCH(M$1:Q$1,J1872)))=L$1,J1872,"")</f>
        <v/>
      </c>
    </row>
    <row r="1873" spans="1:11" ht="17.25" x14ac:dyDescent="0.25">
      <c r="A1873" s="1" t="s">
        <v>1871</v>
      </c>
      <c r="B1873">
        <f>SUM(B1872,_xlfn.IFNA(IF(MATCH(puzzle!$B$2,$A1873,0),1,0),0))</f>
        <v>344</v>
      </c>
      <c r="C1873" t="str">
        <f>puzzle!B1876</f>
        <v/>
      </c>
      <c r="D1873" t="str">
        <f t="shared" si="145"/>
        <v/>
      </c>
      <c r="E1873" t="str">
        <f t="shared" si="146"/>
        <v/>
      </c>
      <c r="F1873" t="str">
        <f t="shared" si="147"/>
        <v/>
      </c>
      <c r="G1873" t="str">
        <f t="shared" si="148"/>
        <v/>
      </c>
      <c r="H1873" t="str">
        <f t="shared" si="149"/>
        <v/>
      </c>
      <c r="I1873" t="str">
        <f>IF(OR(D1873=M$1,E1873=N$1,F1873=O$1,G1873=P$1,H1873=Q$1),"",C1873)</f>
        <v/>
      </c>
      <c r="J1873" t="str">
        <f t="array" ref="J1873">IF(SUM(--ISNUMBER(SEARCH(S$1:AE$1,I1873)))&gt;0,"",I1873)</f>
        <v/>
      </c>
      <c r="K1873" t="str">
        <f t="array" ref="K1873">IF(SUM(--ISNUMBER(SEARCH(M$1:Q$1,J1873)))=L$1,J1873,"")</f>
        <v/>
      </c>
    </row>
    <row r="1874" spans="1:11" ht="17.25" x14ac:dyDescent="0.25">
      <c r="A1874" s="1" t="s">
        <v>1872</v>
      </c>
      <c r="B1874">
        <f>SUM(B1873,_xlfn.IFNA(IF(MATCH(puzzle!$B$2,$A1874,0),1,0),0))</f>
        <v>345</v>
      </c>
      <c r="C1874" t="str">
        <f>puzzle!B1877</f>
        <v/>
      </c>
      <c r="D1874" t="str">
        <f t="shared" si="145"/>
        <v/>
      </c>
      <c r="E1874" t="str">
        <f t="shared" si="146"/>
        <v/>
      </c>
      <c r="F1874" t="str">
        <f t="shared" si="147"/>
        <v/>
      </c>
      <c r="G1874" t="str">
        <f t="shared" si="148"/>
        <v/>
      </c>
      <c r="H1874" t="str">
        <f t="shared" si="149"/>
        <v/>
      </c>
      <c r="I1874" t="str">
        <f>IF(OR(D1874=M$1,E1874=N$1,F1874=O$1,G1874=P$1,H1874=Q$1),"",C1874)</f>
        <v/>
      </c>
      <c r="J1874" t="str">
        <f t="array" ref="J1874">IF(SUM(--ISNUMBER(SEARCH(S$1:AE$1,I1874)))&gt;0,"",I1874)</f>
        <v/>
      </c>
      <c r="K1874" t="str">
        <f t="array" ref="K1874">IF(SUM(--ISNUMBER(SEARCH(M$1:Q$1,J1874)))=L$1,J1874,"")</f>
        <v/>
      </c>
    </row>
    <row r="1875" spans="1:11" ht="17.25" x14ac:dyDescent="0.25">
      <c r="A1875" s="1" t="s">
        <v>1873</v>
      </c>
      <c r="B1875">
        <f>SUM(B1874,_xlfn.IFNA(IF(MATCH(puzzle!$B$2,$A1875,0),1,0),0))</f>
        <v>345</v>
      </c>
      <c r="C1875" t="str">
        <f>puzzle!B1878</f>
        <v/>
      </c>
      <c r="D1875" t="str">
        <f t="shared" si="145"/>
        <v/>
      </c>
      <c r="E1875" t="str">
        <f t="shared" si="146"/>
        <v/>
      </c>
      <c r="F1875" t="str">
        <f t="shared" si="147"/>
        <v/>
      </c>
      <c r="G1875" t="str">
        <f t="shared" si="148"/>
        <v/>
      </c>
      <c r="H1875" t="str">
        <f t="shared" si="149"/>
        <v/>
      </c>
      <c r="I1875" t="str">
        <f>IF(OR(D1875=M$1,E1875=N$1,F1875=O$1,G1875=P$1,H1875=Q$1),"",C1875)</f>
        <v/>
      </c>
      <c r="J1875" t="str">
        <f t="array" ref="J1875">IF(SUM(--ISNUMBER(SEARCH(S$1:AE$1,I1875)))&gt;0,"",I1875)</f>
        <v/>
      </c>
      <c r="K1875" t="str">
        <f t="array" ref="K1875">IF(SUM(--ISNUMBER(SEARCH(M$1:Q$1,J1875)))=L$1,J1875,"")</f>
        <v/>
      </c>
    </row>
    <row r="1876" spans="1:11" ht="17.25" x14ac:dyDescent="0.25">
      <c r="A1876" s="1" t="s">
        <v>1874</v>
      </c>
      <c r="B1876">
        <f>SUM(B1875,_xlfn.IFNA(IF(MATCH(puzzle!$B$2,$A1876,0),1,0),0))</f>
        <v>345</v>
      </c>
      <c r="C1876" t="str">
        <f>puzzle!B1879</f>
        <v/>
      </c>
      <c r="D1876" t="str">
        <f t="shared" si="145"/>
        <v/>
      </c>
      <c r="E1876" t="str">
        <f t="shared" si="146"/>
        <v/>
      </c>
      <c r="F1876" t="str">
        <f t="shared" si="147"/>
        <v/>
      </c>
      <c r="G1876" t="str">
        <f t="shared" si="148"/>
        <v/>
      </c>
      <c r="H1876" t="str">
        <f t="shared" si="149"/>
        <v/>
      </c>
      <c r="I1876" t="str">
        <f>IF(OR(D1876=M$1,E1876=N$1,F1876=O$1,G1876=P$1,H1876=Q$1),"",C1876)</f>
        <v/>
      </c>
      <c r="J1876" t="str">
        <f t="array" ref="J1876">IF(SUM(--ISNUMBER(SEARCH(S$1:AE$1,I1876)))&gt;0,"",I1876)</f>
        <v/>
      </c>
      <c r="K1876" t="str">
        <f t="array" ref="K1876">IF(SUM(--ISNUMBER(SEARCH(M$1:Q$1,J1876)))=L$1,J1876,"")</f>
        <v/>
      </c>
    </row>
    <row r="1877" spans="1:11" ht="17.25" x14ac:dyDescent="0.25">
      <c r="A1877" s="1" t="s">
        <v>1875</v>
      </c>
      <c r="B1877">
        <f>SUM(B1876,_xlfn.IFNA(IF(MATCH(puzzle!$B$2,$A1877,0),1,0),0))</f>
        <v>345</v>
      </c>
      <c r="C1877" t="str">
        <f>puzzle!B1880</f>
        <v/>
      </c>
      <c r="D1877" t="str">
        <f t="shared" si="145"/>
        <v/>
      </c>
      <c r="E1877" t="str">
        <f t="shared" si="146"/>
        <v/>
      </c>
      <c r="F1877" t="str">
        <f t="shared" si="147"/>
        <v/>
      </c>
      <c r="G1877" t="str">
        <f t="shared" si="148"/>
        <v/>
      </c>
      <c r="H1877" t="str">
        <f t="shared" si="149"/>
        <v/>
      </c>
      <c r="I1877" t="str">
        <f>IF(OR(D1877=M$1,E1877=N$1,F1877=O$1,G1877=P$1,H1877=Q$1),"",C1877)</f>
        <v/>
      </c>
      <c r="J1877" t="str">
        <f t="array" ref="J1877">IF(SUM(--ISNUMBER(SEARCH(S$1:AE$1,I1877)))&gt;0,"",I1877)</f>
        <v/>
      </c>
      <c r="K1877" t="str">
        <f t="array" ref="K1877">IF(SUM(--ISNUMBER(SEARCH(M$1:Q$1,J1877)))=L$1,J1877,"")</f>
        <v/>
      </c>
    </row>
    <row r="1878" spans="1:11" ht="17.25" x14ac:dyDescent="0.25">
      <c r="A1878" s="1" t="s">
        <v>1876</v>
      </c>
      <c r="B1878">
        <f>SUM(B1877,_xlfn.IFNA(IF(MATCH(puzzle!$B$2,$A1878,0),1,0),0))</f>
        <v>345</v>
      </c>
      <c r="C1878" t="str">
        <f>puzzle!B1881</f>
        <v/>
      </c>
      <c r="D1878" t="str">
        <f t="shared" si="145"/>
        <v/>
      </c>
      <c r="E1878" t="str">
        <f t="shared" si="146"/>
        <v/>
      </c>
      <c r="F1878" t="str">
        <f t="shared" si="147"/>
        <v/>
      </c>
      <c r="G1878" t="str">
        <f t="shared" si="148"/>
        <v/>
      </c>
      <c r="H1878" t="str">
        <f t="shared" si="149"/>
        <v/>
      </c>
      <c r="I1878" t="str">
        <f>IF(OR(D1878=M$1,E1878=N$1,F1878=O$1,G1878=P$1,H1878=Q$1),"",C1878)</f>
        <v/>
      </c>
      <c r="J1878" t="str">
        <f t="array" ref="J1878">IF(SUM(--ISNUMBER(SEARCH(S$1:AE$1,I1878)))&gt;0,"",I1878)</f>
        <v/>
      </c>
      <c r="K1878" t="str">
        <f t="array" ref="K1878">IF(SUM(--ISNUMBER(SEARCH(M$1:Q$1,J1878)))=L$1,J1878,"")</f>
        <v/>
      </c>
    </row>
    <row r="1879" spans="1:11" ht="17.25" x14ac:dyDescent="0.25">
      <c r="A1879" s="1" t="s">
        <v>1877</v>
      </c>
      <c r="B1879">
        <f>SUM(B1878,_xlfn.IFNA(IF(MATCH(puzzle!$B$2,$A1879,0),1,0),0))</f>
        <v>346</v>
      </c>
      <c r="C1879" t="str">
        <f>puzzle!B1882</f>
        <v/>
      </c>
      <c r="D1879" t="str">
        <f t="shared" si="145"/>
        <v/>
      </c>
      <c r="E1879" t="str">
        <f t="shared" si="146"/>
        <v/>
      </c>
      <c r="F1879" t="str">
        <f t="shared" si="147"/>
        <v/>
      </c>
      <c r="G1879" t="str">
        <f t="shared" si="148"/>
        <v/>
      </c>
      <c r="H1879" t="str">
        <f t="shared" si="149"/>
        <v/>
      </c>
      <c r="I1879" t="str">
        <f>IF(OR(D1879=M$1,E1879=N$1,F1879=O$1,G1879=P$1,H1879=Q$1),"",C1879)</f>
        <v/>
      </c>
      <c r="J1879" t="str">
        <f t="array" ref="J1879">IF(SUM(--ISNUMBER(SEARCH(S$1:AE$1,I1879)))&gt;0,"",I1879)</f>
        <v/>
      </c>
      <c r="K1879" t="str">
        <f t="array" ref="K1879">IF(SUM(--ISNUMBER(SEARCH(M$1:Q$1,J1879)))=L$1,J1879,"")</f>
        <v/>
      </c>
    </row>
    <row r="1880" spans="1:11" ht="17.25" x14ac:dyDescent="0.25">
      <c r="A1880" s="1" t="s">
        <v>1878</v>
      </c>
      <c r="B1880">
        <f>SUM(B1879,_xlfn.IFNA(IF(MATCH(puzzle!$B$2,$A1880,0),1,0),0))</f>
        <v>346</v>
      </c>
      <c r="C1880" t="str">
        <f>puzzle!B1883</f>
        <v/>
      </c>
      <c r="D1880" t="str">
        <f t="shared" si="145"/>
        <v/>
      </c>
      <c r="E1880" t="str">
        <f t="shared" si="146"/>
        <v/>
      </c>
      <c r="F1880" t="str">
        <f t="shared" si="147"/>
        <v/>
      </c>
      <c r="G1880" t="str">
        <f t="shared" si="148"/>
        <v/>
      </c>
      <c r="H1880" t="str">
        <f t="shared" si="149"/>
        <v/>
      </c>
      <c r="I1880" t="str">
        <f>IF(OR(D1880=M$1,E1880=N$1,F1880=O$1,G1880=P$1,H1880=Q$1),"",C1880)</f>
        <v/>
      </c>
      <c r="J1880" t="str">
        <f t="array" ref="J1880">IF(SUM(--ISNUMBER(SEARCH(S$1:AE$1,I1880)))&gt;0,"",I1880)</f>
        <v/>
      </c>
      <c r="K1880" t="str">
        <f t="array" ref="K1880">IF(SUM(--ISNUMBER(SEARCH(M$1:Q$1,J1880)))=L$1,J1880,"")</f>
        <v/>
      </c>
    </row>
    <row r="1881" spans="1:11" ht="17.25" x14ac:dyDescent="0.25">
      <c r="A1881" s="1" t="s">
        <v>1879</v>
      </c>
      <c r="B1881">
        <f>SUM(B1880,_xlfn.IFNA(IF(MATCH(puzzle!$B$2,$A1881,0),1,0),0))</f>
        <v>346</v>
      </c>
      <c r="C1881" t="str">
        <f>puzzle!B1884</f>
        <v/>
      </c>
      <c r="D1881" t="str">
        <f t="shared" si="145"/>
        <v/>
      </c>
      <c r="E1881" t="str">
        <f t="shared" si="146"/>
        <v/>
      </c>
      <c r="F1881" t="str">
        <f t="shared" si="147"/>
        <v/>
      </c>
      <c r="G1881" t="str">
        <f t="shared" si="148"/>
        <v/>
      </c>
      <c r="H1881" t="str">
        <f t="shared" si="149"/>
        <v/>
      </c>
      <c r="I1881" t="str">
        <f>IF(OR(D1881=M$1,E1881=N$1,F1881=O$1,G1881=P$1,H1881=Q$1),"",C1881)</f>
        <v/>
      </c>
      <c r="J1881" t="str">
        <f t="array" ref="J1881">IF(SUM(--ISNUMBER(SEARCH(S$1:AE$1,I1881)))&gt;0,"",I1881)</f>
        <v/>
      </c>
      <c r="K1881" t="str">
        <f t="array" ref="K1881">IF(SUM(--ISNUMBER(SEARCH(M$1:Q$1,J1881)))=L$1,J1881,"")</f>
        <v/>
      </c>
    </row>
    <row r="1882" spans="1:11" ht="17.25" x14ac:dyDescent="0.25">
      <c r="A1882" s="1" t="s">
        <v>1880</v>
      </c>
      <c r="B1882">
        <f>SUM(B1881,_xlfn.IFNA(IF(MATCH(puzzle!$B$2,$A1882,0),1,0),0))</f>
        <v>346</v>
      </c>
      <c r="C1882" t="str">
        <f>puzzle!B1885</f>
        <v/>
      </c>
      <c r="D1882" t="str">
        <f t="shared" si="145"/>
        <v/>
      </c>
      <c r="E1882" t="str">
        <f t="shared" si="146"/>
        <v/>
      </c>
      <c r="F1882" t="str">
        <f t="shared" si="147"/>
        <v/>
      </c>
      <c r="G1882" t="str">
        <f t="shared" si="148"/>
        <v/>
      </c>
      <c r="H1882" t="str">
        <f t="shared" si="149"/>
        <v/>
      </c>
      <c r="I1882" t="str">
        <f>IF(OR(D1882=M$1,E1882=N$1,F1882=O$1,G1882=P$1,H1882=Q$1),"",C1882)</f>
        <v/>
      </c>
      <c r="J1882" t="str">
        <f t="array" ref="J1882">IF(SUM(--ISNUMBER(SEARCH(S$1:AE$1,I1882)))&gt;0,"",I1882)</f>
        <v/>
      </c>
      <c r="K1882" t="str">
        <f t="array" ref="K1882">IF(SUM(--ISNUMBER(SEARCH(M$1:Q$1,J1882)))=L$1,J1882,"")</f>
        <v/>
      </c>
    </row>
    <row r="1883" spans="1:11" ht="17.25" x14ac:dyDescent="0.25">
      <c r="A1883" s="1" t="s">
        <v>1881</v>
      </c>
      <c r="B1883">
        <f>SUM(B1882,_xlfn.IFNA(IF(MATCH(puzzle!$B$2,$A1883,0),1,0),0))</f>
        <v>347</v>
      </c>
      <c r="C1883" t="str">
        <f>puzzle!B1886</f>
        <v/>
      </c>
      <c r="D1883" t="str">
        <f t="shared" si="145"/>
        <v/>
      </c>
      <c r="E1883" t="str">
        <f t="shared" si="146"/>
        <v/>
      </c>
      <c r="F1883" t="str">
        <f t="shared" si="147"/>
        <v/>
      </c>
      <c r="G1883" t="str">
        <f t="shared" si="148"/>
        <v/>
      </c>
      <c r="H1883" t="str">
        <f t="shared" si="149"/>
        <v/>
      </c>
      <c r="I1883" t="str">
        <f>IF(OR(D1883=M$1,E1883=N$1,F1883=O$1,G1883=P$1,H1883=Q$1),"",C1883)</f>
        <v/>
      </c>
      <c r="J1883" t="str">
        <f t="array" ref="J1883">IF(SUM(--ISNUMBER(SEARCH(S$1:AE$1,I1883)))&gt;0,"",I1883)</f>
        <v/>
      </c>
      <c r="K1883" t="str">
        <f t="array" ref="K1883">IF(SUM(--ISNUMBER(SEARCH(M$1:Q$1,J1883)))=L$1,J1883,"")</f>
        <v/>
      </c>
    </row>
    <row r="1884" spans="1:11" ht="17.25" x14ac:dyDescent="0.25">
      <c r="A1884" s="1" t="s">
        <v>1882</v>
      </c>
      <c r="B1884">
        <f>SUM(B1883,_xlfn.IFNA(IF(MATCH(puzzle!$B$2,$A1884,0),1,0),0))</f>
        <v>347</v>
      </c>
      <c r="C1884" t="str">
        <f>puzzle!B1887</f>
        <v/>
      </c>
      <c r="D1884" t="str">
        <f t="shared" si="145"/>
        <v/>
      </c>
      <c r="E1884" t="str">
        <f t="shared" si="146"/>
        <v/>
      </c>
      <c r="F1884" t="str">
        <f t="shared" si="147"/>
        <v/>
      </c>
      <c r="G1884" t="str">
        <f t="shared" si="148"/>
        <v/>
      </c>
      <c r="H1884" t="str">
        <f t="shared" si="149"/>
        <v/>
      </c>
      <c r="I1884" t="str">
        <f>IF(OR(D1884=M$1,E1884=N$1,F1884=O$1,G1884=P$1,H1884=Q$1),"",C1884)</f>
        <v/>
      </c>
      <c r="J1884" t="str">
        <f t="array" ref="J1884">IF(SUM(--ISNUMBER(SEARCH(S$1:AE$1,I1884)))&gt;0,"",I1884)</f>
        <v/>
      </c>
      <c r="K1884" t="str">
        <f t="array" ref="K1884">IF(SUM(--ISNUMBER(SEARCH(M$1:Q$1,J1884)))=L$1,J1884,"")</f>
        <v/>
      </c>
    </row>
    <row r="1885" spans="1:11" ht="17.25" x14ac:dyDescent="0.25">
      <c r="A1885" s="1" t="s">
        <v>1883</v>
      </c>
      <c r="B1885">
        <f>SUM(B1884,_xlfn.IFNA(IF(MATCH(puzzle!$B$2,$A1885,0),1,0),0))</f>
        <v>347</v>
      </c>
      <c r="C1885" t="str">
        <f>puzzle!B1888</f>
        <v/>
      </c>
      <c r="D1885" t="str">
        <f t="shared" si="145"/>
        <v/>
      </c>
      <c r="E1885" t="str">
        <f t="shared" si="146"/>
        <v/>
      </c>
      <c r="F1885" t="str">
        <f t="shared" si="147"/>
        <v/>
      </c>
      <c r="G1885" t="str">
        <f t="shared" si="148"/>
        <v/>
      </c>
      <c r="H1885" t="str">
        <f t="shared" si="149"/>
        <v/>
      </c>
      <c r="I1885" t="str">
        <f>IF(OR(D1885=M$1,E1885=N$1,F1885=O$1,G1885=P$1,H1885=Q$1),"",C1885)</f>
        <v/>
      </c>
      <c r="J1885" t="str">
        <f t="array" ref="J1885">IF(SUM(--ISNUMBER(SEARCH(S$1:AE$1,I1885)))&gt;0,"",I1885)</f>
        <v/>
      </c>
      <c r="K1885" t="str">
        <f t="array" ref="K1885">IF(SUM(--ISNUMBER(SEARCH(M$1:Q$1,J1885)))=L$1,J1885,"")</f>
        <v/>
      </c>
    </row>
    <row r="1886" spans="1:11" ht="17.25" x14ac:dyDescent="0.25">
      <c r="A1886" s="1" t="s">
        <v>1884</v>
      </c>
      <c r="B1886">
        <f>SUM(B1885,_xlfn.IFNA(IF(MATCH(puzzle!$B$2,$A1886,0),1,0),0))</f>
        <v>347</v>
      </c>
      <c r="C1886" t="str">
        <f>puzzle!B1889</f>
        <v/>
      </c>
      <c r="D1886" t="str">
        <f t="shared" si="145"/>
        <v/>
      </c>
      <c r="E1886" t="str">
        <f t="shared" si="146"/>
        <v/>
      </c>
      <c r="F1886" t="str">
        <f t="shared" si="147"/>
        <v/>
      </c>
      <c r="G1886" t="str">
        <f t="shared" si="148"/>
        <v/>
      </c>
      <c r="H1886" t="str">
        <f t="shared" si="149"/>
        <v/>
      </c>
      <c r="I1886" t="str">
        <f>IF(OR(D1886=M$1,E1886=N$1,F1886=O$1,G1886=P$1,H1886=Q$1),"",C1886)</f>
        <v/>
      </c>
      <c r="J1886" t="str">
        <f t="array" ref="J1886">IF(SUM(--ISNUMBER(SEARCH(S$1:AE$1,I1886)))&gt;0,"",I1886)</f>
        <v/>
      </c>
      <c r="K1886" t="str">
        <f t="array" ref="K1886">IF(SUM(--ISNUMBER(SEARCH(M$1:Q$1,J1886)))=L$1,J1886,"")</f>
        <v/>
      </c>
    </row>
    <row r="1887" spans="1:11" ht="17.25" x14ac:dyDescent="0.25">
      <c r="A1887" s="1" t="s">
        <v>1885</v>
      </c>
      <c r="B1887">
        <f>SUM(B1886,_xlfn.IFNA(IF(MATCH(puzzle!$B$2,$A1887,0),1,0),0))</f>
        <v>347</v>
      </c>
      <c r="C1887" t="str">
        <f>puzzle!B1890</f>
        <v/>
      </c>
      <c r="D1887" t="str">
        <f t="shared" si="145"/>
        <v/>
      </c>
      <c r="E1887" t="str">
        <f t="shared" si="146"/>
        <v/>
      </c>
      <c r="F1887" t="str">
        <f t="shared" si="147"/>
        <v/>
      </c>
      <c r="G1887" t="str">
        <f t="shared" si="148"/>
        <v/>
      </c>
      <c r="H1887" t="str">
        <f t="shared" si="149"/>
        <v/>
      </c>
      <c r="I1887" t="str">
        <f>IF(OR(D1887=M$1,E1887=N$1,F1887=O$1,G1887=P$1,H1887=Q$1),"",C1887)</f>
        <v/>
      </c>
      <c r="J1887" t="str">
        <f t="array" ref="J1887">IF(SUM(--ISNUMBER(SEARCH(S$1:AE$1,I1887)))&gt;0,"",I1887)</f>
        <v/>
      </c>
      <c r="K1887" t="str">
        <f t="array" ref="K1887">IF(SUM(--ISNUMBER(SEARCH(M$1:Q$1,J1887)))=L$1,J1887,"")</f>
        <v/>
      </c>
    </row>
    <row r="1888" spans="1:11" ht="17.25" x14ac:dyDescent="0.25">
      <c r="A1888" s="1" t="s">
        <v>1886</v>
      </c>
      <c r="B1888">
        <f>SUM(B1887,_xlfn.IFNA(IF(MATCH(puzzle!$B$2,$A1888,0),1,0),0))</f>
        <v>347</v>
      </c>
      <c r="C1888" t="str">
        <f>puzzle!B1891</f>
        <v/>
      </c>
      <c r="D1888" t="str">
        <f t="shared" si="145"/>
        <v/>
      </c>
      <c r="E1888" t="str">
        <f t="shared" si="146"/>
        <v/>
      </c>
      <c r="F1888" t="str">
        <f t="shared" si="147"/>
        <v/>
      </c>
      <c r="G1888" t="str">
        <f t="shared" si="148"/>
        <v/>
      </c>
      <c r="H1888" t="str">
        <f t="shared" si="149"/>
        <v/>
      </c>
      <c r="I1888" t="str">
        <f>IF(OR(D1888=M$1,E1888=N$1,F1888=O$1,G1888=P$1,H1888=Q$1),"",C1888)</f>
        <v/>
      </c>
      <c r="J1888" t="str">
        <f t="array" ref="J1888">IF(SUM(--ISNUMBER(SEARCH(S$1:AE$1,I1888)))&gt;0,"",I1888)</f>
        <v/>
      </c>
      <c r="K1888" t="str">
        <f t="array" ref="K1888">IF(SUM(--ISNUMBER(SEARCH(M$1:Q$1,J1888)))=L$1,J1888,"")</f>
        <v/>
      </c>
    </row>
    <row r="1889" spans="1:11" ht="17.25" x14ac:dyDescent="0.25">
      <c r="A1889" s="1" t="s">
        <v>1887</v>
      </c>
      <c r="B1889">
        <f>SUM(B1888,_xlfn.IFNA(IF(MATCH(puzzle!$B$2,$A1889,0),1,0),0))</f>
        <v>347</v>
      </c>
      <c r="C1889" t="str">
        <f>puzzle!B1892</f>
        <v/>
      </c>
      <c r="D1889" t="str">
        <f t="shared" si="145"/>
        <v/>
      </c>
      <c r="E1889" t="str">
        <f t="shared" si="146"/>
        <v/>
      </c>
      <c r="F1889" t="str">
        <f t="shared" si="147"/>
        <v/>
      </c>
      <c r="G1889" t="str">
        <f t="shared" si="148"/>
        <v/>
      </c>
      <c r="H1889" t="str">
        <f t="shared" si="149"/>
        <v/>
      </c>
      <c r="I1889" t="str">
        <f>IF(OR(D1889=M$1,E1889=N$1,F1889=O$1,G1889=P$1,H1889=Q$1),"",C1889)</f>
        <v/>
      </c>
      <c r="J1889" t="str">
        <f t="array" ref="J1889">IF(SUM(--ISNUMBER(SEARCH(S$1:AE$1,I1889)))&gt;0,"",I1889)</f>
        <v/>
      </c>
      <c r="K1889" t="str">
        <f t="array" ref="K1889">IF(SUM(--ISNUMBER(SEARCH(M$1:Q$1,J1889)))=L$1,J1889,"")</f>
        <v/>
      </c>
    </row>
    <row r="1890" spans="1:11" ht="17.25" x14ac:dyDescent="0.25">
      <c r="A1890" s="1" t="s">
        <v>1888</v>
      </c>
      <c r="B1890">
        <f>SUM(B1889,_xlfn.IFNA(IF(MATCH(puzzle!$B$2,$A1890,0),1,0),0))</f>
        <v>347</v>
      </c>
      <c r="C1890" t="str">
        <f>puzzle!B1893</f>
        <v/>
      </c>
      <c r="D1890" t="str">
        <f t="shared" si="145"/>
        <v/>
      </c>
      <c r="E1890" t="str">
        <f t="shared" si="146"/>
        <v/>
      </c>
      <c r="F1890" t="str">
        <f t="shared" si="147"/>
        <v/>
      </c>
      <c r="G1890" t="str">
        <f t="shared" si="148"/>
        <v/>
      </c>
      <c r="H1890" t="str">
        <f t="shared" si="149"/>
        <v/>
      </c>
      <c r="I1890" t="str">
        <f>IF(OR(D1890=M$1,E1890=N$1,F1890=O$1,G1890=P$1,H1890=Q$1),"",C1890)</f>
        <v/>
      </c>
      <c r="J1890" t="str">
        <f t="array" ref="J1890">IF(SUM(--ISNUMBER(SEARCH(S$1:AE$1,I1890)))&gt;0,"",I1890)</f>
        <v/>
      </c>
      <c r="K1890" t="str">
        <f t="array" ref="K1890">IF(SUM(--ISNUMBER(SEARCH(M$1:Q$1,J1890)))=L$1,J1890,"")</f>
        <v/>
      </c>
    </row>
    <row r="1891" spans="1:11" ht="17.25" x14ac:dyDescent="0.25">
      <c r="A1891" s="1" t="s">
        <v>1889</v>
      </c>
      <c r="B1891">
        <f>SUM(B1890,_xlfn.IFNA(IF(MATCH(puzzle!$B$2,$A1891,0),1,0),0))</f>
        <v>347</v>
      </c>
      <c r="C1891" t="str">
        <f>puzzle!B1894</f>
        <v/>
      </c>
      <c r="D1891" t="str">
        <f t="shared" si="145"/>
        <v/>
      </c>
      <c r="E1891" t="str">
        <f t="shared" si="146"/>
        <v/>
      </c>
      <c r="F1891" t="str">
        <f t="shared" si="147"/>
        <v/>
      </c>
      <c r="G1891" t="str">
        <f t="shared" si="148"/>
        <v/>
      </c>
      <c r="H1891" t="str">
        <f t="shared" si="149"/>
        <v/>
      </c>
      <c r="I1891" t="str">
        <f>IF(OR(D1891=M$1,E1891=N$1,F1891=O$1,G1891=P$1,H1891=Q$1),"",C1891)</f>
        <v/>
      </c>
      <c r="J1891" t="str">
        <f t="array" ref="J1891">IF(SUM(--ISNUMBER(SEARCH(S$1:AE$1,I1891)))&gt;0,"",I1891)</f>
        <v/>
      </c>
      <c r="K1891" t="str">
        <f t="array" ref="K1891">IF(SUM(--ISNUMBER(SEARCH(M$1:Q$1,J1891)))=L$1,J1891,"")</f>
        <v/>
      </c>
    </row>
    <row r="1892" spans="1:11" ht="17.25" x14ac:dyDescent="0.25">
      <c r="A1892" s="1" t="s">
        <v>1890</v>
      </c>
      <c r="B1892">
        <f>SUM(B1891,_xlfn.IFNA(IF(MATCH(puzzle!$B$2,$A1892,0),1,0),0))</f>
        <v>347</v>
      </c>
      <c r="C1892" t="str">
        <f>puzzle!B1895</f>
        <v/>
      </c>
      <c r="D1892" t="str">
        <f t="shared" si="145"/>
        <v/>
      </c>
      <c r="E1892" t="str">
        <f t="shared" si="146"/>
        <v/>
      </c>
      <c r="F1892" t="str">
        <f t="shared" si="147"/>
        <v/>
      </c>
      <c r="G1892" t="str">
        <f t="shared" si="148"/>
        <v/>
      </c>
      <c r="H1892" t="str">
        <f t="shared" si="149"/>
        <v/>
      </c>
      <c r="I1892" t="str">
        <f>IF(OR(D1892=M$1,E1892=N$1,F1892=O$1,G1892=P$1,H1892=Q$1),"",C1892)</f>
        <v/>
      </c>
      <c r="J1892" t="str">
        <f t="array" ref="J1892">IF(SUM(--ISNUMBER(SEARCH(S$1:AE$1,I1892)))&gt;0,"",I1892)</f>
        <v/>
      </c>
      <c r="K1892" t="str">
        <f t="array" ref="K1892">IF(SUM(--ISNUMBER(SEARCH(M$1:Q$1,J1892)))=L$1,J1892,"")</f>
        <v/>
      </c>
    </row>
    <row r="1893" spans="1:11" ht="17.25" x14ac:dyDescent="0.25">
      <c r="A1893" s="1" t="s">
        <v>1891</v>
      </c>
      <c r="B1893">
        <f>SUM(B1892,_xlfn.IFNA(IF(MATCH(puzzle!$B$2,$A1893,0),1,0),0))</f>
        <v>348</v>
      </c>
      <c r="C1893" t="str">
        <f>puzzle!B1896</f>
        <v/>
      </c>
      <c r="D1893" t="str">
        <f t="shared" si="145"/>
        <v/>
      </c>
      <c r="E1893" t="str">
        <f t="shared" si="146"/>
        <v/>
      </c>
      <c r="F1893" t="str">
        <f t="shared" si="147"/>
        <v/>
      </c>
      <c r="G1893" t="str">
        <f t="shared" si="148"/>
        <v/>
      </c>
      <c r="H1893" t="str">
        <f t="shared" si="149"/>
        <v/>
      </c>
      <c r="I1893" t="str">
        <f>IF(OR(D1893=M$1,E1893=N$1,F1893=O$1,G1893=P$1,H1893=Q$1),"",C1893)</f>
        <v/>
      </c>
      <c r="J1893" t="str">
        <f t="array" ref="J1893">IF(SUM(--ISNUMBER(SEARCH(S$1:AE$1,I1893)))&gt;0,"",I1893)</f>
        <v/>
      </c>
      <c r="K1893" t="str">
        <f t="array" ref="K1893">IF(SUM(--ISNUMBER(SEARCH(M$1:Q$1,J1893)))=L$1,J1893,"")</f>
        <v/>
      </c>
    </row>
    <row r="1894" spans="1:11" ht="17.25" x14ac:dyDescent="0.25">
      <c r="A1894" s="1" t="s">
        <v>1892</v>
      </c>
      <c r="B1894">
        <f>SUM(B1893,_xlfn.IFNA(IF(MATCH(puzzle!$B$2,$A1894,0),1,0),0))</f>
        <v>348</v>
      </c>
      <c r="C1894" t="str">
        <f>puzzle!B1897</f>
        <v/>
      </c>
      <c r="D1894" t="str">
        <f t="shared" si="145"/>
        <v/>
      </c>
      <c r="E1894" t="str">
        <f t="shared" si="146"/>
        <v/>
      </c>
      <c r="F1894" t="str">
        <f t="shared" si="147"/>
        <v/>
      </c>
      <c r="G1894" t="str">
        <f t="shared" si="148"/>
        <v/>
      </c>
      <c r="H1894" t="str">
        <f t="shared" si="149"/>
        <v/>
      </c>
      <c r="I1894" t="str">
        <f>IF(OR(D1894=M$1,E1894=N$1,F1894=O$1,G1894=P$1,H1894=Q$1),"",C1894)</f>
        <v/>
      </c>
      <c r="J1894" t="str">
        <f t="array" ref="J1894">IF(SUM(--ISNUMBER(SEARCH(S$1:AE$1,I1894)))&gt;0,"",I1894)</f>
        <v/>
      </c>
      <c r="K1894" t="str">
        <f t="array" ref="K1894">IF(SUM(--ISNUMBER(SEARCH(M$1:Q$1,J1894)))=L$1,J1894,"")</f>
        <v/>
      </c>
    </row>
    <row r="1895" spans="1:11" ht="17.25" x14ac:dyDescent="0.25">
      <c r="A1895" s="1" t="s">
        <v>1893</v>
      </c>
      <c r="B1895">
        <f>SUM(B1894,_xlfn.IFNA(IF(MATCH(puzzle!$B$2,$A1895,0),1,0),0))</f>
        <v>348</v>
      </c>
      <c r="C1895" t="str">
        <f>puzzle!B1898</f>
        <v/>
      </c>
      <c r="D1895" t="str">
        <f t="shared" si="145"/>
        <v/>
      </c>
      <c r="E1895" t="str">
        <f t="shared" si="146"/>
        <v/>
      </c>
      <c r="F1895" t="str">
        <f t="shared" si="147"/>
        <v/>
      </c>
      <c r="G1895" t="str">
        <f t="shared" si="148"/>
        <v/>
      </c>
      <c r="H1895" t="str">
        <f t="shared" si="149"/>
        <v/>
      </c>
      <c r="I1895" t="str">
        <f>IF(OR(D1895=M$1,E1895=N$1,F1895=O$1,G1895=P$1,H1895=Q$1),"",C1895)</f>
        <v/>
      </c>
      <c r="J1895" t="str">
        <f t="array" ref="J1895">IF(SUM(--ISNUMBER(SEARCH(S$1:AE$1,I1895)))&gt;0,"",I1895)</f>
        <v/>
      </c>
      <c r="K1895" t="str">
        <f t="array" ref="K1895">IF(SUM(--ISNUMBER(SEARCH(M$1:Q$1,J1895)))=L$1,J1895,"")</f>
        <v/>
      </c>
    </row>
    <row r="1896" spans="1:11" ht="17.25" x14ac:dyDescent="0.25">
      <c r="A1896" s="1" t="s">
        <v>1894</v>
      </c>
      <c r="B1896">
        <f>SUM(B1895,_xlfn.IFNA(IF(MATCH(puzzle!$B$2,$A1896,0),1,0),0))</f>
        <v>348</v>
      </c>
      <c r="C1896" t="str">
        <f>puzzle!B1899</f>
        <v/>
      </c>
      <c r="D1896" t="str">
        <f t="shared" si="145"/>
        <v/>
      </c>
      <c r="E1896" t="str">
        <f t="shared" si="146"/>
        <v/>
      </c>
      <c r="F1896" t="str">
        <f t="shared" si="147"/>
        <v/>
      </c>
      <c r="G1896" t="str">
        <f t="shared" si="148"/>
        <v/>
      </c>
      <c r="H1896" t="str">
        <f t="shared" si="149"/>
        <v/>
      </c>
      <c r="I1896" t="str">
        <f>IF(OR(D1896=M$1,E1896=N$1,F1896=O$1,G1896=P$1,H1896=Q$1),"",C1896)</f>
        <v/>
      </c>
      <c r="J1896" t="str">
        <f t="array" ref="J1896">IF(SUM(--ISNUMBER(SEARCH(S$1:AE$1,I1896)))&gt;0,"",I1896)</f>
        <v/>
      </c>
      <c r="K1896" t="str">
        <f t="array" ref="K1896">IF(SUM(--ISNUMBER(SEARCH(M$1:Q$1,J1896)))=L$1,J1896,"")</f>
        <v/>
      </c>
    </row>
    <row r="1897" spans="1:11" ht="17.25" x14ac:dyDescent="0.25">
      <c r="A1897" s="1" t="s">
        <v>1895</v>
      </c>
      <c r="B1897">
        <f>SUM(B1896,_xlfn.IFNA(IF(MATCH(puzzle!$B$2,$A1897,0),1,0),0))</f>
        <v>349</v>
      </c>
      <c r="C1897" t="str">
        <f>puzzle!B1900</f>
        <v/>
      </c>
      <c r="D1897" t="str">
        <f t="shared" si="145"/>
        <v/>
      </c>
      <c r="E1897" t="str">
        <f t="shared" si="146"/>
        <v/>
      </c>
      <c r="F1897" t="str">
        <f t="shared" si="147"/>
        <v/>
      </c>
      <c r="G1897" t="str">
        <f t="shared" si="148"/>
        <v/>
      </c>
      <c r="H1897" t="str">
        <f t="shared" si="149"/>
        <v/>
      </c>
      <c r="I1897" t="str">
        <f>IF(OR(D1897=M$1,E1897=N$1,F1897=O$1,G1897=P$1,H1897=Q$1),"",C1897)</f>
        <v/>
      </c>
      <c r="J1897" t="str">
        <f t="array" ref="J1897">IF(SUM(--ISNUMBER(SEARCH(S$1:AE$1,I1897)))&gt;0,"",I1897)</f>
        <v/>
      </c>
      <c r="K1897" t="str">
        <f t="array" ref="K1897">IF(SUM(--ISNUMBER(SEARCH(M$1:Q$1,J1897)))=L$1,J1897,"")</f>
        <v/>
      </c>
    </row>
    <row r="1898" spans="1:11" ht="17.25" x14ac:dyDescent="0.25">
      <c r="A1898" s="1" t="s">
        <v>1896</v>
      </c>
      <c r="B1898">
        <f>SUM(B1897,_xlfn.IFNA(IF(MATCH(puzzle!$B$2,$A1898,0),1,0),0))</f>
        <v>350</v>
      </c>
      <c r="C1898" t="str">
        <f>puzzle!B1901</f>
        <v/>
      </c>
      <c r="D1898" t="str">
        <f t="shared" si="145"/>
        <v/>
      </c>
      <c r="E1898" t="str">
        <f t="shared" si="146"/>
        <v/>
      </c>
      <c r="F1898" t="str">
        <f t="shared" si="147"/>
        <v/>
      </c>
      <c r="G1898" t="str">
        <f t="shared" si="148"/>
        <v/>
      </c>
      <c r="H1898" t="str">
        <f t="shared" si="149"/>
        <v/>
      </c>
      <c r="I1898" t="str">
        <f>IF(OR(D1898=M$1,E1898=N$1,F1898=O$1,G1898=P$1,H1898=Q$1),"",C1898)</f>
        <v/>
      </c>
      <c r="J1898" t="str">
        <f t="array" ref="J1898">IF(SUM(--ISNUMBER(SEARCH(S$1:AE$1,I1898)))&gt;0,"",I1898)</f>
        <v/>
      </c>
      <c r="K1898" t="str">
        <f t="array" ref="K1898">IF(SUM(--ISNUMBER(SEARCH(M$1:Q$1,J1898)))=L$1,J1898,"")</f>
        <v/>
      </c>
    </row>
    <row r="1899" spans="1:11" ht="17.25" x14ac:dyDescent="0.25">
      <c r="A1899" s="1" t="s">
        <v>1897</v>
      </c>
      <c r="B1899">
        <f>SUM(B1898,_xlfn.IFNA(IF(MATCH(puzzle!$B$2,$A1899,0),1,0),0))</f>
        <v>350</v>
      </c>
      <c r="C1899" t="str">
        <f>puzzle!B1902</f>
        <v/>
      </c>
      <c r="D1899" t="str">
        <f t="shared" si="145"/>
        <v/>
      </c>
      <c r="E1899" t="str">
        <f t="shared" si="146"/>
        <v/>
      </c>
      <c r="F1899" t="str">
        <f t="shared" si="147"/>
        <v/>
      </c>
      <c r="G1899" t="str">
        <f t="shared" si="148"/>
        <v/>
      </c>
      <c r="H1899" t="str">
        <f t="shared" si="149"/>
        <v/>
      </c>
      <c r="I1899" t="str">
        <f>IF(OR(D1899=M$1,E1899=N$1,F1899=O$1,G1899=P$1,H1899=Q$1),"",C1899)</f>
        <v/>
      </c>
      <c r="J1899" t="str">
        <f t="array" ref="J1899">IF(SUM(--ISNUMBER(SEARCH(S$1:AE$1,I1899)))&gt;0,"",I1899)</f>
        <v/>
      </c>
      <c r="K1899" t="str">
        <f t="array" ref="K1899">IF(SUM(--ISNUMBER(SEARCH(M$1:Q$1,J1899)))=L$1,J1899,"")</f>
        <v/>
      </c>
    </row>
    <row r="1900" spans="1:11" ht="17.25" x14ac:dyDescent="0.25">
      <c r="A1900" s="1" t="s">
        <v>1898</v>
      </c>
      <c r="B1900">
        <f>SUM(B1899,_xlfn.IFNA(IF(MATCH(puzzle!$B$2,$A1900,0),1,0),0))</f>
        <v>350</v>
      </c>
      <c r="C1900" t="str">
        <f>puzzle!B1903</f>
        <v/>
      </c>
      <c r="D1900" t="str">
        <f t="shared" si="145"/>
        <v/>
      </c>
      <c r="E1900" t="str">
        <f t="shared" si="146"/>
        <v/>
      </c>
      <c r="F1900" t="str">
        <f t="shared" si="147"/>
        <v/>
      </c>
      <c r="G1900" t="str">
        <f t="shared" si="148"/>
        <v/>
      </c>
      <c r="H1900" t="str">
        <f t="shared" si="149"/>
        <v/>
      </c>
      <c r="I1900" t="str">
        <f>IF(OR(D1900=M$1,E1900=N$1,F1900=O$1,G1900=P$1,H1900=Q$1),"",C1900)</f>
        <v/>
      </c>
      <c r="J1900" t="str">
        <f t="array" ref="J1900">IF(SUM(--ISNUMBER(SEARCH(S$1:AE$1,I1900)))&gt;0,"",I1900)</f>
        <v/>
      </c>
      <c r="K1900" t="str">
        <f t="array" ref="K1900">IF(SUM(--ISNUMBER(SEARCH(M$1:Q$1,J1900)))=L$1,J1900,"")</f>
        <v/>
      </c>
    </row>
    <row r="1901" spans="1:11" ht="17.25" x14ac:dyDescent="0.25">
      <c r="A1901" s="1" t="s">
        <v>1899</v>
      </c>
      <c r="B1901">
        <f>SUM(B1900,_xlfn.IFNA(IF(MATCH(puzzle!$B$2,$A1901,0),1,0),0))</f>
        <v>350</v>
      </c>
      <c r="C1901" t="str">
        <f>puzzle!B1904</f>
        <v/>
      </c>
      <c r="D1901" t="str">
        <f t="shared" si="145"/>
        <v/>
      </c>
      <c r="E1901" t="str">
        <f t="shared" si="146"/>
        <v/>
      </c>
      <c r="F1901" t="str">
        <f t="shared" si="147"/>
        <v/>
      </c>
      <c r="G1901" t="str">
        <f t="shared" si="148"/>
        <v/>
      </c>
      <c r="H1901" t="str">
        <f t="shared" si="149"/>
        <v/>
      </c>
      <c r="I1901" t="str">
        <f>IF(OR(D1901=M$1,E1901=N$1,F1901=O$1,G1901=P$1,H1901=Q$1),"",C1901)</f>
        <v/>
      </c>
      <c r="J1901" t="str">
        <f t="array" ref="J1901">IF(SUM(--ISNUMBER(SEARCH(S$1:AE$1,I1901)))&gt;0,"",I1901)</f>
        <v/>
      </c>
      <c r="K1901" t="str">
        <f t="array" ref="K1901">IF(SUM(--ISNUMBER(SEARCH(M$1:Q$1,J1901)))=L$1,J1901,"")</f>
        <v/>
      </c>
    </row>
    <row r="1902" spans="1:11" ht="17.25" x14ac:dyDescent="0.25">
      <c r="A1902" s="1" t="s">
        <v>1900</v>
      </c>
      <c r="B1902">
        <f>SUM(B1901,_xlfn.IFNA(IF(MATCH(puzzle!$B$2,$A1902,0),1,0),0))</f>
        <v>350</v>
      </c>
      <c r="C1902" t="str">
        <f>puzzle!B1905</f>
        <v/>
      </c>
      <c r="D1902" t="str">
        <f t="shared" si="145"/>
        <v/>
      </c>
      <c r="E1902" t="str">
        <f t="shared" si="146"/>
        <v/>
      </c>
      <c r="F1902" t="str">
        <f t="shared" si="147"/>
        <v/>
      </c>
      <c r="G1902" t="str">
        <f t="shared" si="148"/>
        <v/>
      </c>
      <c r="H1902" t="str">
        <f t="shared" si="149"/>
        <v/>
      </c>
      <c r="I1902" t="str">
        <f>IF(OR(D1902=M$1,E1902=N$1,F1902=O$1,G1902=P$1,H1902=Q$1),"",C1902)</f>
        <v/>
      </c>
      <c r="J1902" t="str">
        <f t="array" ref="J1902">IF(SUM(--ISNUMBER(SEARCH(S$1:AE$1,I1902)))&gt;0,"",I1902)</f>
        <v/>
      </c>
      <c r="K1902" t="str">
        <f t="array" ref="K1902">IF(SUM(--ISNUMBER(SEARCH(M$1:Q$1,J1902)))=L$1,J1902,"")</f>
        <v/>
      </c>
    </row>
    <row r="1903" spans="1:11" ht="17.25" x14ac:dyDescent="0.25">
      <c r="A1903" s="1" t="s">
        <v>1901</v>
      </c>
      <c r="B1903">
        <f>SUM(B1902,_xlfn.IFNA(IF(MATCH(puzzle!$B$2,$A1903,0),1,0),0))</f>
        <v>350</v>
      </c>
      <c r="C1903" t="str">
        <f>puzzle!B1906</f>
        <v/>
      </c>
      <c r="D1903" t="str">
        <f t="shared" si="145"/>
        <v/>
      </c>
      <c r="E1903" t="str">
        <f t="shared" si="146"/>
        <v/>
      </c>
      <c r="F1903" t="str">
        <f t="shared" si="147"/>
        <v/>
      </c>
      <c r="G1903" t="str">
        <f t="shared" si="148"/>
        <v/>
      </c>
      <c r="H1903" t="str">
        <f t="shared" si="149"/>
        <v/>
      </c>
      <c r="I1903" t="str">
        <f>IF(OR(D1903=M$1,E1903=N$1,F1903=O$1,G1903=P$1,H1903=Q$1),"",C1903)</f>
        <v/>
      </c>
      <c r="J1903" t="str">
        <f t="array" ref="J1903">IF(SUM(--ISNUMBER(SEARCH(S$1:AE$1,I1903)))&gt;0,"",I1903)</f>
        <v/>
      </c>
      <c r="K1903" t="str">
        <f t="array" ref="K1903">IF(SUM(--ISNUMBER(SEARCH(M$1:Q$1,J1903)))=L$1,J1903,"")</f>
        <v/>
      </c>
    </row>
    <row r="1904" spans="1:11" ht="17.25" x14ac:dyDescent="0.25">
      <c r="A1904" s="1" t="s">
        <v>1902</v>
      </c>
      <c r="B1904">
        <f>SUM(B1903,_xlfn.IFNA(IF(MATCH(puzzle!$B$2,$A1904,0),1,0),0))</f>
        <v>351</v>
      </c>
      <c r="C1904" t="str">
        <f>puzzle!B1907</f>
        <v/>
      </c>
      <c r="D1904" t="str">
        <f t="shared" si="145"/>
        <v/>
      </c>
      <c r="E1904" t="str">
        <f t="shared" si="146"/>
        <v/>
      </c>
      <c r="F1904" t="str">
        <f t="shared" si="147"/>
        <v/>
      </c>
      <c r="G1904" t="str">
        <f t="shared" si="148"/>
        <v/>
      </c>
      <c r="H1904" t="str">
        <f t="shared" si="149"/>
        <v/>
      </c>
      <c r="I1904" t="str">
        <f>IF(OR(D1904=M$1,E1904=N$1,F1904=O$1,G1904=P$1,H1904=Q$1),"",C1904)</f>
        <v/>
      </c>
      <c r="J1904" t="str">
        <f t="array" ref="J1904">IF(SUM(--ISNUMBER(SEARCH(S$1:AE$1,I1904)))&gt;0,"",I1904)</f>
        <v/>
      </c>
      <c r="K1904" t="str">
        <f t="array" ref="K1904">IF(SUM(--ISNUMBER(SEARCH(M$1:Q$1,J1904)))=L$1,J1904,"")</f>
        <v/>
      </c>
    </row>
    <row r="1905" spans="1:11" ht="17.25" x14ac:dyDescent="0.25">
      <c r="A1905" s="1" t="s">
        <v>1903</v>
      </c>
      <c r="B1905">
        <f>SUM(B1904,_xlfn.IFNA(IF(MATCH(puzzle!$B$2,$A1905,0),1,0),0))</f>
        <v>351</v>
      </c>
      <c r="C1905" t="str">
        <f>puzzle!B1908</f>
        <v/>
      </c>
      <c r="D1905" t="str">
        <f t="shared" si="145"/>
        <v/>
      </c>
      <c r="E1905" t="str">
        <f t="shared" si="146"/>
        <v/>
      </c>
      <c r="F1905" t="str">
        <f t="shared" si="147"/>
        <v/>
      </c>
      <c r="G1905" t="str">
        <f t="shared" si="148"/>
        <v/>
      </c>
      <c r="H1905" t="str">
        <f t="shared" si="149"/>
        <v/>
      </c>
      <c r="I1905" t="str">
        <f>IF(OR(D1905=M$1,E1905=N$1,F1905=O$1,G1905=P$1,H1905=Q$1),"",C1905)</f>
        <v/>
      </c>
      <c r="J1905" t="str">
        <f t="array" ref="J1905">IF(SUM(--ISNUMBER(SEARCH(S$1:AE$1,I1905)))&gt;0,"",I1905)</f>
        <v/>
      </c>
      <c r="K1905" t="str">
        <f t="array" ref="K1905">IF(SUM(--ISNUMBER(SEARCH(M$1:Q$1,J1905)))=L$1,J1905,"")</f>
        <v/>
      </c>
    </row>
    <row r="1906" spans="1:11" ht="17.25" x14ac:dyDescent="0.25">
      <c r="A1906" s="1" t="s">
        <v>1904</v>
      </c>
      <c r="B1906">
        <f>SUM(B1905,_xlfn.IFNA(IF(MATCH(puzzle!$B$2,$A1906,0),1,0),0))</f>
        <v>351</v>
      </c>
      <c r="C1906" t="str">
        <f>puzzle!B1909</f>
        <v/>
      </c>
      <c r="D1906" t="str">
        <f t="shared" si="145"/>
        <v/>
      </c>
      <c r="E1906" t="str">
        <f t="shared" si="146"/>
        <v/>
      </c>
      <c r="F1906" t="str">
        <f t="shared" si="147"/>
        <v/>
      </c>
      <c r="G1906" t="str">
        <f t="shared" si="148"/>
        <v/>
      </c>
      <c r="H1906" t="str">
        <f t="shared" si="149"/>
        <v/>
      </c>
      <c r="I1906" t="str">
        <f>IF(OR(D1906=M$1,E1906=N$1,F1906=O$1,G1906=P$1,H1906=Q$1),"",C1906)</f>
        <v/>
      </c>
      <c r="J1906" t="str">
        <f t="array" ref="J1906">IF(SUM(--ISNUMBER(SEARCH(S$1:AE$1,I1906)))&gt;0,"",I1906)</f>
        <v/>
      </c>
      <c r="K1906" t="str">
        <f t="array" ref="K1906">IF(SUM(--ISNUMBER(SEARCH(M$1:Q$1,J1906)))=L$1,J1906,"")</f>
        <v/>
      </c>
    </row>
    <row r="1907" spans="1:11" ht="17.25" x14ac:dyDescent="0.25">
      <c r="A1907" s="1" t="s">
        <v>1905</v>
      </c>
      <c r="B1907">
        <f>SUM(B1906,_xlfn.IFNA(IF(MATCH(puzzle!$B$2,$A1907,0),1,0),0))</f>
        <v>351</v>
      </c>
      <c r="C1907" t="str">
        <f>puzzle!B1910</f>
        <v/>
      </c>
      <c r="D1907" t="str">
        <f t="shared" si="145"/>
        <v/>
      </c>
      <c r="E1907" t="str">
        <f t="shared" si="146"/>
        <v/>
      </c>
      <c r="F1907" t="str">
        <f t="shared" si="147"/>
        <v/>
      </c>
      <c r="G1907" t="str">
        <f t="shared" si="148"/>
        <v/>
      </c>
      <c r="H1907" t="str">
        <f t="shared" si="149"/>
        <v/>
      </c>
      <c r="I1907" t="str">
        <f>IF(OR(D1907=M$1,E1907=N$1,F1907=O$1,G1907=P$1,H1907=Q$1),"",C1907)</f>
        <v/>
      </c>
      <c r="J1907" t="str">
        <f t="array" ref="J1907">IF(SUM(--ISNUMBER(SEARCH(S$1:AE$1,I1907)))&gt;0,"",I1907)</f>
        <v/>
      </c>
      <c r="K1907" t="str">
        <f t="array" ref="K1907">IF(SUM(--ISNUMBER(SEARCH(M$1:Q$1,J1907)))=L$1,J1907,"")</f>
        <v/>
      </c>
    </row>
    <row r="1908" spans="1:11" ht="17.25" x14ac:dyDescent="0.25">
      <c r="A1908" s="1" t="s">
        <v>1906</v>
      </c>
      <c r="B1908">
        <f>SUM(B1907,_xlfn.IFNA(IF(MATCH(puzzle!$B$2,$A1908,0),1,0),0))</f>
        <v>352</v>
      </c>
      <c r="C1908" t="str">
        <f>puzzle!B1911</f>
        <v/>
      </c>
      <c r="D1908" t="str">
        <f t="shared" si="145"/>
        <v/>
      </c>
      <c r="E1908" t="str">
        <f t="shared" si="146"/>
        <v/>
      </c>
      <c r="F1908" t="str">
        <f t="shared" si="147"/>
        <v/>
      </c>
      <c r="G1908" t="str">
        <f t="shared" si="148"/>
        <v/>
      </c>
      <c r="H1908" t="str">
        <f t="shared" si="149"/>
        <v/>
      </c>
      <c r="I1908" t="str">
        <f>IF(OR(D1908=M$1,E1908=N$1,F1908=O$1,G1908=P$1,H1908=Q$1),"",C1908)</f>
        <v/>
      </c>
      <c r="J1908" t="str">
        <f t="array" ref="J1908">IF(SUM(--ISNUMBER(SEARCH(S$1:AE$1,I1908)))&gt;0,"",I1908)</f>
        <v/>
      </c>
      <c r="K1908" t="str">
        <f t="array" ref="K1908">IF(SUM(--ISNUMBER(SEARCH(M$1:Q$1,J1908)))=L$1,J1908,"")</f>
        <v/>
      </c>
    </row>
    <row r="1909" spans="1:11" ht="17.25" x14ac:dyDescent="0.25">
      <c r="A1909" s="1" t="s">
        <v>1907</v>
      </c>
      <c r="B1909">
        <f>SUM(B1908,_xlfn.IFNA(IF(MATCH(puzzle!$B$2,$A1909,0),1,0),0))</f>
        <v>353</v>
      </c>
      <c r="C1909" t="str">
        <f>puzzle!B1912</f>
        <v/>
      </c>
      <c r="D1909" t="str">
        <f t="shared" si="145"/>
        <v/>
      </c>
      <c r="E1909" t="str">
        <f t="shared" si="146"/>
        <v/>
      </c>
      <c r="F1909" t="str">
        <f t="shared" si="147"/>
        <v/>
      </c>
      <c r="G1909" t="str">
        <f t="shared" si="148"/>
        <v/>
      </c>
      <c r="H1909" t="str">
        <f t="shared" si="149"/>
        <v/>
      </c>
      <c r="I1909" t="str">
        <f>IF(OR(D1909=M$1,E1909=N$1,F1909=O$1,G1909=P$1,H1909=Q$1),"",C1909)</f>
        <v/>
      </c>
      <c r="J1909" t="str">
        <f t="array" ref="J1909">IF(SUM(--ISNUMBER(SEARCH(S$1:AE$1,I1909)))&gt;0,"",I1909)</f>
        <v/>
      </c>
      <c r="K1909" t="str">
        <f t="array" ref="K1909">IF(SUM(--ISNUMBER(SEARCH(M$1:Q$1,J1909)))=L$1,J1909,"")</f>
        <v/>
      </c>
    </row>
    <row r="1910" spans="1:11" ht="17.25" x14ac:dyDescent="0.25">
      <c r="A1910" s="1" t="s">
        <v>1908</v>
      </c>
      <c r="B1910">
        <f>SUM(B1909,_xlfn.IFNA(IF(MATCH(puzzle!$B$2,$A1910,0),1,0),0))</f>
        <v>353</v>
      </c>
      <c r="C1910" t="str">
        <f>puzzle!B1913</f>
        <v/>
      </c>
      <c r="D1910" t="str">
        <f t="shared" si="145"/>
        <v/>
      </c>
      <c r="E1910" t="str">
        <f t="shared" si="146"/>
        <v/>
      </c>
      <c r="F1910" t="str">
        <f t="shared" si="147"/>
        <v/>
      </c>
      <c r="G1910" t="str">
        <f t="shared" si="148"/>
        <v/>
      </c>
      <c r="H1910" t="str">
        <f t="shared" si="149"/>
        <v/>
      </c>
      <c r="I1910" t="str">
        <f>IF(OR(D1910=M$1,E1910=N$1,F1910=O$1,G1910=P$1,H1910=Q$1),"",C1910)</f>
        <v/>
      </c>
      <c r="J1910" t="str">
        <f t="array" ref="J1910">IF(SUM(--ISNUMBER(SEARCH(S$1:AE$1,I1910)))&gt;0,"",I1910)</f>
        <v/>
      </c>
      <c r="K1910" t="str">
        <f t="array" ref="K1910">IF(SUM(--ISNUMBER(SEARCH(M$1:Q$1,J1910)))=L$1,J1910,"")</f>
        <v/>
      </c>
    </row>
    <row r="1911" spans="1:11" ht="17.25" x14ac:dyDescent="0.25">
      <c r="A1911" s="1" t="s">
        <v>1909</v>
      </c>
      <c r="B1911">
        <f>SUM(B1910,_xlfn.IFNA(IF(MATCH(puzzle!$B$2,$A1911,0),1,0),0))</f>
        <v>353</v>
      </c>
      <c r="C1911" t="str">
        <f>puzzle!B1914</f>
        <v/>
      </c>
      <c r="D1911" t="str">
        <f t="shared" si="145"/>
        <v/>
      </c>
      <c r="E1911" t="str">
        <f t="shared" si="146"/>
        <v/>
      </c>
      <c r="F1911" t="str">
        <f t="shared" si="147"/>
        <v/>
      </c>
      <c r="G1911" t="str">
        <f t="shared" si="148"/>
        <v/>
      </c>
      <c r="H1911" t="str">
        <f t="shared" si="149"/>
        <v/>
      </c>
      <c r="I1911" t="str">
        <f>IF(OR(D1911=M$1,E1911=N$1,F1911=O$1,G1911=P$1,H1911=Q$1),"",C1911)</f>
        <v/>
      </c>
      <c r="J1911" t="str">
        <f t="array" ref="J1911">IF(SUM(--ISNUMBER(SEARCH(S$1:AE$1,I1911)))&gt;0,"",I1911)</f>
        <v/>
      </c>
      <c r="K1911" t="str">
        <f t="array" ref="K1911">IF(SUM(--ISNUMBER(SEARCH(M$1:Q$1,J1911)))=L$1,J1911,"")</f>
        <v/>
      </c>
    </row>
    <row r="1912" spans="1:11" ht="17.25" x14ac:dyDescent="0.25">
      <c r="A1912" s="1" t="s">
        <v>1910</v>
      </c>
      <c r="B1912">
        <f>SUM(B1911,_xlfn.IFNA(IF(MATCH(puzzle!$B$2,$A1912,0),1,0),0))</f>
        <v>353</v>
      </c>
      <c r="C1912" t="str">
        <f>puzzle!B1915</f>
        <v/>
      </c>
      <c r="D1912" t="str">
        <f t="shared" si="145"/>
        <v/>
      </c>
      <c r="E1912" t="str">
        <f t="shared" si="146"/>
        <v/>
      </c>
      <c r="F1912" t="str">
        <f t="shared" si="147"/>
        <v/>
      </c>
      <c r="G1912" t="str">
        <f t="shared" si="148"/>
        <v/>
      </c>
      <c r="H1912" t="str">
        <f t="shared" si="149"/>
        <v/>
      </c>
      <c r="I1912" t="str">
        <f>IF(OR(D1912=M$1,E1912=N$1,F1912=O$1,G1912=P$1,H1912=Q$1),"",C1912)</f>
        <v/>
      </c>
      <c r="J1912" t="str">
        <f t="array" ref="J1912">IF(SUM(--ISNUMBER(SEARCH(S$1:AE$1,I1912)))&gt;0,"",I1912)</f>
        <v/>
      </c>
      <c r="K1912" t="str">
        <f t="array" ref="K1912">IF(SUM(--ISNUMBER(SEARCH(M$1:Q$1,J1912)))=L$1,J1912,"")</f>
        <v/>
      </c>
    </row>
    <row r="1913" spans="1:11" ht="17.25" x14ac:dyDescent="0.25">
      <c r="A1913" s="1" t="s">
        <v>1911</v>
      </c>
      <c r="B1913">
        <f>SUM(B1912,_xlfn.IFNA(IF(MATCH(puzzle!$B$2,$A1913,0),1,0),0))</f>
        <v>353</v>
      </c>
      <c r="C1913" t="str">
        <f>puzzle!B1916</f>
        <v/>
      </c>
      <c r="D1913" t="str">
        <f t="shared" si="145"/>
        <v/>
      </c>
      <c r="E1913" t="str">
        <f t="shared" si="146"/>
        <v/>
      </c>
      <c r="F1913" t="str">
        <f t="shared" si="147"/>
        <v/>
      </c>
      <c r="G1913" t="str">
        <f t="shared" si="148"/>
        <v/>
      </c>
      <c r="H1913" t="str">
        <f t="shared" si="149"/>
        <v/>
      </c>
      <c r="I1913" t="str">
        <f>IF(OR(D1913=M$1,E1913=N$1,F1913=O$1,G1913=P$1,H1913=Q$1),"",C1913)</f>
        <v/>
      </c>
      <c r="J1913" t="str">
        <f t="array" ref="J1913">IF(SUM(--ISNUMBER(SEARCH(S$1:AE$1,I1913)))&gt;0,"",I1913)</f>
        <v/>
      </c>
      <c r="K1913" t="str">
        <f t="array" ref="K1913">IF(SUM(--ISNUMBER(SEARCH(M$1:Q$1,J1913)))=L$1,J1913,"")</f>
        <v/>
      </c>
    </row>
    <row r="1914" spans="1:11" ht="17.25" x14ac:dyDescent="0.25">
      <c r="A1914" s="1" t="s">
        <v>1912</v>
      </c>
      <c r="B1914">
        <f>SUM(B1913,_xlfn.IFNA(IF(MATCH(puzzle!$B$2,$A1914,0),1,0),0))</f>
        <v>353</v>
      </c>
      <c r="C1914" t="str">
        <f>puzzle!B1917</f>
        <v/>
      </c>
      <c r="D1914" t="str">
        <f t="shared" si="145"/>
        <v/>
      </c>
      <c r="E1914" t="str">
        <f t="shared" si="146"/>
        <v/>
      </c>
      <c r="F1914" t="str">
        <f t="shared" si="147"/>
        <v/>
      </c>
      <c r="G1914" t="str">
        <f t="shared" si="148"/>
        <v/>
      </c>
      <c r="H1914" t="str">
        <f t="shared" si="149"/>
        <v/>
      </c>
      <c r="I1914" t="str">
        <f>IF(OR(D1914=M$1,E1914=N$1,F1914=O$1,G1914=P$1,H1914=Q$1),"",C1914)</f>
        <v/>
      </c>
      <c r="J1914" t="str">
        <f t="array" ref="J1914">IF(SUM(--ISNUMBER(SEARCH(S$1:AE$1,I1914)))&gt;0,"",I1914)</f>
        <v/>
      </c>
      <c r="K1914" t="str">
        <f t="array" ref="K1914">IF(SUM(--ISNUMBER(SEARCH(M$1:Q$1,J1914)))=L$1,J1914,"")</f>
        <v/>
      </c>
    </row>
    <row r="1915" spans="1:11" ht="17.25" x14ac:dyDescent="0.25">
      <c r="A1915" s="1" t="s">
        <v>1913</v>
      </c>
      <c r="B1915">
        <f>SUM(B1914,_xlfn.IFNA(IF(MATCH(puzzle!$B$2,$A1915,0),1,0),0))</f>
        <v>353</v>
      </c>
      <c r="C1915" t="str">
        <f>puzzle!B1918</f>
        <v/>
      </c>
      <c r="D1915" t="str">
        <f t="shared" si="145"/>
        <v/>
      </c>
      <c r="E1915" t="str">
        <f t="shared" si="146"/>
        <v/>
      </c>
      <c r="F1915" t="str">
        <f t="shared" si="147"/>
        <v/>
      </c>
      <c r="G1915" t="str">
        <f t="shared" si="148"/>
        <v/>
      </c>
      <c r="H1915" t="str">
        <f t="shared" si="149"/>
        <v/>
      </c>
      <c r="I1915" t="str">
        <f>IF(OR(D1915=M$1,E1915=N$1,F1915=O$1,G1915=P$1,H1915=Q$1),"",C1915)</f>
        <v/>
      </c>
      <c r="J1915" t="str">
        <f t="array" ref="J1915">IF(SUM(--ISNUMBER(SEARCH(S$1:AE$1,I1915)))&gt;0,"",I1915)</f>
        <v/>
      </c>
      <c r="K1915" t="str">
        <f t="array" ref="K1915">IF(SUM(--ISNUMBER(SEARCH(M$1:Q$1,J1915)))=L$1,J1915,"")</f>
        <v/>
      </c>
    </row>
    <row r="1916" spans="1:11" ht="17.25" x14ac:dyDescent="0.25">
      <c r="A1916" s="1" t="s">
        <v>1914</v>
      </c>
      <c r="B1916">
        <f>SUM(B1915,_xlfn.IFNA(IF(MATCH(puzzle!$B$2,$A1916,0),1,0),0))</f>
        <v>353</v>
      </c>
      <c r="C1916" t="str">
        <f>puzzle!B1919</f>
        <v/>
      </c>
      <c r="D1916" t="str">
        <f t="shared" si="145"/>
        <v/>
      </c>
      <c r="E1916" t="str">
        <f t="shared" si="146"/>
        <v/>
      </c>
      <c r="F1916" t="str">
        <f t="shared" si="147"/>
        <v/>
      </c>
      <c r="G1916" t="str">
        <f t="shared" si="148"/>
        <v/>
      </c>
      <c r="H1916" t="str">
        <f t="shared" si="149"/>
        <v/>
      </c>
      <c r="I1916" t="str">
        <f>IF(OR(D1916=M$1,E1916=N$1,F1916=O$1,G1916=P$1,H1916=Q$1),"",C1916)</f>
        <v/>
      </c>
      <c r="J1916" t="str">
        <f t="array" ref="J1916">IF(SUM(--ISNUMBER(SEARCH(S$1:AE$1,I1916)))&gt;0,"",I1916)</f>
        <v/>
      </c>
      <c r="K1916" t="str">
        <f t="array" ref="K1916">IF(SUM(--ISNUMBER(SEARCH(M$1:Q$1,J1916)))=L$1,J1916,"")</f>
        <v/>
      </c>
    </row>
    <row r="1917" spans="1:11" ht="17.25" x14ac:dyDescent="0.25">
      <c r="A1917" s="1" t="s">
        <v>1915</v>
      </c>
      <c r="B1917">
        <f>SUM(B1916,_xlfn.IFNA(IF(MATCH(puzzle!$B$2,$A1917,0),1,0),0))</f>
        <v>353</v>
      </c>
      <c r="C1917" t="str">
        <f>puzzle!B1920</f>
        <v/>
      </c>
      <c r="D1917" t="str">
        <f t="shared" si="145"/>
        <v/>
      </c>
      <c r="E1917" t="str">
        <f t="shared" si="146"/>
        <v/>
      </c>
      <c r="F1917" t="str">
        <f t="shared" si="147"/>
        <v/>
      </c>
      <c r="G1917" t="str">
        <f t="shared" si="148"/>
        <v/>
      </c>
      <c r="H1917" t="str">
        <f t="shared" si="149"/>
        <v/>
      </c>
      <c r="I1917" t="str">
        <f>IF(OR(D1917=M$1,E1917=N$1,F1917=O$1,G1917=P$1,H1917=Q$1),"",C1917)</f>
        <v/>
      </c>
      <c r="J1917" t="str">
        <f t="array" ref="J1917">IF(SUM(--ISNUMBER(SEARCH(S$1:AE$1,I1917)))&gt;0,"",I1917)</f>
        <v/>
      </c>
      <c r="K1917" t="str">
        <f t="array" ref="K1917">IF(SUM(--ISNUMBER(SEARCH(M$1:Q$1,J1917)))=L$1,J1917,"")</f>
        <v/>
      </c>
    </row>
    <row r="1918" spans="1:11" ht="17.25" x14ac:dyDescent="0.25">
      <c r="A1918" s="1" t="s">
        <v>1916</v>
      </c>
      <c r="B1918">
        <f>SUM(B1917,_xlfn.IFNA(IF(MATCH(puzzle!$B$2,$A1918,0),1,0),0))</f>
        <v>353</v>
      </c>
      <c r="C1918" t="str">
        <f>puzzle!B1921</f>
        <v/>
      </c>
      <c r="D1918" t="str">
        <f t="shared" si="145"/>
        <v/>
      </c>
      <c r="E1918" t="str">
        <f t="shared" si="146"/>
        <v/>
      </c>
      <c r="F1918" t="str">
        <f t="shared" si="147"/>
        <v/>
      </c>
      <c r="G1918" t="str">
        <f t="shared" si="148"/>
        <v/>
      </c>
      <c r="H1918" t="str">
        <f t="shared" si="149"/>
        <v/>
      </c>
      <c r="I1918" t="str">
        <f>IF(OR(D1918=M$1,E1918=N$1,F1918=O$1,G1918=P$1,H1918=Q$1),"",C1918)</f>
        <v/>
      </c>
      <c r="J1918" t="str">
        <f t="array" ref="J1918">IF(SUM(--ISNUMBER(SEARCH(S$1:AE$1,I1918)))&gt;0,"",I1918)</f>
        <v/>
      </c>
      <c r="K1918" t="str">
        <f t="array" ref="K1918">IF(SUM(--ISNUMBER(SEARCH(M$1:Q$1,J1918)))=L$1,J1918,"")</f>
        <v/>
      </c>
    </row>
    <row r="1919" spans="1:11" ht="17.25" x14ac:dyDescent="0.25">
      <c r="A1919" s="1" t="s">
        <v>1917</v>
      </c>
      <c r="B1919">
        <f>SUM(B1918,_xlfn.IFNA(IF(MATCH(puzzle!$B$2,$A1919,0),1,0),0))</f>
        <v>353</v>
      </c>
      <c r="C1919" t="str">
        <f>puzzle!B1922</f>
        <v/>
      </c>
      <c r="D1919" t="str">
        <f t="shared" si="145"/>
        <v/>
      </c>
      <c r="E1919" t="str">
        <f t="shared" si="146"/>
        <v/>
      </c>
      <c r="F1919" t="str">
        <f t="shared" si="147"/>
        <v/>
      </c>
      <c r="G1919" t="str">
        <f t="shared" si="148"/>
        <v/>
      </c>
      <c r="H1919" t="str">
        <f t="shared" si="149"/>
        <v/>
      </c>
      <c r="I1919" t="str">
        <f>IF(OR(D1919=M$1,E1919=N$1,F1919=O$1,G1919=P$1,H1919=Q$1),"",C1919)</f>
        <v/>
      </c>
      <c r="J1919" t="str">
        <f t="array" ref="J1919">IF(SUM(--ISNUMBER(SEARCH(S$1:AE$1,I1919)))&gt;0,"",I1919)</f>
        <v/>
      </c>
      <c r="K1919" t="str">
        <f t="array" ref="K1919">IF(SUM(--ISNUMBER(SEARCH(M$1:Q$1,J1919)))=L$1,J1919,"")</f>
        <v/>
      </c>
    </row>
    <row r="1920" spans="1:11" ht="17.25" x14ac:dyDescent="0.25">
      <c r="A1920" s="1" t="s">
        <v>1918</v>
      </c>
      <c r="B1920">
        <f>SUM(B1919,_xlfn.IFNA(IF(MATCH(puzzle!$B$2,$A1920,0),1,0),0))</f>
        <v>353</v>
      </c>
      <c r="C1920" t="str">
        <f>puzzle!B1923</f>
        <v/>
      </c>
      <c r="D1920" t="str">
        <f t="shared" si="145"/>
        <v/>
      </c>
      <c r="E1920" t="str">
        <f t="shared" si="146"/>
        <v/>
      </c>
      <c r="F1920" t="str">
        <f t="shared" si="147"/>
        <v/>
      </c>
      <c r="G1920" t="str">
        <f t="shared" si="148"/>
        <v/>
      </c>
      <c r="H1920" t="str">
        <f t="shared" si="149"/>
        <v/>
      </c>
      <c r="I1920" t="str">
        <f>IF(OR(D1920=M$1,E1920=N$1,F1920=O$1,G1920=P$1,H1920=Q$1),"",C1920)</f>
        <v/>
      </c>
      <c r="J1920" t="str">
        <f t="array" ref="J1920">IF(SUM(--ISNUMBER(SEARCH(S$1:AE$1,I1920)))&gt;0,"",I1920)</f>
        <v/>
      </c>
      <c r="K1920" t="str">
        <f t="array" ref="K1920">IF(SUM(--ISNUMBER(SEARCH(M$1:Q$1,J1920)))=L$1,J1920,"")</f>
        <v/>
      </c>
    </row>
    <row r="1921" spans="1:11" ht="17.25" x14ac:dyDescent="0.25">
      <c r="A1921" s="1" t="s">
        <v>1919</v>
      </c>
      <c r="B1921">
        <f>SUM(B1920,_xlfn.IFNA(IF(MATCH(puzzle!$B$2,$A1921,0),1,0),0))</f>
        <v>353</v>
      </c>
      <c r="C1921" t="str">
        <f>puzzle!B1924</f>
        <v/>
      </c>
      <c r="D1921" t="str">
        <f t="shared" si="145"/>
        <v/>
      </c>
      <c r="E1921" t="str">
        <f t="shared" si="146"/>
        <v/>
      </c>
      <c r="F1921" t="str">
        <f t="shared" si="147"/>
        <v/>
      </c>
      <c r="G1921" t="str">
        <f t="shared" si="148"/>
        <v/>
      </c>
      <c r="H1921" t="str">
        <f t="shared" si="149"/>
        <v/>
      </c>
      <c r="I1921" t="str">
        <f>IF(OR(D1921=M$1,E1921=N$1,F1921=O$1,G1921=P$1,H1921=Q$1),"",C1921)</f>
        <v/>
      </c>
      <c r="J1921" t="str">
        <f t="array" ref="J1921">IF(SUM(--ISNUMBER(SEARCH(S$1:AE$1,I1921)))&gt;0,"",I1921)</f>
        <v/>
      </c>
      <c r="K1921" t="str">
        <f t="array" ref="K1921">IF(SUM(--ISNUMBER(SEARCH(M$1:Q$1,J1921)))=L$1,J1921,"")</f>
        <v/>
      </c>
    </row>
    <row r="1922" spans="1:11" ht="17.25" x14ac:dyDescent="0.25">
      <c r="A1922" s="1" t="s">
        <v>1920</v>
      </c>
      <c r="B1922">
        <f>SUM(B1921,_xlfn.IFNA(IF(MATCH(puzzle!$B$2,$A1922,0),1,0),0))</f>
        <v>353</v>
      </c>
      <c r="C1922" t="str">
        <f>puzzle!B1925</f>
        <v/>
      </c>
      <c r="D1922" t="str">
        <f t="shared" ref="D1922:D1985" si="150">LEFT(C1922,1)</f>
        <v/>
      </c>
      <c r="E1922" t="str">
        <f t="shared" ref="E1922:E1985" si="151">MID($C1922,2,1)</f>
        <v/>
      </c>
      <c r="F1922" t="str">
        <f t="shared" ref="F1922:F1985" si="152">MID($C1922,3,1)</f>
        <v/>
      </c>
      <c r="G1922" t="str">
        <f t="shared" ref="G1922:G1985" si="153">MID($C1922,4,1)</f>
        <v/>
      </c>
      <c r="H1922" t="str">
        <f t="shared" ref="H1922:H1985" si="154">MID($C1922,5,1)</f>
        <v/>
      </c>
      <c r="I1922" t="str">
        <f>IF(OR(D1922=M$1,E1922=N$1,F1922=O$1,G1922=P$1,H1922=Q$1),"",C1922)</f>
        <v/>
      </c>
      <c r="J1922" t="str">
        <f t="array" ref="J1922">IF(SUM(--ISNUMBER(SEARCH(S$1:AE$1,I1922)))&gt;0,"",I1922)</f>
        <v/>
      </c>
      <c r="K1922" t="str">
        <f t="array" ref="K1922">IF(SUM(--ISNUMBER(SEARCH(M$1:Q$1,J1922)))=L$1,J1922,"")</f>
        <v/>
      </c>
    </row>
    <row r="1923" spans="1:11" ht="17.25" x14ac:dyDescent="0.25">
      <c r="A1923" s="1" t="s">
        <v>1921</v>
      </c>
      <c r="B1923">
        <f>SUM(B1922,_xlfn.IFNA(IF(MATCH(puzzle!$B$2,$A1923,0),1,0),0))</f>
        <v>353</v>
      </c>
      <c r="C1923" t="str">
        <f>puzzle!B1926</f>
        <v/>
      </c>
      <c r="D1923" t="str">
        <f t="shared" si="150"/>
        <v/>
      </c>
      <c r="E1923" t="str">
        <f t="shared" si="151"/>
        <v/>
      </c>
      <c r="F1923" t="str">
        <f t="shared" si="152"/>
        <v/>
      </c>
      <c r="G1923" t="str">
        <f t="shared" si="153"/>
        <v/>
      </c>
      <c r="H1923" t="str">
        <f t="shared" si="154"/>
        <v/>
      </c>
      <c r="I1923" t="str">
        <f>IF(OR(D1923=M$1,E1923=N$1,F1923=O$1,G1923=P$1,H1923=Q$1),"",C1923)</f>
        <v/>
      </c>
      <c r="J1923" t="str">
        <f t="array" ref="J1923">IF(SUM(--ISNUMBER(SEARCH(S$1:AE$1,I1923)))&gt;0,"",I1923)</f>
        <v/>
      </c>
      <c r="K1923" t="str">
        <f t="array" ref="K1923">IF(SUM(--ISNUMBER(SEARCH(M$1:Q$1,J1923)))=L$1,J1923,"")</f>
        <v/>
      </c>
    </row>
    <row r="1924" spans="1:11" ht="17.25" x14ac:dyDescent="0.25">
      <c r="A1924" s="1" t="s">
        <v>1922</v>
      </c>
      <c r="B1924">
        <f>SUM(B1923,_xlfn.IFNA(IF(MATCH(puzzle!$B$2,$A1924,0),1,0),0))</f>
        <v>353</v>
      </c>
      <c r="C1924" t="str">
        <f>puzzle!B1927</f>
        <v/>
      </c>
      <c r="D1924" t="str">
        <f t="shared" si="150"/>
        <v/>
      </c>
      <c r="E1924" t="str">
        <f t="shared" si="151"/>
        <v/>
      </c>
      <c r="F1924" t="str">
        <f t="shared" si="152"/>
        <v/>
      </c>
      <c r="G1924" t="str">
        <f t="shared" si="153"/>
        <v/>
      </c>
      <c r="H1924" t="str">
        <f t="shared" si="154"/>
        <v/>
      </c>
      <c r="I1924" t="str">
        <f>IF(OR(D1924=M$1,E1924=N$1,F1924=O$1,G1924=P$1,H1924=Q$1),"",C1924)</f>
        <v/>
      </c>
      <c r="J1924" t="str">
        <f t="array" ref="J1924">IF(SUM(--ISNUMBER(SEARCH(S$1:AE$1,I1924)))&gt;0,"",I1924)</f>
        <v/>
      </c>
      <c r="K1924" t="str">
        <f t="array" ref="K1924">IF(SUM(--ISNUMBER(SEARCH(M$1:Q$1,J1924)))=L$1,J1924,"")</f>
        <v/>
      </c>
    </row>
    <row r="1925" spans="1:11" ht="17.25" x14ac:dyDescent="0.25">
      <c r="A1925" s="1" t="s">
        <v>1923</v>
      </c>
      <c r="B1925">
        <f>SUM(B1924,_xlfn.IFNA(IF(MATCH(puzzle!$B$2,$A1925,0),1,0),0))</f>
        <v>353</v>
      </c>
      <c r="C1925" t="str">
        <f>puzzle!B1928</f>
        <v/>
      </c>
      <c r="D1925" t="str">
        <f t="shared" si="150"/>
        <v/>
      </c>
      <c r="E1925" t="str">
        <f t="shared" si="151"/>
        <v/>
      </c>
      <c r="F1925" t="str">
        <f t="shared" si="152"/>
        <v/>
      </c>
      <c r="G1925" t="str">
        <f t="shared" si="153"/>
        <v/>
      </c>
      <c r="H1925" t="str">
        <f t="shared" si="154"/>
        <v/>
      </c>
      <c r="I1925" t="str">
        <f>IF(OR(D1925=M$1,E1925=N$1,F1925=O$1,G1925=P$1,H1925=Q$1),"",C1925)</f>
        <v/>
      </c>
      <c r="J1925" t="str">
        <f t="array" ref="J1925">IF(SUM(--ISNUMBER(SEARCH(S$1:AE$1,I1925)))&gt;0,"",I1925)</f>
        <v/>
      </c>
      <c r="K1925" t="str">
        <f t="array" ref="K1925">IF(SUM(--ISNUMBER(SEARCH(M$1:Q$1,J1925)))=L$1,J1925,"")</f>
        <v/>
      </c>
    </row>
    <row r="1926" spans="1:11" ht="17.25" x14ac:dyDescent="0.25">
      <c r="A1926" s="1" t="s">
        <v>1924</v>
      </c>
      <c r="B1926">
        <f>SUM(B1925,_xlfn.IFNA(IF(MATCH(puzzle!$B$2,$A1926,0),1,0),0))</f>
        <v>353</v>
      </c>
      <c r="C1926" t="str">
        <f>puzzle!B1929</f>
        <v/>
      </c>
      <c r="D1926" t="str">
        <f t="shared" si="150"/>
        <v/>
      </c>
      <c r="E1926" t="str">
        <f t="shared" si="151"/>
        <v/>
      </c>
      <c r="F1926" t="str">
        <f t="shared" si="152"/>
        <v/>
      </c>
      <c r="G1926" t="str">
        <f t="shared" si="153"/>
        <v/>
      </c>
      <c r="H1926" t="str">
        <f t="shared" si="154"/>
        <v/>
      </c>
      <c r="I1926" t="str">
        <f>IF(OR(D1926=M$1,E1926=N$1,F1926=O$1,G1926=P$1,H1926=Q$1),"",C1926)</f>
        <v/>
      </c>
      <c r="J1926" t="str">
        <f t="array" ref="J1926">IF(SUM(--ISNUMBER(SEARCH(S$1:AE$1,I1926)))&gt;0,"",I1926)</f>
        <v/>
      </c>
      <c r="K1926" t="str">
        <f t="array" ref="K1926">IF(SUM(--ISNUMBER(SEARCH(M$1:Q$1,J1926)))=L$1,J1926,"")</f>
        <v/>
      </c>
    </row>
    <row r="1927" spans="1:11" ht="17.25" x14ac:dyDescent="0.25">
      <c r="A1927" s="1" t="s">
        <v>1925</v>
      </c>
      <c r="B1927">
        <f>SUM(B1926,_xlfn.IFNA(IF(MATCH(puzzle!$B$2,$A1927,0),1,0),0))</f>
        <v>353</v>
      </c>
      <c r="C1927" t="str">
        <f>puzzle!B1930</f>
        <v/>
      </c>
      <c r="D1927" t="str">
        <f t="shared" si="150"/>
        <v/>
      </c>
      <c r="E1927" t="str">
        <f t="shared" si="151"/>
        <v/>
      </c>
      <c r="F1927" t="str">
        <f t="shared" si="152"/>
        <v/>
      </c>
      <c r="G1927" t="str">
        <f t="shared" si="153"/>
        <v/>
      </c>
      <c r="H1927" t="str">
        <f t="shared" si="154"/>
        <v/>
      </c>
      <c r="I1927" t="str">
        <f>IF(OR(D1927=M$1,E1927=N$1,F1927=O$1,G1927=P$1,H1927=Q$1),"",C1927)</f>
        <v/>
      </c>
      <c r="J1927" t="str">
        <f t="array" ref="J1927">IF(SUM(--ISNUMBER(SEARCH(S$1:AE$1,I1927)))&gt;0,"",I1927)</f>
        <v/>
      </c>
      <c r="K1927" t="str">
        <f t="array" ref="K1927">IF(SUM(--ISNUMBER(SEARCH(M$1:Q$1,J1927)))=L$1,J1927,"")</f>
        <v/>
      </c>
    </row>
    <row r="1928" spans="1:11" ht="17.25" x14ac:dyDescent="0.25">
      <c r="A1928" s="1" t="s">
        <v>1926</v>
      </c>
      <c r="B1928">
        <f>SUM(B1927,_xlfn.IFNA(IF(MATCH(puzzle!$B$2,$A1928,0),1,0),0))</f>
        <v>353</v>
      </c>
      <c r="C1928" t="str">
        <f>puzzle!B1931</f>
        <v/>
      </c>
      <c r="D1928" t="str">
        <f t="shared" si="150"/>
        <v/>
      </c>
      <c r="E1928" t="str">
        <f t="shared" si="151"/>
        <v/>
      </c>
      <c r="F1928" t="str">
        <f t="shared" si="152"/>
        <v/>
      </c>
      <c r="G1928" t="str">
        <f t="shared" si="153"/>
        <v/>
      </c>
      <c r="H1928" t="str">
        <f t="shared" si="154"/>
        <v/>
      </c>
      <c r="I1928" t="str">
        <f>IF(OR(D1928=M$1,E1928=N$1,F1928=O$1,G1928=P$1,H1928=Q$1),"",C1928)</f>
        <v/>
      </c>
      <c r="J1928" t="str">
        <f t="array" ref="J1928">IF(SUM(--ISNUMBER(SEARCH(S$1:AE$1,I1928)))&gt;0,"",I1928)</f>
        <v/>
      </c>
      <c r="K1928" t="str">
        <f t="array" ref="K1928">IF(SUM(--ISNUMBER(SEARCH(M$1:Q$1,J1928)))=L$1,J1928,"")</f>
        <v/>
      </c>
    </row>
    <row r="1929" spans="1:11" ht="17.25" x14ac:dyDescent="0.25">
      <c r="A1929" s="1" t="s">
        <v>1927</v>
      </c>
      <c r="B1929">
        <f>SUM(B1928,_xlfn.IFNA(IF(MATCH(puzzle!$B$2,$A1929,0),1,0),0))</f>
        <v>354</v>
      </c>
      <c r="C1929" t="str">
        <f>puzzle!B1932</f>
        <v/>
      </c>
      <c r="D1929" t="str">
        <f t="shared" si="150"/>
        <v/>
      </c>
      <c r="E1929" t="str">
        <f t="shared" si="151"/>
        <v/>
      </c>
      <c r="F1929" t="str">
        <f t="shared" si="152"/>
        <v/>
      </c>
      <c r="G1929" t="str">
        <f t="shared" si="153"/>
        <v/>
      </c>
      <c r="H1929" t="str">
        <f t="shared" si="154"/>
        <v/>
      </c>
      <c r="I1929" t="str">
        <f>IF(OR(D1929=M$1,E1929=N$1,F1929=O$1,G1929=P$1,H1929=Q$1),"",C1929)</f>
        <v/>
      </c>
      <c r="J1929" t="str">
        <f t="array" ref="J1929">IF(SUM(--ISNUMBER(SEARCH(S$1:AE$1,I1929)))&gt;0,"",I1929)</f>
        <v/>
      </c>
      <c r="K1929" t="str">
        <f t="array" ref="K1929">IF(SUM(--ISNUMBER(SEARCH(M$1:Q$1,J1929)))=L$1,J1929,"")</f>
        <v/>
      </c>
    </row>
    <row r="1930" spans="1:11" ht="17.25" x14ac:dyDescent="0.25">
      <c r="A1930" s="1" t="s">
        <v>1928</v>
      </c>
      <c r="B1930">
        <f>SUM(B1929,_xlfn.IFNA(IF(MATCH(puzzle!$B$2,$A1930,0),1,0),0))</f>
        <v>355</v>
      </c>
      <c r="C1930" t="str">
        <f>puzzle!B1933</f>
        <v/>
      </c>
      <c r="D1930" t="str">
        <f t="shared" si="150"/>
        <v/>
      </c>
      <c r="E1930" t="str">
        <f t="shared" si="151"/>
        <v/>
      </c>
      <c r="F1930" t="str">
        <f t="shared" si="152"/>
        <v/>
      </c>
      <c r="G1930" t="str">
        <f t="shared" si="153"/>
        <v/>
      </c>
      <c r="H1930" t="str">
        <f t="shared" si="154"/>
        <v/>
      </c>
      <c r="I1930" t="str">
        <f>IF(OR(D1930=M$1,E1930=N$1,F1930=O$1,G1930=P$1,H1930=Q$1),"",C1930)</f>
        <v/>
      </c>
      <c r="J1930" t="str">
        <f t="array" ref="J1930">IF(SUM(--ISNUMBER(SEARCH(S$1:AE$1,I1930)))&gt;0,"",I1930)</f>
        <v/>
      </c>
      <c r="K1930" t="str">
        <f t="array" ref="K1930">IF(SUM(--ISNUMBER(SEARCH(M$1:Q$1,J1930)))=L$1,J1930,"")</f>
        <v/>
      </c>
    </row>
    <row r="1931" spans="1:11" ht="17.25" x14ac:dyDescent="0.25">
      <c r="A1931" s="1" t="s">
        <v>1929</v>
      </c>
      <c r="B1931">
        <f>SUM(B1930,_xlfn.IFNA(IF(MATCH(puzzle!$B$2,$A1931,0),1,0),0))</f>
        <v>355</v>
      </c>
      <c r="C1931" t="str">
        <f>puzzle!B1934</f>
        <v/>
      </c>
      <c r="D1931" t="str">
        <f t="shared" si="150"/>
        <v/>
      </c>
      <c r="E1931" t="str">
        <f t="shared" si="151"/>
        <v/>
      </c>
      <c r="F1931" t="str">
        <f t="shared" si="152"/>
        <v/>
      </c>
      <c r="G1931" t="str">
        <f t="shared" si="153"/>
        <v/>
      </c>
      <c r="H1931" t="str">
        <f t="shared" si="154"/>
        <v/>
      </c>
      <c r="I1931" t="str">
        <f>IF(OR(D1931=M$1,E1931=N$1,F1931=O$1,G1931=P$1,H1931=Q$1),"",C1931)</f>
        <v/>
      </c>
      <c r="J1931" t="str">
        <f t="array" ref="J1931">IF(SUM(--ISNUMBER(SEARCH(S$1:AE$1,I1931)))&gt;0,"",I1931)</f>
        <v/>
      </c>
      <c r="K1931" t="str">
        <f t="array" ref="K1931">IF(SUM(--ISNUMBER(SEARCH(M$1:Q$1,J1931)))=L$1,J1931,"")</f>
        <v/>
      </c>
    </row>
    <row r="1932" spans="1:11" ht="17.25" x14ac:dyDescent="0.25">
      <c r="A1932" s="1" t="s">
        <v>1930</v>
      </c>
      <c r="B1932">
        <f>SUM(B1931,_xlfn.IFNA(IF(MATCH(puzzle!$B$2,$A1932,0),1,0),0))</f>
        <v>356</v>
      </c>
      <c r="C1932" t="str">
        <f>puzzle!B1935</f>
        <v/>
      </c>
      <c r="D1932" t="str">
        <f t="shared" si="150"/>
        <v/>
      </c>
      <c r="E1932" t="str">
        <f t="shared" si="151"/>
        <v/>
      </c>
      <c r="F1932" t="str">
        <f t="shared" si="152"/>
        <v/>
      </c>
      <c r="G1932" t="str">
        <f t="shared" si="153"/>
        <v/>
      </c>
      <c r="H1932" t="str">
        <f t="shared" si="154"/>
        <v/>
      </c>
      <c r="I1932" t="str">
        <f>IF(OR(D1932=M$1,E1932=N$1,F1932=O$1,G1932=P$1,H1932=Q$1),"",C1932)</f>
        <v/>
      </c>
      <c r="J1932" t="str">
        <f t="array" ref="J1932">IF(SUM(--ISNUMBER(SEARCH(S$1:AE$1,I1932)))&gt;0,"",I1932)</f>
        <v/>
      </c>
      <c r="K1932" t="str">
        <f t="array" ref="K1932">IF(SUM(--ISNUMBER(SEARCH(M$1:Q$1,J1932)))=L$1,J1932,"")</f>
        <v/>
      </c>
    </row>
    <row r="1933" spans="1:11" ht="17.25" x14ac:dyDescent="0.25">
      <c r="A1933" s="1" t="s">
        <v>1931</v>
      </c>
      <c r="B1933">
        <f>SUM(B1932,_xlfn.IFNA(IF(MATCH(puzzle!$B$2,$A1933,0),1,0),0))</f>
        <v>356</v>
      </c>
      <c r="C1933" t="str">
        <f>puzzle!B1936</f>
        <v/>
      </c>
      <c r="D1933" t="str">
        <f t="shared" si="150"/>
        <v/>
      </c>
      <c r="E1933" t="str">
        <f t="shared" si="151"/>
        <v/>
      </c>
      <c r="F1933" t="str">
        <f t="shared" si="152"/>
        <v/>
      </c>
      <c r="G1933" t="str">
        <f t="shared" si="153"/>
        <v/>
      </c>
      <c r="H1933" t="str">
        <f t="shared" si="154"/>
        <v/>
      </c>
      <c r="I1933" t="str">
        <f>IF(OR(D1933=M$1,E1933=N$1,F1933=O$1,G1933=P$1,H1933=Q$1),"",C1933)</f>
        <v/>
      </c>
      <c r="J1933" t="str">
        <f t="array" ref="J1933">IF(SUM(--ISNUMBER(SEARCH(S$1:AE$1,I1933)))&gt;0,"",I1933)</f>
        <v/>
      </c>
      <c r="K1933" t="str">
        <f t="array" ref="K1933">IF(SUM(--ISNUMBER(SEARCH(M$1:Q$1,J1933)))=L$1,J1933,"")</f>
        <v/>
      </c>
    </row>
    <row r="1934" spans="1:11" ht="17.25" x14ac:dyDescent="0.25">
      <c r="A1934" s="1" t="s">
        <v>1932</v>
      </c>
      <c r="B1934">
        <f>SUM(B1933,_xlfn.IFNA(IF(MATCH(puzzle!$B$2,$A1934,0),1,0),0))</f>
        <v>356</v>
      </c>
      <c r="C1934" t="str">
        <f>puzzle!B1937</f>
        <v/>
      </c>
      <c r="D1934" t="str">
        <f t="shared" si="150"/>
        <v/>
      </c>
      <c r="E1934" t="str">
        <f t="shared" si="151"/>
        <v/>
      </c>
      <c r="F1934" t="str">
        <f t="shared" si="152"/>
        <v/>
      </c>
      <c r="G1934" t="str">
        <f t="shared" si="153"/>
        <v/>
      </c>
      <c r="H1934" t="str">
        <f t="shared" si="154"/>
        <v/>
      </c>
      <c r="I1934" t="str">
        <f>IF(OR(D1934=M$1,E1934=N$1,F1934=O$1,G1934=P$1,H1934=Q$1),"",C1934)</f>
        <v/>
      </c>
      <c r="J1934" t="str">
        <f t="array" ref="J1934">IF(SUM(--ISNUMBER(SEARCH(S$1:AE$1,I1934)))&gt;0,"",I1934)</f>
        <v/>
      </c>
      <c r="K1934" t="str">
        <f t="array" ref="K1934">IF(SUM(--ISNUMBER(SEARCH(M$1:Q$1,J1934)))=L$1,J1934,"")</f>
        <v/>
      </c>
    </row>
    <row r="1935" spans="1:11" ht="17.25" x14ac:dyDescent="0.25">
      <c r="A1935" s="1" t="s">
        <v>1933</v>
      </c>
      <c r="B1935">
        <f>SUM(B1934,_xlfn.IFNA(IF(MATCH(puzzle!$B$2,$A1935,0),1,0),0))</f>
        <v>356</v>
      </c>
      <c r="C1935" t="str">
        <f>puzzle!B1938</f>
        <v/>
      </c>
      <c r="D1935" t="str">
        <f t="shared" si="150"/>
        <v/>
      </c>
      <c r="E1935" t="str">
        <f t="shared" si="151"/>
        <v/>
      </c>
      <c r="F1935" t="str">
        <f t="shared" si="152"/>
        <v/>
      </c>
      <c r="G1935" t="str">
        <f t="shared" si="153"/>
        <v/>
      </c>
      <c r="H1935" t="str">
        <f t="shared" si="154"/>
        <v/>
      </c>
      <c r="I1935" t="str">
        <f>IF(OR(D1935=M$1,E1935=N$1,F1935=O$1,G1935=P$1,H1935=Q$1),"",C1935)</f>
        <v/>
      </c>
      <c r="J1935" t="str">
        <f t="array" ref="J1935">IF(SUM(--ISNUMBER(SEARCH(S$1:AE$1,I1935)))&gt;0,"",I1935)</f>
        <v/>
      </c>
      <c r="K1935" t="str">
        <f t="array" ref="K1935">IF(SUM(--ISNUMBER(SEARCH(M$1:Q$1,J1935)))=L$1,J1935,"")</f>
        <v/>
      </c>
    </row>
    <row r="1936" spans="1:11" ht="17.25" x14ac:dyDescent="0.25">
      <c r="A1936" s="1" t="s">
        <v>1934</v>
      </c>
      <c r="B1936">
        <f>SUM(B1935,_xlfn.IFNA(IF(MATCH(puzzle!$B$2,$A1936,0),1,0),0))</f>
        <v>356</v>
      </c>
      <c r="C1936" t="str">
        <f>puzzle!B1939</f>
        <v/>
      </c>
      <c r="D1936" t="str">
        <f t="shared" si="150"/>
        <v/>
      </c>
      <c r="E1936" t="str">
        <f t="shared" si="151"/>
        <v/>
      </c>
      <c r="F1936" t="str">
        <f t="shared" si="152"/>
        <v/>
      </c>
      <c r="G1936" t="str">
        <f t="shared" si="153"/>
        <v/>
      </c>
      <c r="H1936" t="str">
        <f t="shared" si="154"/>
        <v/>
      </c>
      <c r="I1936" t="str">
        <f>IF(OR(D1936=M$1,E1936=N$1,F1936=O$1,G1936=P$1,H1936=Q$1),"",C1936)</f>
        <v/>
      </c>
      <c r="J1936" t="str">
        <f t="array" ref="J1936">IF(SUM(--ISNUMBER(SEARCH(S$1:AE$1,I1936)))&gt;0,"",I1936)</f>
        <v/>
      </c>
      <c r="K1936" t="str">
        <f t="array" ref="K1936">IF(SUM(--ISNUMBER(SEARCH(M$1:Q$1,J1936)))=L$1,J1936,"")</f>
        <v/>
      </c>
    </row>
    <row r="1937" spans="1:11" ht="17.25" x14ac:dyDescent="0.25">
      <c r="A1937" s="1" t="s">
        <v>1935</v>
      </c>
      <c r="B1937">
        <f>SUM(B1936,_xlfn.IFNA(IF(MATCH(puzzle!$B$2,$A1937,0),1,0),0))</f>
        <v>357</v>
      </c>
      <c r="C1937" t="str">
        <f>puzzle!B1940</f>
        <v/>
      </c>
      <c r="D1937" t="str">
        <f t="shared" si="150"/>
        <v/>
      </c>
      <c r="E1937" t="str">
        <f t="shared" si="151"/>
        <v/>
      </c>
      <c r="F1937" t="str">
        <f t="shared" si="152"/>
        <v/>
      </c>
      <c r="G1937" t="str">
        <f t="shared" si="153"/>
        <v/>
      </c>
      <c r="H1937" t="str">
        <f t="shared" si="154"/>
        <v/>
      </c>
      <c r="I1937" t="str">
        <f>IF(OR(D1937=M$1,E1937=N$1,F1937=O$1,G1937=P$1,H1937=Q$1),"",C1937)</f>
        <v/>
      </c>
      <c r="J1937" t="str">
        <f t="array" ref="J1937">IF(SUM(--ISNUMBER(SEARCH(S$1:AE$1,I1937)))&gt;0,"",I1937)</f>
        <v/>
      </c>
      <c r="K1937" t="str">
        <f t="array" ref="K1937">IF(SUM(--ISNUMBER(SEARCH(M$1:Q$1,J1937)))=L$1,J1937,"")</f>
        <v/>
      </c>
    </row>
    <row r="1938" spans="1:11" ht="17.25" x14ac:dyDescent="0.25">
      <c r="A1938" s="1" t="s">
        <v>1936</v>
      </c>
      <c r="B1938">
        <f>SUM(B1937,_xlfn.IFNA(IF(MATCH(puzzle!$B$2,$A1938,0),1,0),0))</f>
        <v>357</v>
      </c>
      <c r="C1938" t="str">
        <f>puzzle!B1941</f>
        <v/>
      </c>
      <c r="D1938" t="str">
        <f t="shared" si="150"/>
        <v/>
      </c>
      <c r="E1938" t="str">
        <f t="shared" si="151"/>
        <v/>
      </c>
      <c r="F1938" t="str">
        <f t="shared" si="152"/>
        <v/>
      </c>
      <c r="G1938" t="str">
        <f t="shared" si="153"/>
        <v/>
      </c>
      <c r="H1938" t="str">
        <f t="shared" si="154"/>
        <v/>
      </c>
      <c r="I1938" t="str">
        <f>IF(OR(D1938=M$1,E1938=N$1,F1938=O$1,G1938=P$1,H1938=Q$1),"",C1938)</f>
        <v/>
      </c>
      <c r="J1938" t="str">
        <f t="array" ref="J1938">IF(SUM(--ISNUMBER(SEARCH(S$1:AE$1,I1938)))&gt;0,"",I1938)</f>
        <v/>
      </c>
      <c r="K1938" t="str">
        <f t="array" ref="K1938">IF(SUM(--ISNUMBER(SEARCH(M$1:Q$1,J1938)))=L$1,J1938,"")</f>
        <v/>
      </c>
    </row>
    <row r="1939" spans="1:11" ht="17.25" x14ac:dyDescent="0.25">
      <c r="A1939" s="1" t="s">
        <v>1937</v>
      </c>
      <c r="B1939">
        <f>SUM(B1938,_xlfn.IFNA(IF(MATCH(puzzle!$B$2,$A1939,0),1,0),0))</f>
        <v>357</v>
      </c>
      <c r="C1939" t="str">
        <f>puzzle!B1942</f>
        <v/>
      </c>
      <c r="D1939" t="str">
        <f t="shared" si="150"/>
        <v/>
      </c>
      <c r="E1939" t="str">
        <f t="shared" si="151"/>
        <v/>
      </c>
      <c r="F1939" t="str">
        <f t="shared" si="152"/>
        <v/>
      </c>
      <c r="G1939" t="str">
        <f t="shared" si="153"/>
        <v/>
      </c>
      <c r="H1939" t="str">
        <f t="shared" si="154"/>
        <v/>
      </c>
      <c r="I1939" t="str">
        <f>IF(OR(D1939=M$1,E1939=N$1,F1939=O$1,G1939=P$1,H1939=Q$1),"",C1939)</f>
        <v/>
      </c>
      <c r="J1939" t="str">
        <f t="array" ref="J1939">IF(SUM(--ISNUMBER(SEARCH(S$1:AE$1,I1939)))&gt;0,"",I1939)</f>
        <v/>
      </c>
      <c r="K1939" t="str">
        <f t="array" ref="K1939">IF(SUM(--ISNUMBER(SEARCH(M$1:Q$1,J1939)))=L$1,J1939,"")</f>
        <v/>
      </c>
    </row>
    <row r="1940" spans="1:11" ht="17.25" x14ac:dyDescent="0.25">
      <c r="A1940" s="1" t="s">
        <v>1938</v>
      </c>
      <c r="B1940">
        <f>SUM(B1939,_xlfn.IFNA(IF(MATCH(puzzle!$B$2,$A1940,0),1,0),0))</f>
        <v>357</v>
      </c>
      <c r="C1940" t="str">
        <f>puzzle!B1943</f>
        <v/>
      </c>
      <c r="D1940" t="str">
        <f t="shared" si="150"/>
        <v/>
      </c>
      <c r="E1940" t="str">
        <f t="shared" si="151"/>
        <v/>
      </c>
      <c r="F1940" t="str">
        <f t="shared" si="152"/>
        <v/>
      </c>
      <c r="G1940" t="str">
        <f t="shared" si="153"/>
        <v/>
      </c>
      <c r="H1940" t="str">
        <f t="shared" si="154"/>
        <v/>
      </c>
      <c r="I1940" t="str">
        <f>IF(OR(D1940=M$1,E1940=N$1,F1940=O$1,G1940=P$1,H1940=Q$1),"",C1940)</f>
        <v/>
      </c>
      <c r="J1940" t="str">
        <f t="array" ref="J1940">IF(SUM(--ISNUMBER(SEARCH(S$1:AE$1,I1940)))&gt;0,"",I1940)</f>
        <v/>
      </c>
      <c r="K1940" t="str">
        <f t="array" ref="K1940">IF(SUM(--ISNUMBER(SEARCH(M$1:Q$1,J1940)))=L$1,J1940,"")</f>
        <v/>
      </c>
    </row>
    <row r="1941" spans="1:11" ht="17.25" x14ac:dyDescent="0.25">
      <c r="A1941" s="1" t="s">
        <v>1939</v>
      </c>
      <c r="B1941">
        <f>SUM(B1940,_xlfn.IFNA(IF(MATCH(puzzle!$B$2,$A1941,0),1,0),0))</f>
        <v>357</v>
      </c>
      <c r="C1941" t="str">
        <f>puzzle!B1944</f>
        <v/>
      </c>
      <c r="D1941" t="str">
        <f t="shared" si="150"/>
        <v/>
      </c>
      <c r="E1941" t="str">
        <f t="shared" si="151"/>
        <v/>
      </c>
      <c r="F1941" t="str">
        <f t="shared" si="152"/>
        <v/>
      </c>
      <c r="G1941" t="str">
        <f t="shared" si="153"/>
        <v/>
      </c>
      <c r="H1941" t="str">
        <f t="shared" si="154"/>
        <v/>
      </c>
      <c r="I1941" t="str">
        <f>IF(OR(D1941=M$1,E1941=N$1,F1941=O$1,G1941=P$1,H1941=Q$1),"",C1941)</f>
        <v/>
      </c>
      <c r="J1941" t="str">
        <f t="array" ref="J1941">IF(SUM(--ISNUMBER(SEARCH(S$1:AE$1,I1941)))&gt;0,"",I1941)</f>
        <v/>
      </c>
      <c r="K1941" t="str">
        <f t="array" ref="K1941">IF(SUM(--ISNUMBER(SEARCH(M$1:Q$1,J1941)))=L$1,J1941,"")</f>
        <v/>
      </c>
    </row>
    <row r="1942" spans="1:11" ht="17.25" x14ac:dyDescent="0.25">
      <c r="A1942" s="1" t="s">
        <v>1940</v>
      </c>
      <c r="B1942">
        <f>SUM(B1941,_xlfn.IFNA(IF(MATCH(puzzle!$B$2,$A1942,0),1,0),0))</f>
        <v>358</v>
      </c>
      <c r="C1942" t="str">
        <f>puzzle!B1945</f>
        <v/>
      </c>
      <c r="D1942" t="str">
        <f t="shared" si="150"/>
        <v/>
      </c>
      <c r="E1942" t="str">
        <f t="shared" si="151"/>
        <v/>
      </c>
      <c r="F1942" t="str">
        <f t="shared" si="152"/>
        <v/>
      </c>
      <c r="G1942" t="str">
        <f t="shared" si="153"/>
        <v/>
      </c>
      <c r="H1942" t="str">
        <f t="shared" si="154"/>
        <v/>
      </c>
      <c r="I1942" t="str">
        <f>IF(OR(D1942=M$1,E1942=N$1,F1942=O$1,G1942=P$1,H1942=Q$1),"",C1942)</f>
        <v/>
      </c>
      <c r="J1942" t="str">
        <f t="array" ref="J1942">IF(SUM(--ISNUMBER(SEARCH(S$1:AE$1,I1942)))&gt;0,"",I1942)</f>
        <v/>
      </c>
      <c r="K1942" t="str">
        <f t="array" ref="K1942">IF(SUM(--ISNUMBER(SEARCH(M$1:Q$1,J1942)))=L$1,J1942,"")</f>
        <v/>
      </c>
    </row>
    <row r="1943" spans="1:11" ht="17.25" x14ac:dyDescent="0.25">
      <c r="A1943" s="1" t="s">
        <v>1941</v>
      </c>
      <c r="B1943">
        <f>SUM(B1942,_xlfn.IFNA(IF(MATCH(puzzle!$B$2,$A1943,0),1,0),0))</f>
        <v>358</v>
      </c>
      <c r="C1943" t="str">
        <f>puzzle!B1946</f>
        <v/>
      </c>
      <c r="D1943" t="str">
        <f t="shared" si="150"/>
        <v/>
      </c>
      <c r="E1943" t="str">
        <f t="shared" si="151"/>
        <v/>
      </c>
      <c r="F1943" t="str">
        <f t="shared" si="152"/>
        <v/>
      </c>
      <c r="G1943" t="str">
        <f t="shared" si="153"/>
        <v/>
      </c>
      <c r="H1943" t="str">
        <f t="shared" si="154"/>
        <v/>
      </c>
      <c r="I1943" t="str">
        <f>IF(OR(D1943=M$1,E1943=N$1,F1943=O$1,G1943=P$1,H1943=Q$1),"",C1943)</f>
        <v/>
      </c>
      <c r="J1943" t="str">
        <f t="array" ref="J1943">IF(SUM(--ISNUMBER(SEARCH(S$1:AE$1,I1943)))&gt;0,"",I1943)</f>
        <v/>
      </c>
      <c r="K1943" t="str">
        <f t="array" ref="K1943">IF(SUM(--ISNUMBER(SEARCH(M$1:Q$1,J1943)))=L$1,J1943,"")</f>
        <v/>
      </c>
    </row>
    <row r="1944" spans="1:11" ht="17.25" x14ac:dyDescent="0.25">
      <c r="A1944" s="1" t="s">
        <v>1942</v>
      </c>
      <c r="B1944">
        <f>SUM(B1943,_xlfn.IFNA(IF(MATCH(puzzle!$B$2,$A1944,0),1,0),0))</f>
        <v>358</v>
      </c>
      <c r="C1944" t="str">
        <f>puzzle!B1947</f>
        <v/>
      </c>
      <c r="D1944" t="str">
        <f t="shared" si="150"/>
        <v/>
      </c>
      <c r="E1944" t="str">
        <f t="shared" si="151"/>
        <v/>
      </c>
      <c r="F1944" t="str">
        <f t="shared" si="152"/>
        <v/>
      </c>
      <c r="G1944" t="str">
        <f t="shared" si="153"/>
        <v/>
      </c>
      <c r="H1944" t="str">
        <f t="shared" si="154"/>
        <v/>
      </c>
      <c r="I1944" t="str">
        <f>IF(OR(D1944=M$1,E1944=N$1,F1944=O$1,G1944=P$1,H1944=Q$1),"",C1944)</f>
        <v/>
      </c>
      <c r="J1944" t="str">
        <f t="array" ref="J1944">IF(SUM(--ISNUMBER(SEARCH(S$1:AE$1,I1944)))&gt;0,"",I1944)</f>
        <v/>
      </c>
      <c r="K1944" t="str">
        <f t="array" ref="K1944">IF(SUM(--ISNUMBER(SEARCH(M$1:Q$1,J1944)))=L$1,J1944,"")</f>
        <v/>
      </c>
    </row>
    <row r="1945" spans="1:11" ht="17.25" x14ac:dyDescent="0.25">
      <c r="A1945" s="1" t="s">
        <v>1943</v>
      </c>
      <c r="B1945">
        <f>SUM(B1944,_xlfn.IFNA(IF(MATCH(puzzle!$B$2,$A1945,0),1,0),0))</f>
        <v>358</v>
      </c>
      <c r="C1945" t="str">
        <f>puzzle!B1948</f>
        <v/>
      </c>
      <c r="D1945" t="str">
        <f t="shared" si="150"/>
        <v/>
      </c>
      <c r="E1945" t="str">
        <f t="shared" si="151"/>
        <v/>
      </c>
      <c r="F1945" t="str">
        <f t="shared" si="152"/>
        <v/>
      </c>
      <c r="G1945" t="str">
        <f t="shared" si="153"/>
        <v/>
      </c>
      <c r="H1945" t="str">
        <f t="shared" si="154"/>
        <v/>
      </c>
      <c r="I1945" t="str">
        <f>IF(OR(D1945=M$1,E1945=N$1,F1945=O$1,G1945=P$1,H1945=Q$1),"",C1945)</f>
        <v/>
      </c>
      <c r="J1945" t="str">
        <f t="array" ref="J1945">IF(SUM(--ISNUMBER(SEARCH(S$1:AE$1,I1945)))&gt;0,"",I1945)</f>
        <v/>
      </c>
      <c r="K1945" t="str">
        <f t="array" ref="K1945">IF(SUM(--ISNUMBER(SEARCH(M$1:Q$1,J1945)))=L$1,J1945,"")</f>
        <v/>
      </c>
    </row>
    <row r="1946" spans="1:11" ht="17.25" x14ac:dyDescent="0.25">
      <c r="A1946" s="1" t="s">
        <v>1944</v>
      </c>
      <c r="B1946">
        <f>SUM(B1945,_xlfn.IFNA(IF(MATCH(puzzle!$B$2,$A1946,0),1,0),0))</f>
        <v>358</v>
      </c>
      <c r="C1946" t="str">
        <f>puzzle!B1949</f>
        <v/>
      </c>
      <c r="D1946" t="str">
        <f t="shared" si="150"/>
        <v/>
      </c>
      <c r="E1946" t="str">
        <f t="shared" si="151"/>
        <v/>
      </c>
      <c r="F1946" t="str">
        <f t="shared" si="152"/>
        <v/>
      </c>
      <c r="G1946" t="str">
        <f t="shared" si="153"/>
        <v/>
      </c>
      <c r="H1946" t="str">
        <f t="shared" si="154"/>
        <v/>
      </c>
      <c r="I1946" t="str">
        <f>IF(OR(D1946=M$1,E1946=N$1,F1946=O$1,G1946=P$1,H1946=Q$1),"",C1946)</f>
        <v/>
      </c>
      <c r="J1946" t="str">
        <f t="array" ref="J1946">IF(SUM(--ISNUMBER(SEARCH(S$1:AE$1,I1946)))&gt;0,"",I1946)</f>
        <v/>
      </c>
      <c r="K1946" t="str">
        <f t="array" ref="K1946">IF(SUM(--ISNUMBER(SEARCH(M$1:Q$1,J1946)))=L$1,J1946,"")</f>
        <v/>
      </c>
    </row>
    <row r="1947" spans="1:11" ht="17.25" x14ac:dyDescent="0.25">
      <c r="A1947" s="1" t="s">
        <v>1945</v>
      </c>
      <c r="B1947">
        <f>SUM(B1946,_xlfn.IFNA(IF(MATCH(puzzle!$B$2,$A1947,0),1,0),0))</f>
        <v>358</v>
      </c>
      <c r="C1947" t="str">
        <f>puzzle!B1950</f>
        <v/>
      </c>
      <c r="D1947" t="str">
        <f t="shared" si="150"/>
        <v/>
      </c>
      <c r="E1947" t="str">
        <f t="shared" si="151"/>
        <v/>
      </c>
      <c r="F1947" t="str">
        <f t="shared" si="152"/>
        <v/>
      </c>
      <c r="G1947" t="str">
        <f t="shared" si="153"/>
        <v/>
      </c>
      <c r="H1947" t="str">
        <f t="shared" si="154"/>
        <v/>
      </c>
      <c r="I1947" t="str">
        <f>IF(OR(D1947=M$1,E1947=N$1,F1947=O$1,G1947=P$1,H1947=Q$1),"",C1947)</f>
        <v/>
      </c>
      <c r="J1947" t="str">
        <f t="array" ref="J1947">IF(SUM(--ISNUMBER(SEARCH(S$1:AE$1,I1947)))&gt;0,"",I1947)</f>
        <v/>
      </c>
      <c r="K1947" t="str">
        <f t="array" ref="K1947">IF(SUM(--ISNUMBER(SEARCH(M$1:Q$1,J1947)))=L$1,J1947,"")</f>
        <v/>
      </c>
    </row>
    <row r="1948" spans="1:11" ht="17.25" x14ac:dyDescent="0.25">
      <c r="A1948" s="1" t="s">
        <v>1946</v>
      </c>
      <c r="B1948">
        <f>SUM(B1947,_xlfn.IFNA(IF(MATCH(puzzle!$B$2,$A1948,0),1,0),0))</f>
        <v>358</v>
      </c>
      <c r="C1948" t="str">
        <f>puzzle!B1951</f>
        <v/>
      </c>
      <c r="D1948" t="str">
        <f t="shared" si="150"/>
        <v/>
      </c>
      <c r="E1948" t="str">
        <f t="shared" si="151"/>
        <v/>
      </c>
      <c r="F1948" t="str">
        <f t="shared" si="152"/>
        <v/>
      </c>
      <c r="G1948" t="str">
        <f t="shared" si="153"/>
        <v/>
      </c>
      <c r="H1948" t="str">
        <f t="shared" si="154"/>
        <v/>
      </c>
      <c r="I1948" t="str">
        <f>IF(OR(D1948=M$1,E1948=N$1,F1948=O$1,G1948=P$1,H1948=Q$1),"",C1948)</f>
        <v/>
      </c>
      <c r="J1948" t="str">
        <f t="array" ref="J1948">IF(SUM(--ISNUMBER(SEARCH(S$1:AE$1,I1948)))&gt;0,"",I1948)</f>
        <v/>
      </c>
      <c r="K1948" t="str">
        <f t="array" ref="K1948">IF(SUM(--ISNUMBER(SEARCH(M$1:Q$1,J1948)))=L$1,J1948,"")</f>
        <v/>
      </c>
    </row>
    <row r="1949" spans="1:11" ht="17.25" x14ac:dyDescent="0.25">
      <c r="A1949" s="1" t="s">
        <v>1947</v>
      </c>
      <c r="B1949">
        <f>SUM(B1948,_xlfn.IFNA(IF(MATCH(puzzle!$B$2,$A1949,0),1,0),0))</f>
        <v>358</v>
      </c>
      <c r="C1949" t="str">
        <f>puzzle!B1952</f>
        <v/>
      </c>
      <c r="D1949" t="str">
        <f t="shared" si="150"/>
        <v/>
      </c>
      <c r="E1949" t="str">
        <f t="shared" si="151"/>
        <v/>
      </c>
      <c r="F1949" t="str">
        <f t="shared" si="152"/>
        <v/>
      </c>
      <c r="G1949" t="str">
        <f t="shared" si="153"/>
        <v/>
      </c>
      <c r="H1949" t="str">
        <f t="shared" si="154"/>
        <v/>
      </c>
      <c r="I1949" t="str">
        <f>IF(OR(D1949=M$1,E1949=N$1,F1949=O$1,G1949=P$1,H1949=Q$1),"",C1949)</f>
        <v/>
      </c>
      <c r="J1949" t="str">
        <f t="array" ref="J1949">IF(SUM(--ISNUMBER(SEARCH(S$1:AE$1,I1949)))&gt;0,"",I1949)</f>
        <v/>
      </c>
      <c r="K1949" t="str">
        <f t="array" ref="K1949">IF(SUM(--ISNUMBER(SEARCH(M$1:Q$1,J1949)))=L$1,J1949,"")</f>
        <v/>
      </c>
    </row>
    <row r="1950" spans="1:11" ht="17.25" x14ac:dyDescent="0.25">
      <c r="A1950" s="1" t="s">
        <v>1948</v>
      </c>
      <c r="B1950">
        <f>SUM(B1949,_xlfn.IFNA(IF(MATCH(puzzle!$B$2,$A1950,0),1,0),0))</f>
        <v>358</v>
      </c>
      <c r="C1950" t="str">
        <f>puzzle!B1953</f>
        <v/>
      </c>
      <c r="D1950" t="str">
        <f t="shared" si="150"/>
        <v/>
      </c>
      <c r="E1950" t="str">
        <f t="shared" si="151"/>
        <v/>
      </c>
      <c r="F1950" t="str">
        <f t="shared" si="152"/>
        <v/>
      </c>
      <c r="G1950" t="str">
        <f t="shared" si="153"/>
        <v/>
      </c>
      <c r="H1950" t="str">
        <f t="shared" si="154"/>
        <v/>
      </c>
      <c r="I1950" t="str">
        <f>IF(OR(D1950=M$1,E1950=N$1,F1950=O$1,G1950=P$1,H1950=Q$1),"",C1950)</f>
        <v/>
      </c>
      <c r="J1950" t="str">
        <f t="array" ref="J1950">IF(SUM(--ISNUMBER(SEARCH(S$1:AE$1,I1950)))&gt;0,"",I1950)</f>
        <v/>
      </c>
      <c r="K1950" t="str">
        <f t="array" ref="K1950">IF(SUM(--ISNUMBER(SEARCH(M$1:Q$1,J1950)))=L$1,J1950,"")</f>
        <v/>
      </c>
    </row>
    <row r="1951" spans="1:11" ht="17.25" x14ac:dyDescent="0.25">
      <c r="A1951" s="1" t="s">
        <v>1949</v>
      </c>
      <c r="B1951">
        <f>SUM(B1950,_xlfn.IFNA(IF(MATCH(puzzle!$B$2,$A1951,0),1,0),0))</f>
        <v>358</v>
      </c>
      <c r="C1951" t="str">
        <f>puzzle!B1954</f>
        <v/>
      </c>
      <c r="D1951" t="str">
        <f t="shared" si="150"/>
        <v/>
      </c>
      <c r="E1951" t="str">
        <f t="shared" si="151"/>
        <v/>
      </c>
      <c r="F1951" t="str">
        <f t="shared" si="152"/>
        <v/>
      </c>
      <c r="G1951" t="str">
        <f t="shared" si="153"/>
        <v/>
      </c>
      <c r="H1951" t="str">
        <f t="shared" si="154"/>
        <v/>
      </c>
      <c r="I1951" t="str">
        <f>IF(OR(D1951=M$1,E1951=N$1,F1951=O$1,G1951=P$1,H1951=Q$1),"",C1951)</f>
        <v/>
      </c>
      <c r="J1951" t="str">
        <f t="array" ref="J1951">IF(SUM(--ISNUMBER(SEARCH(S$1:AE$1,I1951)))&gt;0,"",I1951)</f>
        <v/>
      </c>
      <c r="K1951" t="str">
        <f t="array" ref="K1951">IF(SUM(--ISNUMBER(SEARCH(M$1:Q$1,J1951)))=L$1,J1951,"")</f>
        <v/>
      </c>
    </row>
    <row r="1952" spans="1:11" ht="17.25" x14ac:dyDescent="0.25">
      <c r="A1952" s="1" t="s">
        <v>1950</v>
      </c>
      <c r="B1952">
        <f>SUM(B1951,_xlfn.IFNA(IF(MATCH(puzzle!$B$2,$A1952,0),1,0),0))</f>
        <v>358</v>
      </c>
      <c r="C1952" t="str">
        <f>puzzle!B1955</f>
        <v/>
      </c>
      <c r="D1952" t="str">
        <f t="shared" si="150"/>
        <v/>
      </c>
      <c r="E1952" t="str">
        <f t="shared" si="151"/>
        <v/>
      </c>
      <c r="F1952" t="str">
        <f t="shared" si="152"/>
        <v/>
      </c>
      <c r="G1952" t="str">
        <f t="shared" si="153"/>
        <v/>
      </c>
      <c r="H1952" t="str">
        <f t="shared" si="154"/>
        <v/>
      </c>
      <c r="I1952" t="str">
        <f>IF(OR(D1952=M$1,E1952=N$1,F1952=O$1,G1952=P$1,H1952=Q$1),"",C1952)</f>
        <v/>
      </c>
      <c r="J1952" t="str">
        <f t="array" ref="J1952">IF(SUM(--ISNUMBER(SEARCH(S$1:AE$1,I1952)))&gt;0,"",I1952)</f>
        <v/>
      </c>
      <c r="K1952" t="str">
        <f t="array" ref="K1952">IF(SUM(--ISNUMBER(SEARCH(M$1:Q$1,J1952)))=L$1,J1952,"")</f>
        <v/>
      </c>
    </row>
    <row r="1953" spans="1:11" ht="17.25" x14ac:dyDescent="0.25">
      <c r="A1953" s="1" t="s">
        <v>1951</v>
      </c>
      <c r="B1953">
        <f>SUM(B1952,_xlfn.IFNA(IF(MATCH(puzzle!$B$2,$A1953,0),1,0),0))</f>
        <v>358</v>
      </c>
      <c r="C1953" t="str">
        <f>puzzle!B1956</f>
        <v/>
      </c>
      <c r="D1953" t="str">
        <f t="shared" si="150"/>
        <v/>
      </c>
      <c r="E1953" t="str">
        <f t="shared" si="151"/>
        <v/>
      </c>
      <c r="F1953" t="str">
        <f t="shared" si="152"/>
        <v/>
      </c>
      <c r="G1953" t="str">
        <f t="shared" si="153"/>
        <v/>
      </c>
      <c r="H1953" t="str">
        <f t="shared" si="154"/>
        <v/>
      </c>
      <c r="I1953" t="str">
        <f>IF(OR(D1953=M$1,E1953=N$1,F1953=O$1,G1953=P$1,H1953=Q$1),"",C1953)</f>
        <v/>
      </c>
      <c r="J1953" t="str">
        <f t="array" ref="J1953">IF(SUM(--ISNUMBER(SEARCH(S$1:AE$1,I1953)))&gt;0,"",I1953)</f>
        <v/>
      </c>
      <c r="K1953" t="str">
        <f t="array" ref="K1953">IF(SUM(--ISNUMBER(SEARCH(M$1:Q$1,J1953)))=L$1,J1953,"")</f>
        <v/>
      </c>
    </row>
    <row r="1954" spans="1:11" ht="17.25" x14ac:dyDescent="0.25">
      <c r="A1954" s="1" t="s">
        <v>1952</v>
      </c>
      <c r="B1954">
        <f>SUM(B1953,_xlfn.IFNA(IF(MATCH(puzzle!$B$2,$A1954,0),1,0),0))</f>
        <v>358</v>
      </c>
      <c r="C1954" t="str">
        <f>puzzle!B1957</f>
        <v/>
      </c>
      <c r="D1954" t="str">
        <f t="shared" si="150"/>
        <v/>
      </c>
      <c r="E1954" t="str">
        <f t="shared" si="151"/>
        <v/>
      </c>
      <c r="F1954" t="str">
        <f t="shared" si="152"/>
        <v/>
      </c>
      <c r="G1954" t="str">
        <f t="shared" si="153"/>
        <v/>
      </c>
      <c r="H1954" t="str">
        <f t="shared" si="154"/>
        <v/>
      </c>
      <c r="I1954" t="str">
        <f>IF(OR(D1954=M$1,E1954=N$1,F1954=O$1,G1954=P$1,H1954=Q$1),"",C1954)</f>
        <v/>
      </c>
      <c r="J1954" t="str">
        <f t="array" ref="J1954">IF(SUM(--ISNUMBER(SEARCH(S$1:AE$1,I1954)))&gt;0,"",I1954)</f>
        <v/>
      </c>
      <c r="K1954" t="str">
        <f t="array" ref="K1954">IF(SUM(--ISNUMBER(SEARCH(M$1:Q$1,J1954)))=L$1,J1954,"")</f>
        <v/>
      </c>
    </row>
    <row r="1955" spans="1:11" ht="17.25" x14ac:dyDescent="0.25">
      <c r="A1955" s="1" t="s">
        <v>1953</v>
      </c>
      <c r="B1955">
        <f>SUM(B1954,_xlfn.IFNA(IF(MATCH(puzzle!$B$2,$A1955,0),1,0),0))</f>
        <v>359</v>
      </c>
      <c r="C1955" t="str">
        <f>puzzle!B1958</f>
        <v/>
      </c>
      <c r="D1955" t="str">
        <f t="shared" si="150"/>
        <v/>
      </c>
      <c r="E1955" t="str">
        <f t="shared" si="151"/>
        <v/>
      </c>
      <c r="F1955" t="str">
        <f t="shared" si="152"/>
        <v/>
      </c>
      <c r="G1955" t="str">
        <f t="shared" si="153"/>
        <v/>
      </c>
      <c r="H1955" t="str">
        <f t="shared" si="154"/>
        <v/>
      </c>
      <c r="I1955" t="str">
        <f>IF(OR(D1955=M$1,E1955=N$1,F1955=O$1,G1955=P$1,H1955=Q$1),"",C1955)</f>
        <v/>
      </c>
      <c r="J1955" t="str">
        <f t="array" ref="J1955">IF(SUM(--ISNUMBER(SEARCH(S$1:AE$1,I1955)))&gt;0,"",I1955)</f>
        <v/>
      </c>
      <c r="K1955" t="str">
        <f t="array" ref="K1955">IF(SUM(--ISNUMBER(SEARCH(M$1:Q$1,J1955)))=L$1,J1955,"")</f>
        <v/>
      </c>
    </row>
    <row r="1956" spans="1:11" ht="17.25" x14ac:dyDescent="0.25">
      <c r="A1956" s="1" t="s">
        <v>1954</v>
      </c>
      <c r="B1956">
        <f>SUM(B1955,_xlfn.IFNA(IF(MATCH(puzzle!$B$2,$A1956,0),1,0),0))</f>
        <v>360</v>
      </c>
      <c r="C1956" t="str">
        <f>puzzle!B1959</f>
        <v/>
      </c>
      <c r="D1956" t="str">
        <f t="shared" si="150"/>
        <v/>
      </c>
      <c r="E1956" t="str">
        <f t="shared" si="151"/>
        <v/>
      </c>
      <c r="F1956" t="str">
        <f t="shared" si="152"/>
        <v/>
      </c>
      <c r="G1956" t="str">
        <f t="shared" si="153"/>
        <v/>
      </c>
      <c r="H1956" t="str">
        <f t="shared" si="154"/>
        <v/>
      </c>
      <c r="I1956" t="str">
        <f>IF(OR(D1956=M$1,E1956=N$1,F1956=O$1,G1956=P$1,H1956=Q$1),"",C1956)</f>
        <v/>
      </c>
      <c r="J1956" t="str">
        <f t="array" ref="J1956">IF(SUM(--ISNUMBER(SEARCH(S$1:AE$1,I1956)))&gt;0,"",I1956)</f>
        <v/>
      </c>
      <c r="K1956" t="str">
        <f t="array" ref="K1956">IF(SUM(--ISNUMBER(SEARCH(M$1:Q$1,J1956)))=L$1,J1956,"")</f>
        <v/>
      </c>
    </row>
    <row r="1957" spans="1:11" ht="17.25" x14ac:dyDescent="0.25">
      <c r="A1957" s="1" t="s">
        <v>1955</v>
      </c>
      <c r="B1957">
        <f>SUM(B1956,_xlfn.IFNA(IF(MATCH(puzzle!$B$2,$A1957,0),1,0),0))</f>
        <v>360</v>
      </c>
      <c r="C1957" t="str">
        <f>puzzle!B1960</f>
        <v/>
      </c>
      <c r="D1957" t="str">
        <f t="shared" si="150"/>
        <v/>
      </c>
      <c r="E1957" t="str">
        <f t="shared" si="151"/>
        <v/>
      </c>
      <c r="F1957" t="str">
        <f t="shared" si="152"/>
        <v/>
      </c>
      <c r="G1957" t="str">
        <f t="shared" si="153"/>
        <v/>
      </c>
      <c r="H1957" t="str">
        <f t="shared" si="154"/>
        <v/>
      </c>
      <c r="I1957" t="str">
        <f>IF(OR(D1957=M$1,E1957=N$1,F1957=O$1,G1957=P$1,H1957=Q$1),"",C1957)</f>
        <v/>
      </c>
      <c r="J1957" t="str">
        <f t="array" ref="J1957">IF(SUM(--ISNUMBER(SEARCH(S$1:AE$1,I1957)))&gt;0,"",I1957)</f>
        <v/>
      </c>
      <c r="K1957" t="str">
        <f t="array" ref="K1957">IF(SUM(--ISNUMBER(SEARCH(M$1:Q$1,J1957)))=L$1,J1957,"")</f>
        <v/>
      </c>
    </row>
    <row r="1958" spans="1:11" ht="17.25" x14ac:dyDescent="0.25">
      <c r="A1958" s="1" t="s">
        <v>1956</v>
      </c>
      <c r="B1958">
        <f>SUM(B1957,_xlfn.IFNA(IF(MATCH(puzzle!$B$2,$A1958,0),1,0),0))</f>
        <v>360</v>
      </c>
      <c r="C1958" t="str">
        <f>puzzle!B1961</f>
        <v/>
      </c>
      <c r="D1958" t="str">
        <f t="shared" si="150"/>
        <v/>
      </c>
      <c r="E1958" t="str">
        <f t="shared" si="151"/>
        <v/>
      </c>
      <c r="F1958" t="str">
        <f t="shared" si="152"/>
        <v/>
      </c>
      <c r="G1958" t="str">
        <f t="shared" si="153"/>
        <v/>
      </c>
      <c r="H1958" t="str">
        <f t="shared" si="154"/>
        <v/>
      </c>
      <c r="I1958" t="str">
        <f>IF(OR(D1958=M$1,E1958=N$1,F1958=O$1,G1958=P$1,H1958=Q$1),"",C1958)</f>
        <v/>
      </c>
      <c r="J1958" t="str">
        <f t="array" ref="J1958">IF(SUM(--ISNUMBER(SEARCH(S$1:AE$1,I1958)))&gt;0,"",I1958)</f>
        <v/>
      </c>
      <c r="K1958" t="str">
        <f t="array" ref="K1958">IF(SUM(--ISNUMBER(SEARCH(M$1:Q$1,J1958)))=L$1,J1958,"")</f>
        <v/>
      </c>
    </row>
    <row r="1959" spans="1:11" ht="17.25" x14ac:dyDescent="0.25">
      <c r="A1959" s="1" t="s">
        <v>1957</v>
      </c>
      <c r="B1959">
        <f>SUM(B1958,_xlfn.IFNA(IF(MATCH(puzzle!$B$2,$A1959,0),1,0),0))</f>
        <v>361</v>
      </c>
      <c r="C1959" t="str">
        <f>puzzle!B1962</f>
        <v/>
      </c>
      <c r="D1959" t="str">
        <f t="shared" si="150"/>
        <v/>
      </c>
      <c r="E1959" t="str">
        <f t="shared" si="151"/>
        <v/>
      </c>
      <c r="F1959" t="str">
        <f t="shared" si="152"/>
        <v/>
      </c>
      <c r="G1959" t="str">
        <f t="shared" si="153"/>
        <v/>
      </c>
      <c r="H1959" t="str">
        <f t="shared" si="154"/>
        <v/>
      </c>
      <c r="I1959" t="str">
        <f>IF(OR(D1959=M$1,E1959=N$1,F1959=O$1,G1959=P$1,H1959=Q$1),"",C1959)</f>
        <v/>
      </c>
      <c r="J1959" t="str">
        <f t="array" ref="J1959">IF(SUM(--ISNUMBER(SEARCH(S$1:AE$1,I1959)))&gt;0,"",I1959)</f>
        <v/>
      </c>
      <c r="K1959" t="str">
        <f t="array" ref="K1959">IF(SUM(--ISNUMBER(SEARCH(M$1:Q$1,J1959)))=L$1,J1959,"")</f>
        <v/>
      </c>
    </row>
    <row r="1960" spans="1:11" ht="17.25" x14ac:dyDescent="0.25">
      <c r="A1960" s="1" t="s">
        <v>1958</v>
      </c>
      <c r="B1960">
        <f>SUM(B1959,_xlfn.IFNA(IF(MATCH(puzzle!$B$2,$A1960,0),1,0),0))</f>
        <v>361</v>
      </c>
      <c r="C1960" t="str">
        <f>puzzle!B1963</f>
        <v/>
      </c>
      <c r="D1960" t="str">
        <f t="shared" si="150"/>
        <v/>
      </c>
      <c r="E1960" t="str">
        <f t="shared" si="151"/>
        <v/>
      </c>
      <c r="F1960" t="str">
        <f t="shared" si="152"/>
        <v/>
      </c>
      <c r="G1960" t="str">
        <f t="shared" si="153"/>
        <v/>
      </c>
      <c r="H1960" t="str">
        <f t="shared" si="154"/>
        <v/>
      </c>
      <c r="I1960" t="str">
        <f>IF(OR(D1960=M$1,E1960=N$1,F1960=O$1,G1960=P$1,H1960=Q$1),"",C1960)</f>
        <v/>
      </c>
      <c r="J1960" t="str">
        <f t="array" ref="J1960">IF(SUM(--ISNUMBER(SEARCH(S$1:AE$1,I1960)))&gt;0,"",I1960)</f>
        <v/>
      </c>
      <c r="K1960" t="str">
        <f t="array" ref="K1960">IF(SUM(--ISNUMBER(SEARCH(M$1:Q$1,J1960)))=L$1,J1960,"")</f>
        <v/>
      </c>
    </row>
    <row r="1961" spans="1:11" ht="17.25" x14ac:dyDescent="0.25">
      <c r="A1961" s="1" t="s">
        <v>1959</v>
      </c>
      <c r="B1961">
        <f>SUM(B1960,_xlfn.IFNA(IF(MATCH(puzzle!$B$2,$A1961,0),1,0),0))</f>
        <v>361</v>
      </c>
      <c r="C1961" t="str">
        <f>puzzle!B1964</f>
        <v/>
      </c>
      <c r="D1961" t="str">
        <f t="shared" si="150"/>
        <v/>
      </c>
      <c r="E1961" t="str">
        <f t="shared" si="151"/>
        <v/>
      </c>
      <c r="F1961" t="str">
        <f t="shared" si="152"/>
        <v/>
      </c>
      <c r="G1961" t="str">
        <f t="shared" si="153"/>
        <v/>
      </c>
      <c r="H1961" t="str">
        <f t="shared" si="154"/>
        <v/>
      </c>
      <c r="I1961" t="str">
        <f>IF(OR(D1961=M$1,E1961=N$1,F1961=O$1,G1961=P$1,H1961=Q$1),"",C1961)</f>
        <v/>
      </c>
      <c r="J1961" t="str">
        <f t="array" ref="J1961">IF(SUM(--ISNUMBER(SEARCH(S$1:AE$1,I1961)))&gt;0,"",I1961)</f>
        <v/>
      </c>
      <c r="K1961" t="str">
        <f t="array" ref="K1961">IF(SUM(--ISNUMBER(SEARCH(M$1:Q$1,J1961)))=L$1,J1961,"")</f>
        <v/>
      </c>
    </row>
    <row r="1962" spans="1:11" ht="17.25" x14ac:dyDescent="0.25">
      <c r="A1962" s="1" t="s">
        <v>1960</v>
      </c>
      <c r="B1962">
        <f>SUM(B1961,_xlfn.IFNA(IF(MATCH(puzzle!$B$2,$A1962,0),1,0),0))</f>
        <v>361</v>
      </c>
      <c r="C1962" t="str">
        <f>puzzle!B1965</f>
        <v/>
      </c>
      <c r="D1962" t="str">
        <f t="shared" si="150"/>
        <v/>
      </c>
      <c r="E1962" t="str">
        <f t="shared" si="151"/>
        <v/>
      </c>
      <c r="F1962" t="str">
        <f t="shared" si="152"/>
        <v/>
      </c>
      <c r="G1962" t="str">
        <f t="shared" si="153"/>
        <v/>
      </c>
      <c r="H1962" t="str">
        <f t="shared" si="154"/>
        <v/>
      </c>
      <c r="I1962" t="str">
        <f>IF(OR(D1962=M$1,E1962=N$1,F1962=O$1,G1962=P$1,H1962=Q$1),"",C1962)</f>
        <v/>
      </c>
      <c r="J1962" t="str">
        <f t="array" ref="J1962">IF(SUM(--ISNUMBER(SEARCH(S$1:AE$1,I1962)))&gt;0,"",I1962)</f>
        <v/>
      </c>
      <c r="K1962" t="str">
        <f t="array" ref="K1962">IF(SUM(--ISNUMBER(SEARCH(M$1:Q$1,J1962)))=L$1,J1962,"")</f>
        <v/>
      </c>
    </row>
    <row r="1963" spans="1:11" ht="17.25" x14ac:dyDescent="0.25">
      <c r="A1963" s="1" t="s">
        <v>1961</v>
      </c>
      <c r="B1963">
        <f>SUM(B1962,_xlfn.IFNA(IF(MATCH(puzzle!$B$2,$A1963,0),1,0),0))</f>
        <v>361</v>
      </c>
      <c r="C1963" t="str">
        <f>puzzle!B1966</f>
        <v/>
      </c>
      <c r="D1963" t="str">
        <f t="shared" si="150"/>
        <v/>
      </c>
      <c r="E1963" t="str">
        <f t="shared" si="151"/>
        <v/>
      </c>
      <c r="F1963" t="str">
        <f t="shared" si="152"/>
        <v/>
      </c>
      <c r="G1963" t="str">
        <f t="shared" si="153"/>
        <v/>
      </c>
      <c r="H1963" t="str">
        <f t="shared" si="154"/>
        <v/>
      </c>
      <c r="I1963" t="str">
        <f>IF(OR(D1963=M$1,E1963=N$1,F1963=O$1,G1963=P$1,H1963=Q$1),"",C1963)</f>
        <v/>
      </c>
      <c r="J1963" t="str">
        <f t="array" ref="J1963">IF(SUM(--ISNUMBER(SEARCH(S$1:AE$1,I1963)))&gt;0,"",I1963)</f>
        <v/>
      </c>
      <c r="K1963" t="str">
        <f t="array" ref="K1963">IF(SUM(--ISNUMBER(SEARCH(M$1:Q$1,J1963)))=L$1,J1963,"")</f>
        <v/>
      </c>
    </row>
    <row r="1964" spans="1:11" ht="17.25" x14ac:dyDescent="0.25">
      <c r="A1964" s="1" t="s">
        <v>1962</v>
      </c>
      <c r="B1964">
        <f>SUM(B1963,_xlfn.IFNA(IF(MATCH(puzzle!$B$2,$A1964,0),1,0),0))</f>
        <v>361</v>
      </c>
      <c r="C1964" t="str">
        <f>puzzle!B1967</f>
        <v/>
      </c>
      <c r="D1964" t="str">
        <f t="shared" si="150"/>
        <v/>
      </c>
      <c r="E1964" t="str">
        <f t="shared" si="151"/>
        <v/>
      </c>
      <c r="F1964" t="str">
        <f t="shared" si="152"/>
        <v/>
      </c>
      <c r="G1964" t="str">
        <f t="shared" si="153"/>
        <v/>
      </c>
      <c r="H1964" t="str">
        <f t="shared" si="154"/>
        <v/>
      </c>
      <c r="I1964" t="str">
        <f>IF(OR(D1964=M$1,E1964=N$1,F1964=O$1,G1964=P$1,H1964=Q$1),"",C1964)</f>
        <v/>
      </c>
      <c r="J1964" t="str">
        <f t="array" ref="J1964">IF(SUM(--ISNUMBER(SEARCH(S$1:AE$1,I1964)))&gt;0,"",I1964)</f>
        <v/>
      </c>
      <c r="K1964" t="str">
        <f t="array" ref="K1964">IF(SUM(--ISNUMBER(SEARCH(M$1:Q$1,J1964)))=L$1,J1964,"")</f>
        <v/>
      </c>
    </row>
    <row r="1965" spans="1:11" ht="17.25" x14ac:dyDescent="0.25">
      <c r="A1965" s="1" t="s">
        <v>1963</v>
      </c>
      <c r="B1965">
        <f>SUM(B1964,_xlfn.IFNA(IF(MATCH(puzzle!$B$2,$A1965,0),1,0),0))</f>
        <v>361</v>
      </c>
      <c r="C1965" t="str">
        <f>puzzle!B1968</f>
        <v/>
      </c>
      <c r="D1965" t="str">
        <f t="shared" si="150"/>
        <v/>
      </c>
      <c r="E1965" t="str">
        <f t="shared" si="151"/>
        <v/>
      </c>
      <c r="F1965" t="str">
        <f t="shared" si="152"/>
        <v/>
      </c>
      <c r="G1965" t="str">
        <f t="shared" si="153"/>
        <v/>
      </c>
      <c r="H1965" t="str">
        <f t="shared" si="154"/>
        <v/>
      </c>
      <c r="I1965" t="str">
        <f>IF(OR(D1965=M$1,E1965=N$1,F1965=O$1,G1965=P$1,H1965=Q$1),"",C1965)</f>
        <v/>
      </c>
      <c r="J1965" t="str">
        <f t="array" ref="J1965">IF(SUM(--ISNUMBER(SEARCH(S$1:AE$1,I1965)))&gt;0,"",I1965)</f>
        <v/>
      </c>
      <c r="K1965" t="str">
        <f t="array" ref="K1965">IF(SUM(--ISNUMBER(SEARCH(M$1:Q$1,J1965)))=L$1,J1965,"")</f>
        <v/>
      </c>
    </row>
    <row r="1966" spans="1:11" ht="17.25" x14ac:dyDescent="0.25">
      <c r="A1966" s="1" t="s">
        <v>1964</v>
      </c>
      <c r="B1966">
        <f>SUM(B1965,_xlfn.IFNA(IF(MATCH(puzzle!$B$2,$A1966,0),1,0),0))</f>
        <v>362</v>
      </c>
      <c r="C1966" t="str">
        <f>puzzle!B1969</f>
        <v/>
      </c>
      <c r="D1966" t="str">
        <f t="shared" si="150"/>
        <v/>
      </c>
      <c r="E1966" t="str">
        <f t="shared" si="151"/>
        <v/>
      </c>
      <c r="F1966" t="str">
        <f t="shared" si="152"/>
        <v/>
      </c>
      <c r="G1966" t="str">
        <f t="shared" si="153"/>
        <v/>
      </c>
      <c r="H1966" t="str">
        <f t="shared" si="154"/>
        <v/>
      </c>
      <c r="I1966" t="str">
        <f>IF(OR(D1966=M$1,E1966=N$1,F1966=O$1,G1966=P$1,H1966=Q$1),"",C1966)</f>
        <v/>
      </c>
      <c r="J1966" t="str">
        <f t="array" ref="J1966">IF(SUM(--ISNUMBER(SEARCH(S$1:AE$1,I1966)))&gt;0,"",I1966)</f>
        <v/>
      </c>
      <c r="K1966" t="str">
        <f t="array" ref="K1966">IF(SUM(--ISNUMBER(SEARCH(M$1:Q$1,J1966)))=L$1,J1966,"")</f>
        <v/>
      </c>
    </row>
    <row r="1967" spans="1:11" ht="17.25" x14ac:dyDescent="0.25">
      <c r="A1967" s="1" t="s">
        <v>1965</v>
      </c>
      <c r="B1967">
        <f>SUM(B1966,_xlfn.IFNA(IF(MATCH(puzzle!$B$2,$A1967,0),1,0),0))</f>
        <v>362</v>
      </c>
      <c r="C1967" t="str">
        <f>puzzle!B1970</f>
        <v/>
      </c>
      <c r="D1967" t="str">
        <f t="shared" si="150"/>
        <v/>
      </c>
      <c r="E1967" t="str">
        <f t="shared" si="151"/>
        <v/>
      </c>
      <c r="F1967" t="str">
        <f t="shared" si="152"/>
        <v/>
      </c>
      <c r="G1967" t="str">
        <f t="shared" si="153"/>
        <v/>
      </c>
      <c r="H1967" t="str">
        <f t="shared" si="154"/>
        <v/>
      </c>
      <c r="I1967" t="str">
        <f>IF(OR(D1967=M$1,E1967=N$1,F1967=O$1,G1967=P$1,H1967=Q$1),"",C1967)</f>
        <v/>
      </c>
      <c r="J1967" t="str">
        <f t="array" ref="J1967">IF(SUM(--ISNUMBER(SEARCH(S$1:AE$1,I1967)))&gt;0,"",I1967)</f>
        <v/>
      </c>
      <c r="K1967" t="str">
        <f t="array" ref="K1967">IF(SUM(--ISNUMBER(SEARCH(M$1:Q$1,J1967)))=L$1,J1967,"")</f>
        <v/>
      </c>
    </row>
    <row r="1968" spans="1:11" ht="17.25" x14ac:dyDescent="0.25">
      <c r="A1968" s="1" t="s">
        <v>1966</v>
      </c>
      <c r="B1968">
        <f>SUM(B1967,_xlfn.IFNA(IF(MATCH(puzzle!$B$2,$A1968,0),1,0),0))</f>
        <v>362</v>
      </c>
      <c r="C1968" t="str">
        <f>puzzle!B1971</f>
        <v/>
      </c>
      <c r="D1968" t="str">
        <f t="shared" si="150"/>
        <v/>
      </c>
      <c r="E1968" t="str">
        <f t="shared" si="151"/>
        <v/>
      </c>
      <c r="F1968" t="str">
        <f t="shared" si="152"/>
        <v/>
      </c>
      <c r="G1968" t="str">
        <f t="shared" si="153"/>
        <v/>
      </c>
      <c r="H1968" t="str">
        <f t="shared" si="154"/>
        <v/>
      </c>
      <c r="I1968" t="str">
        <f>IF(OR(D1968=M$1,E1968=N$1,F1968=O$1,G1968=P$1,H1968=Q$1),"",C1968)</f>
        <v/>
      </c>
      <c r="J1968" t="str">
        <f t="array" ref="J1968">IF(SUM(--ISNUMBER(SEARCH(S$1:AE$1,I1968)))&gt;0,"",I1968)</f>
        <v/>
      </c>
      <c r="K1968" t="str">
        <f t="array" ref="K1968">IF(SUM(--ISNUMBER(SEARCH(M$1:Q$1,J1968)))=L$1,J1968,"")</f>
        <v/>
      </c>
    </row>
    <row r="1969" spans="1:11" ht="17.25" x14ac:dyDescent="0.25">
      <c r="A1969" s="1" t="s">
        <v>1967</v>
      </c>
      <c r="B1969">
        <f>SUM(B1968,_xlfn.IFNA(IF(MATCH(puzzle!$B$2,$A1969,0),1,0),0))</f>
        <v>362</v>
      </c>
      <c r="C1969" t="str">
        <f>puzzle!B1972</f>
        <v/>
      </c>
      <c r="D1969" t="str">
        <f t="shared" si="150"/>
        <v/>
      </c>
      <c r="E1969" t="str">
        <f t="shared" si="151"/>
        <v/>
      </c>
      <c r="F1969" t="str">
        <f t="shared" si="152"/>
        <v/>
      </c>
      <c r="G1969" t="str">
        <f t="shared" si="153"/>
        <v/>
      </c>
      <c r="H1969" t="str">
        <f t="shared" si="154"/>
        <v/>
      </c>
      <c r="I1969" t="str">
        <f>IF(OR(D1969=M$1,E1969=N$1,F1969=O$1,G1969=P$1,H1969=Q$1),"",C1969)</f>
        <v/>
      </c>
      <c r="J1969" t="str">
        <f t="array" ref="J1969">IF(SUM(--ISNUMBER(SEARCH(S$1:AE$1,I1969)))&gt;0,"",I1969)</f>
        <v/>
      </c>
      <c r="K1969" t="str">
        <f t="array" ref="K1969">IF(SUM(--ISNUMBER(SEARCH(M$1:Q$1,J1969)))=L$1,J1969,"")</f>
        <v/>
      </c>
    </row>
    <row r="1970" spans="1:11" ht="17.25" x14ac:dyDescent="0.25">
      <c r="A1970" s="1" t="s">
        <v>1968</v>
      </c>
      <c r="B1970">
        <f>SUM(B1969,_xlfn.IFNA(IF(MATCH(puzzle!$B$2,$A1970,0),1,0),0))</f>
        <v>362</v>
      </c>
      <c r="C1970" t="str">
        <f>puzzle!B1973</f>
        <v/>
      </c>
      <c r="D1970" t="str">
        <f t="shared" si="150"/>
        <v/>
      </c>
      <c r="E1970" t="str">
        <f t="shared" si="151"/>
        <v/>
      </c>
      <c r="F1970" t="str">
        <f t="shared" si="152"/>
        <v/>
      </c>
      <c r="G1970" t="str">
        <f t="shared" si="153"/>
        <v/>
      </c>
      <c r="H1970" t="str">
        <f t="shared" si="154"/>
        <v/>
      </c>
      <c r="I1970" t="str">
        <f>IF(OR(D1970=M$1,E1970=N$1,F1970=O$1,G1970=P$1,H1970=Q$1),"",C1970)</f>
        <v/>
      </c>
      <c r="J1970" t="str">
        <f t="array" ref="J1970">IF(SUM(--ISNUMBER(SEARCH(S$1:AE$1,I1970)))&gt;0,"",I1970)</f>
        <v/>
      </c>
      <c r="K1970" t="str">
        <f t="array" ref="K1970">IF(SUM(--ISNUMBER(SEARCH(M$1:Q$1,J1970)))=L$1,J1970,"")</f>
        <v/>
      </c>
    </row>
    <row r="1971" spans="1:11" ht="17.25" x14ac:dyDescent="0.25">
      <c r="A1971" s="1" t="s">
        <v>1969</v>
      </c>
      <c r="B1971">
        <f>SUM(B1970,_xlfn.IFNA(IF(MATCH(puzzle!$B$2,$A1971,0),1,0),0))</f>
        <v>362</v>
      </c>
      <c r="C1971" t="str">
        <f>puzzle!B1974</f>
        <v/>
      </c>
      <c r="D1971" t="str">
        <f t="shared" si="150"/>
        <v/>
      </c>
      <c r="E1971" t="str">
        <f t="shared" si="151"/>
        <v/>
      </c>
      <c r="F1971" t="str">
        <f t="shared" si="152"/>
        <v/>
      </c>
      <c r="G1971" t="str">
        <f t="shared" si="153"/>
        <v/>
      </c>
      <c r="H1971" t="str">
        <f t="shared" si="154"/>
        <v/>
      </c>
      <c r="I1971" t="str">
        <f>IF(OR(D1971=M$1,E1971=N$1,F1971=O$1,G1971=P$1,H1971=Q$1),"",C1971)</f>
        <v/>
      </c>
      <c r="J1971" t="str">
        <f t="array" ref="J1971">IF(SUM(--ISNUMBER(SEARCH(S$1:AE$1,I1971)))&gt;0,"",I1971)</f>
        <v/>
      </c>
      <c r="K1971" t="str">
        <f t="array" ref="K1971">IF(SUM(--ISNUMBER(SEARCH(M$1:Q$1,J1971)))=L$1,J1971,"")</f>
        <v/>
      </c>
    </row>
    <row r="1972" spans="1:11" ht="17.25" x14ac:dyDescent="0.25">
      <c r="A1972" s="1" t="s">
        <v>1970</v>
      </c>
      <c r="B1972">
        <f>SUM(B1971,_xlfn.IFNA(IF(MATCH(puzzle!$B$2,$A1972,0),1,0),0))</f>
        <v>362</v>
      </c>
      <c r="C1972" t="str">
        <f>puzzle!B1975</f>
        <v/>
      </c>
      <c r="D1972" t="str">
        <f t="shared" si="150"/>
        <v/>
      </c>
      <c r="E1972" t="str">
        <f t="shared" si="151"/>
        <v/>
      </c>
      <c r="F1972" t="str">
        <f t="shared" si="152"/>
        <v/>
      </c>
      <c r="G1972" t="str">
        <f t="shared" si="153"/>
        <v/>
      </c>
      <c r="H1972" t="str">
        <f t="shared" si="154"/>
        <v/>
      </c>
      <c r="I1972" t="str">
        <f>IF(OR(D1972=M$1,E1972=N$1,F1972=O$1,G1972=P$1,H1972=Q$1),"",C1972)</f>
        <v/>
      </c>
      <c r="J1972" t="str">
        <f t="array" ref="J1972">IF(SUM(--ISNUMBER(SEARCH(S$1:AE$1,I1972)))&gt;0,"",I1972)</f>
        <v/>
      </c>
      <c r="K1972" t="str">
        <f t="array" ref="K1972">IF(SUM(--ISNUMBER(SEARCH(M$1:Q$1,J1972)))=L$1,J1972,"")</f>
        <v/>
      </c>
    </row>
    <row r="1973" spans="1:11" ht="17.25" x14ac:dyDescent="0.25">
      <c r="A1973" s="1" t="s">
        <v>1971</v>
      </c>
      <c r="B1973">
        <f>SUM(B1972,_xlfn.IFNA(IF(MATCH(puzzle!$B$2,$A1973,0),1,0),0))</f>
        <v>362</v>
      </c>
      <c r="C1973" t="str">
        <f>puzzle!B1976</f>
        <v/>
      </c>
      <c r="D1973" t="str">
        <f t="shared" si="150"/>
        <v/>
      </c>
      <c r="E1973" t="str">
        <f t="shared" si="151"/>
        <v/>
      </c>
      <c r="F1973" t="str">
        <f t="shared" si="152"/>
        <v/>
      </c>
      <c r="G1973" t="str">
        <f t="shared" si="153"/>
        <v/>
      </c>
      <c r="H1973" t="str">
        <f t="shared" si="154"/>
        <v/>
      </c>
      <c r="I1973" t="str">
        <f>IF(OR(D1973=M$1,E1973=N$1,F1973=O$1,G1973=P$1,H1973=Q$1),"",C1973)</f>
        <v/>
      </c>
      <c r="J1973" t="str">
        <f t="array" ref="J1973">IF(SUM(--ISNUMBER(SEARCH(S$1:AE$1,I1973)))&gt;0,"",I1973)</f>
        <v/>
      </c>
      <c r="K1973" t="str">
        <f t="array" ref="K1973">IF(SUM(--ISNUMBER(SEARCH(M$1:Q$1,J1973)))=L$1,J1973,"")</f>
        <v/>
      </c>
    </row>
    <row r="1974" spans="1:11" ht="17.25" x14ac:dyDescent="0.25">
      <c r="A1974" s="1" t="s">
        <v>1972</v>
      </c>
      <c r="B1974">
        <f>SUM(B1973,_xlfn.IFNA(IF(MATCH(puzzle!$B$2,$A1974,0),1,0),0))</f>
        <v>362</v>
      </c>
      <c r="C1974" t="str">
        <f>puzzle!B1977</f>
        <v/>
      </c>
      <c r="D1974" t="str">
        <f t="shared" si="150"/>
        <v/>
      </c>
      <c r="E1974" t="str">
        <f t="shared" si="151"/>
        <v/>
      </c>
      <c r="F1974" t="str">
        <f t="shared" si="152"/>
        <v/>
      </c>
      <c r="G1974" t="str">
        <f t="shared" si="153"/>
        <v/>
      </c>
      <c r="H1974" t="str">
        <f t="shared" si="154"/>
        <v/>
      </c>
      <c r="I1974" t="str">
        <f>IF(OR(D1974=M$1,E1974=N$1,F1974=O$1,G1974=P$1,H1974=Q$1),"",C1974)</f>
        <v/>
      </c>
      <c r="J1974" t="str">
        <f t="array" ref="J1974">IF(SUM(--ISNUMBER(SEARCH(S$1:AE$1,I1974)))&gt;0,"",I1974)</f>
        <v/>
      </c>
      <c r="K1974" t="str">
        <f t="array" ref="K1974">IF(SUM(--ISNUMBER(SEARCH(M$1:Q$1,J1974)))=L$1,J1974,"")</f>
        <v/>
      </c>
    </row>
    <row r="1975" spans="1:11" ht="17.25" x14ac:dyDescent="0.25">
      <c r="A1975" s="1" t="s">
        <v>1973</v>
      </c>
      <c r="B1975">
        <f>SUM(B1974,_xlfn.IFNA(IF(MATCH(puzzle!$B$2,$A1975,0),1,0),0))</f>
        <v>362</v>
      </c>
      <c r="C1975" t="str">
        <f>puzzle!B1978</f>
        <v/>
      </c>
      <c r="D1975" t="str">
        <f t="shared" si="150"/>
        <v/>
      </c>
      <c r="E1975" t="str">
        <f t="shared" si="151"/>
        <v/>
      </c>
      <c r="F1975" t="str">
        <f t="shared" si="152"/>
        <v/>
      </c>
      <c r="G1975" t="str">
        <f t="shared" si="153"/>
        <v/>
      </c>
      <c r="H1975" t="str">
        <f t="shared" si="154"/>
        <v/>
      </c>
      <c r="I1975" t="str">
        <f>IF(OR(D1975=M$1,E1975=N$1,F1975=O$1,G1975=P$1,H1975=Q$1),"",C1975)</f>
        <v/>
      </c>
      <c r="J1975" t="str">
        <f t="array" ref="J1975">IF(SUM(--ISNUMBER(SEARCH(S$1:AE$1,I1975)))&gt;0,"",I1975)</f>
        <v/>
      </c>
      <c r="K1975" t="str">
        <f t="array" ref="K1975">IF(SUM(--ISNUMBER(SEARCH(M$1:Q$1,J1975)))=L$1,J1975,"")</f>
        <v/>
      </c>
    </row>
    <row r="1976" spans="1:11" ht="17.25" x14ac:dyDescent="0.25">
      <c r="A1976" s="1" t="s">
        <v>1974</v>
      </c>
      <c r="B1976">
        <f>SUM(B1975,_xlfn.IFNA(IF(MATCH(puzzle!$B$2,$A1976,0),1,0),0))</f>
        <v>362</v>
      </c>
      <c r="C1976" t="str">
        <f>puzzle!B1979</f>
        <v/>
      </c>
      <c r="D1976" t="str">
        <f t="shared" si="150"/>
        <v/>
      </c>
      <c r="E1976" t="str">
        <f t="shared" si="151"/>
        <v/>
      </c>
      <c r="F1976" t="str">
        <f t="shared" si="152"/>
        <v/>
      </c>
      <c r="G1976" t="str">
        <f t="shared" si="153"/>
        <v/>
      </c>
      <c r="H1976" t="str">
        <f t="shared" si="154"/>
        <v/>
      </c>
      <c r="I1976" t="str">
        <f>IF(OR(D1976=M$1,E1976=N$1,F1976=O$1,G1976=P$1,H1976=Q$1),"",C1976)</f>
        <v/>
      </c>
      <c r="J1976" t="str">
        <f t="array" ref="J1976">IF(SUM(--ISNUMBER(SEARCH(S$1:AE$1,I1976)))&gt;0,"",I1976)</f>
        <v/>
      </c>
      <c r="K1976" t="str">
        <f t="array" ref="K1976">IF(SUM(--ISNUMBER(SEARCH(M$1:Q$1,J1976)))=L$1,J1976,"")</f>
        <v/>
      </c>
    </row>
    <row r="1977" spans="1:11" ht="17.25" x14ac:dyDescent="0.25">
      <c r="A1977" s="1" t="s">
        <v>1975</v>
      </c>
      <c r="B1977">
        <f>SUM(B1976,_xlfn.IFNA(IF(MATCH(puzzle!$B$2,$A1977,0),1,0),0))</f>
        <v>362</v>
      </c>
      <c r="C1977" t="str">
        <f>puzzle!B1980</f>
        <v/>
      </c>
      <c r="D1977" t="str">
        <f t="shared" si="150"/>
        <v/>
      </c>
      <c r="E1977" t="str">
        <f t="shared" si="151"/>
        <v/>
      </c>
      <c r="F1977" t="str">
        <f t="shared" si="152"/>
        <v/>
      </c>
      <c r="G1977" t="str">
        <f t="shared" si="153"/>
        <v/>
      </c>
      <c r="H1977" t="str">
        <f t="shared" si="154"/>
        <v/>
      </c>
      <c r="I1977" t="str">
        <f>IF(OR(D1977=M$1,E1977=N$1,F1977=O$1,G1977=P$1,H1977=Q$1),"",C1977)</f>
        <v/>
      </c>
      <c r="J1977" t="str">
        <f t="array" ref="J1977">IF(SUM(--ISNUMBER(SEARCH(S$1:AE$1,I1977)))&gt;0,"",I1977)</f>
        <v/>
      </c>
      <c r="K1977" t="str">
        <f t="array" ref="K1977">IF(SUM(--ISNUMBER(SEARCH(M$1:Q$1,J1977)))=L$1,J1977,"")</f>
        <v/>
      </c>
    </row>
    <row r="1978" spans="1:11" ht="17.25" x14ac:dyDescent="0.25">
      <c r="A1978" s="1" t="s">
        <v>1976</v>
      </c>
      <c r="B1978">
        <f>SUM(B1977,_xlfn.IFNA(IF(MATCH(puzzle!$B$2,$A1978,0),1,0),0))</f>
        <v>362</v>
      </c>
      <c r="C1978" t="str">
        <f>puzzle!B1981</f>
        <v/>
      </c>
      <c r="D1978" t="str">
        <f t="shared" si="150"/>
        <v/>
      </c>
      <c r="E1978" t="str">
        <f t="shared" si="151"/>
        <v/>
      </c>
      <c r="F1978" t="str">
        <f t="shared" si="152"/>
        <v/>
      </c>
      <c r="G1978" t="str">
        <f t="shared" si="153"/>
        <v/>
      </c>
      <c r="H1978" t="str">
        <f t="shared" si="154"/>
        <v/>
      </c>
      <c r="I1978" t="str">
        <f>IF(OR(D1978=M$1,E1978=N$1,F1978=O$1,G1978=P$1,H1978=Q$1),"",C1978)</f>
        <v/>
      </c>
      <c r="J1978" t="str">
        <f t="array" ref="J1978">IF(SUM(--ISNUMBER(SEARCH(S$1:AE$1,I1978)))&gt;0,"",I1978)</f>
        <v/>
      </c>
      <c r="K1978" t="str">
        <f t="array" ref="K1978">IF(SUM(--ISNUMBER(SEARCH(M$1:Q$1,J1978)))=L$1,J1978,"")</f>
        <v/>
      </c>
    </row>
    <row r="1979" spans="1:11" ht="17.25" x14ac:dyDescent="0.25">
      <c r="A1979" s="1" t="s">
        <v>1977</v>
      </c>
      <c r="B1979">
        <f>SUM(B1978,_xlfn.IFNA(IF(MATCH(puzzle!$B$2,$A1979,0),1,0),0))</f>
        <v>362</v>
      </c>
      <c r="C1979" t="str">
        <f>puzzle!B1982</f>
        <v/>
      </c>
      <c r="D1979" t="str">
        <f t="shared" si="150"/>
        <v/>
      </c>
      <c r="E1979" t="str">
        <f t="shared" si="151"/>
        <v/>
      </c>
      <c r="F1979" t="str">
        <f t="shared" si="152"/>
        <v/>
      </c>
      <c r="G1979" t="str">
        <f t="shared" si="153"/>
        <v/>
      </c>
      <c r="H1979" t="str">
        <f t="shared" si="154"/>
        <v/>
      </c>
      <c r="I1979" t="str">
        <f>IF(OR(D1979=M$1,E1979=N$1,F1979=O$1,G1979=P$1,H1979=Q$1),"",C1979)</f>
        <v/>
      </c>
      <c r="J1979" t="str">
        <f t="array" ref="J1979">IF(SUM(--ISNUMBER(SEARCH(S$1:AE$1,I1979)))&gt;0,"",I1979)</f>
        <v/>
      </c>
      <c r="K1979" t="str">
        <f t="array" ref="K1979">IF(SUM(--ISNUMBER(SEARCH(M$1:Q$1,J1979)))=L$1,J1979,"")</f>
        <v/>
      </c>
    </row>
    <row r="1980" spans="1:11" ht="17.25" x14ac:dyDescent="0.25">
      <c r="A1980" s="1" t="s">
        <v>1978</v>
      </c>
      <c r="B1980">
        <f>SUM(B1979,_xlfn.IFNA(IF(MATCH(puzzle!$B$2,$A1980,0),1,0),0))</f>
        <v>362</v>
      </c>
      <c r="C1980" t="str">
        <f>puzzle!B1983</f>
        <v/>
      </c>
      <c r="D1980" t="str">
        <f t="shared" si="150"/>
        <v/>
      </c>
      <c r="E1980" t="str">
        <f t="shared" si="151"/>
        <v/>
      </c>
      <c r="F1980" t="str">
        <f t="shared" si="152"/>
        <v/>
      </c>
      <c r="G1980" t="str">
        <f t="shared" si="153"/>
        <v/>
      </c>
      <c r="H1980" t="str">
        <f t="shared" si="154"/>
        <v/>
      </c>
      <c r="I1980" t="str">
        <f>IF(OR(D1980=M$1,E1980=N$1,F1980=O$1,G1980=P$1,H1980=Q$1),"",C1980)</f>
        <v/>
      </c>
      <c r="J1980" t="str">
        <f t="array" ref="J1980">IF(SUM(--ISNUMBER(SEARCH(S$1:AE$1,I1980)))&gt;0,"",I1980)</f>
        <v/>
      </c>
      <c r="K1980" t="str">
        <f t="array" ref="K1980">IF(SUM(--ISNUMBER(SEARCH(M$1:Q$1,J1980)))=L$1,J1980,"")</f>
        <v/>
      </c>
    </row>
    <row r="1981" spans="1:11" ht="17.25" x14ac:dyDescent="0.25">
      <c r="A1981" s="1" t="s">
        <v>1979</v>
      </c>
      <c r="B1981">
        <f>SUM(B1980,_xlfn.IFNA(IF(MATCH(puzzle!$B$2,$A1981,0),1,0),0))</f>
        <v>362</v>
      </c>
      <c r="C1981" t="str">
        <f>puzzle!B1984</f>
        <v/>
      </c>
      <c r="D1981" t="str">
        <f t="shared" si="150"/>
        <v/>
      </c>
      <c r="E1981" t="str">
        <f t="shared" si="151"/>
        <v/>
      </c>
      <c r="F1981" t="str">
        <f t="shared" si="152"/>
        <v/>
      </c>
      <c r="G1981" t="str">
        <f t="shared" si="153"/>
        <v/>
      </c>
      <c r="H1981" t="str">
        <f t="shared" si="154"/>
        <v/>
      </c>
      <c r="I1981" t="str">
        <f>IF(OR(D1981=M$1,E1981=N$1,F1981=O$1,G1981=P$1,H1981=Q$1),"",C1981)</f>
        <v/>
      </c>
      <c r="J1981" t="str">
        <f t="array" ref="J1981">IF(SUM(--ISNUMBER(SEARCH(S$1:AE$1,I1981)))&gt;0,"",I1981)</f>
        <v/>
      </c>
      <c r="K1981" t="str">
        <f t="array" ref="K1981">IF(SUM(--ISNUMBER(SEARCH(M$1:Q$1,J1981)))=L$1,J1981,"")</f>
        <v/>
      </c>
    </row>
    <row r="1982" spans="1:11" ht="17.25" x14ac:dyDescent="0.25">
      <c r="A1982" s="1" t="s">
        <v>1980</v>
      </c>
      <c r="B1982">
        <f>SUM(B1981,_xlfn.IFNA(IF(MATCH(puzzle!$B$2,$A1982,0),1,0),0))</f>
        <v>363</v>
      </c>
      <c r="C1982" t="str">
        <f>puzzle!B1985</f>
        <v/>
      </c>
      <c r="D1982" t="str">
        <f t="shared" si="150"/>
        <v/>
      </c>
      <c r="E1982" t="str">
        <f t="shared" si="151"/>
        <v/>
      </c>
      <c r="F1982" t="str">
        <f t="shared" si="152"/>
        <v/>
      </c>
      <c r="G1982" t="str">
        <f t="shared" si="153"/>
        <v/>
      </c>
      <c r="H1982" t="str">
        <f t="shared" si="154"/>
        <v/>
      </c>
      <c r="I1982" t="str">
        <f>IF(OR(D1982=M$1,E1982=N$1,F1982=O$1,G1982=P$1,H1982=Q$1),"",C1982)</f>
        <v/>
      </c>
      <c r="J1982" t="str">
        <f t="array" ref="J1982">IF(SUM(--ISNUMBER(SEARCH(S$1:AE$1,I1982)))&gt;0,"",I1982)</f>
        <v/>
      </c>
      <c r="K1982" t="str">
        <f t="array" ref="K1982">IF(SUM(--ISNUMBER(SEARCH(M$1:Q$1,J1982)))=L$1,J1982,"")</f>
        <v/>
      </c>
    </row>
    <row r="1983" spans="1:11" ht="17.25" x14ac:dyDescent="0.25">
      <c r="A1983" s="1" t="s">
        <v>1981</v>
      </c>
      <c r="B1983">
        <f>SUM(B1982,_xlfn.IFNA(IF(MATCH(puzzle!$B$2,$A1983,0),1,0),0))</f>
        <v>363</v>
      </c>
      <c r="C1983" t="str">
        <f>puzzle!B1986</f>
        <v/>
      </c>
      <c r="D1983" t="str">
        <f t="shared" si="150"/>
        <v/>
      </c>
      <c r="E1983" t="str">
        <f t="shared" si="151"/>
        <v/>
      </c>
      <c r="F1983" t="str">
        <f t="shared" si="152"/>
        <v/>
      </c>
      <c r="G1983" t="str">
        <f t="shared" si="153"/>
        <v/>
      </c>
      <c r="H1983" t="str">
        <f t="shared" si="154"/>
        <v/>
      </c>
      <c r="I1983" t="str">
        <f>IF(OR(D1983=M$1,E1983=N$1,F1983=O$1,G1983=P$1,H1983=Q$1),"",C1983)</f>
        <v/>
      </c>
      <c r="J1983" t="str">
        <f t="array" ref="J1983">IF(SUM(--ISNUMBER(SEARCH(S$1:AE$1,I1983)))&gt;0,"",I1983)</f>
        <v/>
      </c>
      <c r="K1983" t="str">
        <f t="array" ref="K1983">IF(SUM(--ISNUMBER(SEARCH(M$1:Q$1,J1983)))=L$1,J1983,"")</f>
        <v/>
      </c>
    </row>
    <row r="1984" spans="1:11" ht="17.25" x14ac:dyDescent="0.25">
      <c r="A1984" s="1" t="s">
        <v>1982</v>
      </c>
      <c r="B1984">
        <f>SUM(B1983,_xlfn.IFNA(IF(MATCH(puzzle!$B$2,$A1984,0),1,0),0))</f>
        <v>363</v>
      </c>
      <c r="C1984" t="str">
        <f>puzzle!B1987</f>
        <v/>
      </c>
      <c r="D1984" t="str">
        <f t="shared" si="150"/>
        <v/>
      </c>
      <c r="E1984" t="str">
        <f t="shared" si="151"/>
        <v/>
      </c>
      <c r="F1984" t="str">
        <f t="shared" si="152"/>
        <v/>
      </c>
      <c r="G1984" t="str">
        <f t="shared" si="153"/>
        <v/>
      </c>
      <c r="H1984" t="str">
        <f t="shared" si="154"/>
        <v/>
      </c>
      <c r="I1984" t="str">
        <f>IF(OR(D1984=M$1,E1984=N$1,F1984=O$1,G1984=P$1,H1984=Q$1),"",C1984)</f>
        <v/>
      </c>
      <c r="J1984" t="str">
        <f t="array" ref="J1984">IF(SUM(--ISNUMBER(SEARCH(S$1:AE$1,I1984)))&gt;0,"",I1984)</f>
        <v/>
      </c>
      <c r="K1984" t="str">
        <f t="array" ref="K1984">IF(SUM(--ISNUMBER(SEARCH(M$1:Q$1,J1984)))=L$1,J1984,"")</f>
        <v/>
      </c>
    </row>
    <row r="1985" spans="1:11" ht="17.25" x14ac:dyDescent="0.25">
      <c r="A1985" s="1" t="s">
        <v>1983</v>
      </c>
      <c r="B1985">
        <f>SUM(B1984,_xlfn.IFNA(IF(MATCH(puzzle!$B$2,$A1985,0),1,0),0))</f>
        <v>363</v>
      </c>
      <c r="C1985" t="str">
        <f>puzzle!B1988</f>
        <v/>
      </c>
      <c r="D1985" t="str">
        <f t="shared" si="150"/>
        <v/>
      </c>
      <c r="E1985" t="str">
        <f t="shared" si="151"/>
        <v/>
      </c>
      <c r="F1985" t="str">
        <f t="shared" si="152"/>
        <v/>
      </c>
      <c r="G1985" t="str">
        <f t="shared" si="153"/>
        <v/>
      </c>
      <c r="H1985" t="str">
        <f t="shared" si="154"/>
        <v/>
      </c>
      <c r="I1985" t="str">
        <f>IF(OR(D1985=M$1,E1985=N$1,F1985=O$1,G1985=P$1,H1985=Q$1),"",C1985)</f>
        <v/>
      </c>
      <c r="J1985" t="str">
        <f t="array" ref="J1985">IF(SUM(--ISNUMBER(SEARCH(S$1:AE$1,I1985)))&gt;0,"",I1985)</f>
        <v/>
      </c>
      <c r="K1985" t="str">
        <f t="array" ref="K1985">IF(SUM(--ISNUMBER(SEARCH(M$1:Q$1,J1985)))=L$1,J1985,"")</f>
        <v/>
      </c>
    </row>
    <row r="1986" spans="1:11" ht="17.25" x14ac:dyDescent="0.25">
      <c r="A1986" s="1" t="s">
        <v>1984</v>
      </c>
      <c r="B1986">
        <f>SUM(B1985,_xlfn.IFNA(IF(MATCH(puzzle!$B$2,$A1986,0),1,0),0))</f>
        <v>363</v>
      </c>
      <c r="C1986" t="str">
        <f>puzzle!B1989</f>
        <v/>
      </c>
      <c r="D1986" t="str">
        <f t="shared" ref="D1986:D2049" si="155">LEFT(C1986,1)</f>
        <v/>
      </c>
      <c r="E1986" t="str">
        <f t="shared" ref="E1986:E2049" si="156">MID($C1986,2,1)</f>
        <v/>
      </c>
      <c r="F1986" t="str">
        <f t="shared" ref="F1986:F2049" si="157">MID($C1986,3,1)</f>
        <v/>
      </c>
      <c r="G1986" t="str">
        <f t="shared" ref="G1986:G2049" si="158">MID($C1986,4,1)</f>
        <v/>
      </c>
      <c r="H1986" t="str">
        <f t="shared" ref="H1986:H2049" si="159">MID($C1986,5,1)</f>
        <v/>
      </c>
      <c r="I1986" t="str">
        <f>IF(OR(D1986=M$1,E1986=N$1,F1986=O$1,G1986=P$1,H1986=Q$1),"",C1986)</f>
        <v/>
      </c>
      <c r="J1986" t="str">
        <f t="array" ref="J1986">IF(SUM(--ISNUMBER(SEARCH(S$1:AE$1,I1986)))&gt;0,"",I1986)</f>
        <v/>
      </c>
      <c r="K1986" t="str">
        <f t="array" ref="K1986">IF(SUM(--ISNUMBER(SEARCH(M$1:Q$1,J1986)))=L$1,J1986,"")</f>
        <v/>
      </c>
    </row>
    <row r="1987" spans="1:11" ht="17.25" x14ac:dyDescent="0.25">
      <c r="A1987" s="1" t="s">
        <v>1985</v>
      </c>
      <c r="B1987">
        <f>SUM(B1986,_xlfn.IFNA(IF(MATCH(puzzle!$B$2,$A1987,0),1,0),0))</f>
        <v>363</v>
      </c>
      <c r="C1987" t="str">
        <f>puzzle!B1990</f>
        <v/>
      </c>
      <c r="D1987" t="str">
        <f t="shared" si="155"/>
        <v/>
      </c>
      <c r="E1987" t="str">
        <f t="shared" si="156"/>
        <v/>
      </c>
      <c r="F1987" t="str">
        <f t="shared" si="157"/>
        <v/>
      </c>
      <c r="G1987" t="str">
        <f t="shared" si="158"/>
        <v/>
      </c>
      <c r="H1987" t="str">
        <f t="shared" si="159"/>
        <v/>
      </c>
      <c r="I1987" t="str">
        <f>IF(OR(D1987=M$1,E1987=N$1,F1987=O$1,G1987=P$1,H1987=Q$1),"",C1987)</f>
        <v/>
      </c>
      <c r="J1987" t="str">
        <f t="array" ref="J1987">IF(SUM(--ISNUMBER(SEARCH(S$1:AE$1,I1987)))&gt;0,"",I1987)</f>
        <v/>
      </c>
      <c r="K1987" t="str">
        <f t="array" ref="K1987">IF(SUM(--ISNUMBER(SEARCH(M$1:Q$1,J1987)))=L$1,J1987,"")</f>
        <v/>
      </c>
    </row>
    <row r="1988" spans="1:11" ht="17.25" x14ac:dyDescent="0.25">
      <c r="A1988" s="1" t="s">
        <v>1986</v>
      </c>
      <c r="B1988">
        <f>SUM(B1987,_xlfn.IFNA(IF(MATCH(puzzle!$B$2,$A1988,0),1,0),0))</f>
        <v>363</v>
      </c>
      <c r="C1988" t="str">
        <f>puzzle!B1991</f>
        <v/>
      </c>
      <c r="D1988" t="str">
        <f t="shared" si="155"/>
        <v/>
      </c>
      <c r="E1988" t="str">
        <f t="shared" si="156"/>
        <v/>
      </c>
      <c r="F1988" t="str">
        <f t="shared" si="157"/>
        <v/>
      </c>
      <c r="G1988" t="str">
        <f t="shared" si="158"/>
        <v/>
      </c>
      <c r="H1988" t="str">
        <f t="shared" si="159"/>
        <v/>
      </c>
      <c r="I1988" t="str">
        <f>IF(OR(D1988=M$1,E1988=N$1,F1988=O$1,G1988=P$1,H1988=Q$1),"",C1988)</f>
        <v/>
      </c>
      <c r="J1988" t="str">
        <f t="array" ref="J1988">IF(SUM(--ISNUMBER(SEARCH(S$1:AE$1,I1988)))&gt;0,"",I1988)</f>
        <v/>
      </c>
      <c r="K1988" t="str">
        <f t="array" ref="K1988">IF(SUM(--ISNUMBER(SEARCH(M$1:Q$1,J1988)))=L$1,J1988,"")</f>
        <v/>
      </c>
    </row>
    <row r="1989" spans="1:11" ht="17.25" x14ac:dyDescent="0.25">
      <c r="A1989" s="1" t="s">
        <v>1987</v>
      </c>
      <c r="B1989">
        <f>SUM(B1988,_xlfn.IFNA(IF(MATCH(puzzle!$B$2,$A1989,0),1,0),0))</f>
        <v>364</v>
      </c>
      <c r="C1989" t="str">
        <f>puzzle!B1992</f>
        <v/>
      </c>
      <c r="D1989" t="str">
        <f t="shared" si="155"/>
        <v/>
      </c>
      <c r="E1989" t="str">
        <f t="shared" si="156"/>
        <v/>
      </c>
      <c r="F1989" t="str">
        <f t="shared" si="157"/>
        <v/>
      </c>
      <c r="G1989" t="str">
        <f t="shared" si="158"/>
        <v/>
      </c>
      <c r="H1989" t="str">
        <f t="shared" si="159"/>
        <v/>
      </c>
      <c r="I1989" t="str">
        <f>IF(OR(D1989=M$1,E1989=N$1,F1989=O$1,G1989=P$1,H1989=Q$1),"",C1989)</f>
        <v/>
      </c>
      <c r="J1989" t="str">
        <f t="array" ref="J1989">IF(SUM(--ISNUMBER(SEARCH(S$1:AE$1,I1989)))&gt;0,"",I1989)</f>
        <v/>
      </c>
      <c r="K1989" t="str">
        <f t="array" ref="K1989">IF(SUM(--ISNUMBER(SEARCH(M$1:Q$1,J1989)))=L$1,J1989,"")</f>
        <v/>
      </c>
    </row>
    <row r="1990" spans="1:11" ht="17.25" x14ac:dyDescent="0.25">
      <c r="A1990" s="1" t="s">
        <v>1988</v>
      </c>
      <c r="B1990">
        <f>SUM(B1989,_xlfn.IFNA(IF(MATCH(puzzle!$B$2,$A1990,0),1,0),0))</f>
        <v>364</v>
      </c>
      <c r="C1990" t="str">
        <f>puzzle!B1993</f>
        <v/>
      </c>
      <c r="D1990" t="str">
        <f t="shared" si="155"/>
        <v/>
      </c>
      <c r="E1990" t="str">
        <f t="shared" si="156"/>
        <v/>
      </c>
      <c r="F1990" t="str">
        <f t="shared" si="157"/>
        <v/>
      </c>
      <c r="G1990" t="str">
        <f t="shared" si="158"/>
        <v/>
      </c>
      <c r="H1990" t="str">
        <f t="shared" si="159"/>
        <v/>
      </c>
      <c r="I1990" t="str">
        <f>IF(OR(D1990=M$1,E1990=N$1,F1990=O$1,G1990=P$1,H1990=Q$1),"",C1990)</f>
        <v/>
      </c>
      <c r="J1990" t="str">
        <f t="array" ref="J1990">IF(SUM(--ISNUMBER(SEARCH(S$1:AE$1,I1990)))&gt;0,"",I1990)</f>
        <v/>
      </c>
      <c r="K1990" t="str">
        <f t="array" ref="K1990">IF(SUM(--ISNUMBER(SEARCH(M$1:Q$1,J1990)))=L$1,J1990,"")</f>
        <v/>
      </c>
    </row>
    <row r="1991" spans="1:11" ht="17.25" x14ac:dyDescent="0.25">
      <c r="A1991" s="1" t="s">
        <v>1989</v>
      </c>
      <c r="B1991">
        <f>SUM(B1990,_xlfn.IFNA(IF(MATCH(puzzle!$B$2,$A1991,0),1,0),0))</f>
        <v>364</v>
      </c>
      <c r="C1991" t="str">
        <f>puzzle!B1994</f>
        <v/>
      </c>
      <c r="D1991" t="str">
        <f t="shared" si="155"/>
        <v/>
      </c>
      <c r="E1991" t="str">
        <f t="shared" si="156"/>
        <v/>
      </c>
      <c r="F1991" t="str">
        <f t="shared" si="157"/>
        <v/>
      </c>
      <c r="G1991" t="str">
        <f t="shared" si="158"/>
        <v/>
      </c>
      <c r="H1991" t="str">
        <f t="shared" si="159"/>
        <v/>
      </c>
      <c r="I1991" t="str">
        <f>IF(OR(D1991=M$1,E1991=N$1,F1991=O$1,G1991=P$1,H1991=Q$1),"",C1991)</f>
        <v/>
      </c>
      <c r="J1991" t="str">
        <f t="array" ref="J1991">IF(SUM(--ISNUMBER(SEARCH(S$1:AE$1,I1991)))&gt;0,"",I1991)</f>
        <v/>
      </c>
      <c r="K1991" t="str">
        <f t="array" ref="K1991">IF(SUM(--ISNUMBER(SEARCH(M$1:Q$1,J1991)))=L$1,J1991,"")</f>
        <v/>
      </c>
    </row>
    <row r="1992" spans="1:11" ht="17.25" x14ac:dyDescent="0.25">
      <c r="A1992" s="1" t="s">
        <v>1990</v>
      </c>
      <c r="B1992">
        <f>SUM(B1991,_xlfn.IFNA(IF(MATCH(puzzle!$B$2,$A1992,0),1,0),0))</f>
        <v>364</v>
      </c>
      <c r="C1992" t="str">
        <f>puzzle!B1995</f>
        <v/>
      </c>
      <c r="D1992" t="str">
        <f t="shared" si="155"/>
        <v/>
      </c>
      <c r="E1992" t="str">
        <f t="shared" si="156"/>
        <v/>
      </c>
      <c r="F1992" t="str">
        <f t="shared" si="157"/>
        <v/>
      </c>
      <c r="G1992" t="str">
        <f t="shared" si="158"/>
        <v/>
      </c>
      <c r="H1992" t="str">
        <f t="shared" si="159"/>
        <v/>
      </c>
      <c r="I1992" t="str">
        <f>IF(OR(D1992=M$1,E1992=N$1,F1992=O$1,G1992=P$1,H1992=Q$1),"",C1992)</f>
        <v/>
      </c>
      <c r="J1992" t="str">
        <f t="array" ref="J1992">IF(SUM(--ISNUMBER(SEARCH(S$1:AE$1,I1992)))&gt;0,"",I1992)</f>
        <v/>
      </c>
      <c r="K1992" t="str">
        <f t="array" ref="K1992">IF(SUM(--ISNUMBER(SEARCH(M$1:Q$1,J1992)))=L$1,J1992,"")</f>
        <v/>
      </c>
    </row>
    <row r="1993" spans="1:11" ht="17.25" x14ac:dyDescent="0.25">
      <c r="A1993" s="1" t="s">
        <v>1991</v>
      </c>
      <c r="B1993">
        <f>SUM(B1992,_xlfn.IFNA(IF(MATCH(puzzle!$B$2,$A1993,0),1,0),0))</f>
        <v>364</v>
      </c>
      <c r="C1993" t="str">
        <f>puzzle!B1996</f>
        <v/>
      </c>
      <c r="D1993" t="str">
        <f t="shared" si="155"/>
        <v/>
      </c>
      <c r="E1993" t="str">
        <f t="shared" si="156"/>
        <v/>
      </c>
      <c r="F1993" t="str">
        <f t="shared" si="157"/>
        <v/>
      </c>
      <c r="G1993" t="str">
        <f t="shared" si="158"/>
        <v/>
      </c>
      <c r="H1993" t="str">
        <f t="shared" si="159"/>
        <v/>
      </c>
      <c r="I1993" t="str">
        <f>IF(OR(D1993=M$1,E1993=N$1,F1993=O$1,G1993=P$1,H1993=Q$1),"",C1993)</f>
        <v/>
      </c>
      <c r="J1993" t="str">
        <f t="array" ref="J1993">IF(SUM(--ISNUMBER(SEARCH(S$1:AE$1,I1993)))&gt;0,"",I1993)</f>
        <v/>
      </c>
      <c r="K1993" t="str">
        <f t="array" ref="K1993">IF(SUM(--ISNUMBER(SEARCH(M$1:Q$1,J1993)))=L$1,J1993,"")</f>
        <v/>
      </c>
    </row>
    <row r="1994" spans="1:11" ht="17.25" x14ac:dyDescent="0.25">
      <c r="A1994" s="1" t="s">
        <v>1992</v>
      </c>
      <c r="B1994">
        <f>SUM(B1993,_xlfn.IFNA(IF(MATCH(puzzle!$B$2,$A1994,0),1,0),0))</f>
        <v>364</v>
      </c>
      <c r="C1994" t="str">
        <f>puzzle!B1997</f>
        <v/>
      </c>
      <c r="D1994" t="str">
        <f t="shared" si="155"/>
        <v/>
      </c>
      <c r="E1994" t="str">
        <f t="shared" si="156"/>
        <v/>
      </c>
      <c r="F1994" t="str">
        <f t="shared" si="157"/>
        <v/>
      </c>
      <c r="G1994" t="str">
        <f t="shared" si="158"/>
        <v/>
      </c>
      <c r="H1994" t="str">
        <f t="shared" si="159"/>
        <v/>
      </c>
      <c r="I1994" t="str">
        <f>IF(OR(D1994=M$1,E1994=N$1,F1994=O$1,G1994=P$1,H1994=Q$1),"",C1994)</f>
        <v/>
      </c>
      <c r="J1994" t="str">
        <f t="array" ref="J1994">IF(SUM(--ISNUMBER(SEARCH(S$1:AE$1,I1994)))&gt;0,"",I1994)</f>
        <v/>
      </c>
      <c r="K1994" t="str">
        <f t="array" ref="K1994">IF(SUM(--ISNUMBER(SEARCH(M$1:Q$1,J1994)))=L$1,J1994,"")</f>
        <v/>
      </c>
    </row>
    <row r="1995" spans="1:11" ht="17.25" x14ac:dyDescent="0.25">
      <c r="A1995" s="1" t="s">
        <v>1993</v>
      </c>
      <c r="B1995">
        <f>SUM(B1994,_xlfn.IFNA(IF(MATCH(puzzle!$B$2,$A1995,0),1,0),0))</f>
        <v>365</v>
      </c>
      <c r="C1995" t="str">
        <f>puzzle!B1998</f>
        <v/>
      </c>
      <c r="D1995" t="str">
        <f t="shared" si="155"/>
        <v/>
      </c>
      <c r="E1995" t="str">
        <f t="shared" si="156"/>
        <v/>
      </c>
      <c r="F1995" t="str">
        <f t="shared" si="157"/>
        <v/>
      </c>
      <c r="G1995" t="str">
        <f t="shared" si="158"/>
        <v/>
      </c>
      <c r="H1995" t="str">
        <f t="shared" si="159"/>
        <v/>
      </c>
      <c r="I1995" t="str">
        <f>IF(OR(D1995=M$1,E1995=N$1,F1995=O$1,G1995=P$1,H1995=Q$1),"",C1995)</f>
        <v/>
      </c>
      <c r="J1995" t="str">
        <f t="array" ref="J1995">IF(SUM(--ISNUMBER(SEARCH(S$1:AE$1,I1995)))&gt;0,"",I1995)</f>
        <v/>
      </c>
      <c r="K1995" t="str">
        <f t="array" ref="K1995">IF(SUM(--ISNUMBER(SEARCH(M$1:Q$1,J1995)))=L$1,J1995,"")</f>
        <v/>
      </c>
    </row>
    <row r="1996" spans="1:11" ht="17.25" x14ac:dyDescent="0.25">
      <c r="A1996" s="1" t="s">
        <v>1994</v>
      </c>
      <c r="B1996">
        <f>SUM(B1995,_xlfn.IFNA(IF(MATCH(puzzle!$B$2,$A1996,0),1,0),0))</f>
        <v>365</v>
      </c>
      <c r="C1996" t="str">
        <f>puzzle!B1999</f>
        <v/>
      </c>
      <c r="D1996" t="str">
        <f t="shared" si="155"/>
        <v/>
      </c>
      <c r="E1996" t="str">
        <f t="shared" si="156"/>
        <v/>
      </c>
      <c r="F1996" t="str">
        <f t="shared" si="157"/>
        <v/>
      </c>
      <c r="G1996" t="str">
        <f t="shared" si="158"/>
        <v/>
      </c>
      <c r="H1996" t="str">
        <f t="shared" si="159"/>
        <v/>
      </c>
      <c r="I1996" t="str">
        <f>IF(OR(D1996=M$1,E1996=N$1,F1996=O$1,G1996=P$1,H1996=Q$1),"",C1996)</f>
        <v/>
      </c>
      <c r="J1996" t="str">
        <f t="array" ref="J1996">IF(SUM(--ISNUMBER(SEARCH(S$1:AE$1,I1996)))&gt;0,"",I1996)</f>
        <v/>
      </c>
      <c r="K1996" t="str">
        <f t="array" ref="K1996">IF(SUM(--ISNUMBER(SEARCH(M$1:Q$1,J1996)))=L$1,J1996,"")</f>
        <v/>
      </c>
    </row>
    <row r="1997" spans="1:11" ht="17.25" x14ac:dyDescent="0.25">
      <c r="A1997" s="1" t="s">
        <v>1995</v>
      </c>
      <c r="B1997">
        <f>SUM(B1996,_xlfn.IFNA(IF(MATCH(puzzle!$B$2,$A1997,0),1,0),0))</f>
        <v>365</v>
      </c>
      <c r="C1997" t="str">
        <f>puzzle!B2000</f>
        <v/>
      </c>
      <c r="D1997" t="str">
        <f t="shared" si="155"/>
        <v/>
      </c>
      <c r="E1997" t="str">
        <f t="shared" si="156"/>
        <v/>
      </c>
      <c r="F1997" t="str">
        <f t="shared" si="157"/>
        <v/>
      </c>
      <c r="G1997" t="str">
        <f t="shared" si="158"/>
        <v/>
      </c>
      <c r="H1997" t="str">
        <f t="shared" si="159"/>
        <v/>
      </c>
      <c r="I1997" t="str">
        <f>IF(OR(D1997=M$1,E1997=N$1,F1997=O$1,G1997=P$1,H1997=Q$1),"",C1997)</f>
        <v/>
      </c>
      <c r="J1997" t="str">
        <f t="array" ref="J1997">IF(SUM(--ISNUMBER(SEARCH(S$1:AE$1,I1997)))&gt;0,"",I1997)</f>
        <v/>
      </c>
      <c r="K1997" t="str">
        <f t="array" ref="K1997">IF(SUM(--ISNUMBER(SEARCH(M$1:Q$1,J1997)))=L$1,J1997,"")</f>
        <v/>
      </c>
    </row>
    <row r="1998" spans="1:11" ht="17.25" x14ac:dyDescent="0.25">
      <c r="A1998" s="1" t="s">
        <v>1996</v>
      </c>
      <c r="B1998">
        <f>SUM(B1997,_xlfn.IFNA(IF(MATCH(puzzle!$B$2,$A1998,0),1,0),0))</f>
        <v>365</v>
      </c>
      <c r="C1998" t="str">
        <f>puzzle!B2001</f>
        <v/>
      </c>
      <c r="D1998" t="str">
        <f t="shared" si="155"/>
        <v/>
      </c>
      <c r="E1998" t="str">
        <f t="shared" si="156"/>
        <v/>
      </c>
      <c r="F1998" t="str">
        <f t="shared" si="157"/>
        <v/>
      </c>
      <c r="G1998" t="str">
        <f t="shared" si="158"/>
        <v/>
      </c>
      <c r="H1998" t="str">
        <f t="shared" si="159"/>
        <v/>
      </c>
      <c r="I1998" t="str">
        <f>IF(OR(D1998=M$1,E1998=N$1,F1998=O$1,G1998=P$1,H1998=Q$1),"",C1998)</f>
        <v/>
      </c>
      <c r="J1998" t="str">
        <f t="array" ref="J1998">IF(SUM(--ISNUMBER(SEARCH(S$1:AE$1,I1998)))&gt;0,"",I1998)</f>
        <v/>
      </c>
      <c r="K1998" t="str">
        <f t="array" ref="K1998">IF(SUM(--ISNUMBER(SEARCH(M$1:Q$1,J1998)))=L$1,J1998,"")</f>
        <v/>
      </c>
    </row>
    <row r="1999" spans="1:11" ht="17.25" x14ac:dyDescent="0.25">
      <c r="A1999" s="1" t="s">
        <v>1997</v>
      </c>
      <c r="B1999">
        <f>SUM(B1998,_xlfn.IFNA(IF(MATCH(puzzle!$B$2,$A1999,0),1,0),0))</f>
        <v>365</v>
      </c>
      <c r="C1999" t="str">
        <f>puzzle!B2002</f>
        <v/>
      </c>
      <c r="D1999" t="str">
        <f t="shared" si="155"/>
        <v/>
      </c>
      <c r="E1999" t="str">
        <f t="shared" si="156"/>
        <v/>
      </c>
      <c r="F1999" t="str">
        <f t="shared" si="157"/>
        <v/>
      </c>
      <c r="G1999" t="str">
        <f t="shared" si="158"/>
        <v/>
      </c>
      <c r="H1999" t="str">
        <f t="shared" si="159"/>
        <v/>
      </c>
      <c r="I1999" t="str">
        <f>IF(OR(D1999=M$1,E1999=N$1,F1999=O$1,G1999=P$1,H1999=Q$1),"",C1999)</f>
        <v/>
      </c>
      <c r="J1999" t="str">
        <f t="array" ref="J1999">IF(SUM(--ISNUMBER(SEARCH(S$1:AE$1,I1999)))&gt;0,"",I1999)</f>
        <v/>
      </c>
      <c r="K1999" t="str">
        <f t="array" ref="K1999">IF(SUM(--ISNUMBER(SEARCH(M$1:Q$1,J1999)))=L$1,J1999,"")</f>
        <v/>
      </c>
    </row>
    <row r="2000" spans="1:11" ht="17.25" x14ac:dyDescent="0.25">
      <c r="A2000" s="1" t="s">
        <v>1998</v>
      </c>
      <c r="B2000">
        <f>SUM(B1999,_xlfn.IFNA(IF(MATCH(puzzle!$B$2,$A2000,0),1,0),0))</f>
        <v>365</v>
      </c>
      <c r="C2000" t="str">
        <f>puzzle!B2003</f>
        <v/>
      </c>
      <c r="D2000" t="str">
        <f t="shared" si="155"/>
        <v/>
      </c>
      <c r="E2000" t="str">
        <f t="shared" si="156"/>
        <v/>
      </c>
      <c r="F2000" t="str">
        <f t="shared" si="157"/>
        <v/>
      </c>
      <c r="G2000" t="str">
        <f t="shared" si="158"/>
        <v/>
      </c>
      <c r="H2000" t="str">
        <f t="shared" si="159"/>
        <v/>
      </c>
      <c r="I2000" t="str">
        <f>IF(OR(D2000=M$1,E2000=N$1,F2000=O$1,G2000=P$1,H2000=Q$1),"",C2000)</f>
        <v/>
      </c>
      <c r="J2000" t="str">
        <f t="array" ref="J2000">IF(SUM(--ISNUMBER(SEARCH(S$1:AE$1,I2000)))&gt;0,"",I2000)</f>
        <v/>
      </c>
      <c r="K2000" t="str">
        <f t="array" ref="K2000">IF(SUM(--ISNUMBER(SEARCH(M$1:Q$1,J2000)))=L$1,J2000,"")</f>
        <v/>
      </c>
    </row>
    <row r="2001" spans="1:11" ht="17.25" x14ac:dyDescent="0.25">
      <c r="A2001" s="1" t="s">
        <v>1999</v>
      </c>
      <c r="B2001">
        <f>SUM(B2000,_xlfn.IFNA(IF(MATCH(puzzle!$B$2,$A2001,0),1,0),0))</f>
        <v>365</v>
      </c>
      <c r="C2001" t="str">
        <f>puzzle!B2004</f>
        <v/>
      </c>
      <c r="D2001" t="str">
        <f t="shared" si="155"/>
        <v/>
      </c>
      <c r="E2001" t="str">
        <f t="shared" si="156"/>
        <v/>
      </c>
      <c r="F2001" t="str">
        <f t="shared" si="157"/>
        <v/>
      </c>
      <c r="G2001" t="str">
        <f t="shared" si="158"/>
        <v/>
      </c>
      <c r="H2001" t="str">
        <f t="shared" si="159"/>
        <v/>
      </c>
      <c r="I2001" t="str">
        <f>IF(OR(D2001=M$1,E2001=N$1,F2001=O$1,G2001=P$1,H2001=Q$1),"",C2001)</f>
        <v/>
      </c>
      <c r="J2001" t="str">
        <f t="array" ref="J2001">IF(SUM(--ISNUMBER(SEARCH(S$1:AE$1,I2001)))&gt;0,"",I2001)</f>
        <v/>
      </c>
      <c r="K2001" t="str">
        <f t="array" ref="K2001">IF(SUM(--ISNUMBER(SEARCH(M$1:Q$1,J2001)))=L$1,J2001,"")</f>
        <v/>
      </c>
    </row>
    <row r="2002" spans="1:11" ht="17.25" x14ac:dyDescent="0.25">
      <c r="A2002" s="1" t="s">
        <v>2000</v>
      </c>
      <c r="B2002">
        <f>SUM(B2001,_xlfn.IFNA(IF(MATCH(puzzle!$B$2,$A2002,0),1,0),0))</f>
        <v>365</v>
      </c>
      <c r="C2002" t="str">
        <f>puzzle!B2005</f>
        <v/>
      </c>
      <c r="D2002" t="str">
        <f t="shared" si="155"/>
        <v/>
      </c>
      <c r="E2002" t="str">
        <f t="shared" si="156"/>
        <v/>
      </c>
      <c r="F2002" t="str">
        <f t="shared" si="157"/>
        <v/>
      </c>
      <c r="G2002" t="str">
        <f t="shared" si="158"/>
        <v/>
      </c>
      <c r="H2002" t="str">
        <f t="shared" si="159"/>
        <v/>
      </c>
      <c r="I2002" t="str">
        <f>IF(OR(D2002=M$1,E2002=N$1,F2002=O$1,G2002=P$1,H2002=Q$1),"",C2002)</f>
        <v/>
      </c>
      <c r="J2002" t="str">
        <f t="array" ref="J2002">IF(SUM(--ISNUMBER(SEARCH(S$1:AE$1,I2002)))&gt;0,"",I2002)</f>
        <v/>
      </c>
      <c r="K2002" t="str">
        <f t="array" ref="K2002">IF(SUM(--ISNUMBER(SEARCH(M$1:Q$1,J2002)))=L$1,J2002,"")</f>
        <v/>
      </c>
    </row>
    <row r="2003" spans="1:11" ht="17.25" x14ac:dyDescent="0.25">
      <c r="A2003" s="1" t="s">
        <v>2001</v>
      </c>
      <c r="B2003">
        <f>SUM(B2002,_xlfn.IFNA(IF(MATCH(puzzle!$B$2,$A2003,0),1,0),0))</f>
        <v>365</v>
      </c>
      <c r="C2003" t="str">
        <f>puzzle!B2006</f>
        <v/>
      </c>
      <c r="D2003" t="str">
        <f t="shared" si="155"/>
        <v/>
      </c>
      <c r="E2003" t="str">
        <f t="shared" si="156"/>
        <v/>
      </c>
      <c r="F2003" t="str">
        <f t="shared" si="157"/>
        <v/>
      </c>
      <c r="G2003" t="str">
        <f t="shared" si="158"/>
        <v/>
      </c>
      <c r="H2003" t="str">
        <f t="shared" si="159"/>
        <v/>
      </c>
      <c r="I2003" t="str">
        <f>IF(OR(D2003=M$1,E2003=N$1,F2003=O$1,G2003=P$1,H2003=Q$1),"",C2003)</f>
        <v/>
      </c>
      <c r="J2003" t="str">
        <f t="array" ref="J2003">IF(SUM(--ISNUMBER(SEARCH(S$1:AE$1,I2003)))&gt;0,"",I2003)</f>
        <v/>
      </c>
      <c r="K2003" t="str">
        <f t="array" ref="K2003">IF(SUM(--ISNUMBER(SEARCH(M$1:Q$1,J2003)))=L$1,J2003,"")</f>
        <v/>
      </c>
    </row>
    <row r="2004" spans="1:11" ht="17.25" x14ac:dyDescent="0.25">
      <c r="A2004" s="1" t="s">
        <v>2002</v>
      </c>
      <c r="B2004">
        <f>SUM(B2003,_xlfn.IFNA(IF(MATCH(puzzle!$B$2,$A2004,0),1,0),0))</f>
        <v>365</v>
      </c>
      <c r="C2004" t="str">
        <f>puzzle!B2007</f>
        <v/>
      </c>
      <c r="D2004" t="str">
        <f t="shared" si="155"/>
        <v/>
      </c>
      <c r="E2004" t="str">
        <f t="shared" si="156"/>
        <v/>
      </c>
      <c r="F2004" t="str">
        <f t="shared" si="157"/>
        <v/>
      </c>
      <c r="G2004" t="str">
        <f t="shared" si="158"/>
        <v/>
      </c>
      <c r="H2004" t="str">
        <f t="shared" si="159"/>
        <v/>
      </c>
      <c r="I2004" t="str">
        <f>IF(OR(D2004=M$1,E2004=N$1,F2004=O$1,G2004=P$1,H2004=Q$1),"",C2004)</f>
        <v/>
      </c>
      <c r="J2004" t="str">
        <f t="array" ref="J2004">IF(SUM(--ISNUMBER(SEARCH(S$1:AE$1,I2004)))&gt;0,"",I2004)</f>
        <v/>
      </c>
      <c r="K2004" t="str">
        <f t="array" ref="K2004">IF(SUM(--ISNUMBER(SEARCH(M$1:Q$1,J2004)))=L$1,J2004,"")</f>
        <v/>
      </c>
    </row>
    <row r="2005" spans="1:11" ht="17.25" x14ac:dyDescent="0.25">
      <c r="A2005" s="1" t="s">
        <v>2003</v>
      </c>
      <c r="B2005">
        <f>SUM(B2004,_xlfn.IFNA(IF(MATCH(puzzle!$B$2,$A2005,0),1,0),0))</f>
        <v>365</v>
      </c>
      <c r="C2005" t="str">
        <f>puzzle!B2008</f>
        <v/>
      </c>
      <c r="D2005" t="str">
        <f t="shared" si="155"/>
        <v/>
      </c>
      <c r="E2005" t="str">
        <f t="shared" si="156"/>
        <v/>
      </c>
      <c r="F2005" t="str">
        <f t="shared" si="157"/>
        <v/>
      </c>
      <c r="G2005" t="str">
        <f t="shared" si="158"/>
        <v/>
      </c>
      <c r="H2005" t="str">
        <f t="shared" si="159"/>
        <v/>
      </c>
      <c r="I2005" t="str">
        <f>IF(OR(D2005=M$1,E2005=N$1,F2005=O$1,G2005=P$1,H2005=Q$1),"",C2005)</f>
        <v/>
      </c>
      <c r="J2005" t="str">
        <f t="array" ref="J2005">IF(SUM(--ISNUMBER(SEARCH(S$1:AE$1,I2005)))&gt;0,"",I2005)</f>
        <v/>
      </c>
      <c r="K2005" t="str">
        <f t="array" ref="K2005">IF(SUM(--ISNUMBER(SEARCH(M$1:Q$1,J2005)))=L$1,J2005,"")</f>
        <v/>
      </c>
    </row>
    <row r="2006" spans="1:11" ht="17.25" x14ac:dyDescent="0.25">
      <c r="A2006" s="1" t="s">
        <v>2004</v>
      </c>
      <c r="B2006">
        <f>SUM(B2005,_xlfn.IFNA(IF(MATCH(puzzle!$B$2,$A2006,0),1,0),0))</f>
        <v>365</v>
      </c>
      <c r="C2006" t="str">
        <f>puzzle!B2009</f>
        <v/>
      </c>
      <c r="D2006" t="str">
        <f t="shared" si="155"/>
        <v/>
      </c>
      <c r="E2006" t="str">
        <f t="shared" si="156"/>
        <v/>
      </c>
      <c r="F2006" t="str">
        <f t="shared" si="157"/>
        <v/>
      </c>
      <c r="G2006" t="str">
        <f t="shared" si="158"/>
        <v/>
      </c>
      <c r="H2006" t="str">
        <f t="shared" si="159"/>
        <v/>
      </c>
      <c r="I2006" t="str">
        <f>IF(OR(D2006=M$1,E2006=N$1,F2006=O$1,G2006=P$1,H2006=Q$1),"",C2006)</f>
        <v/>
      </c>
      <c r="J2006" t="str">
        <f t="array" ref="J2006">IF(SUM(--ISNUMBER(SEARCH(S$1:AE$1,I2006)))&gt;0,"",I2006)</f>
        <v/>
      </c>
      <c r="K2006" t="str">
        <f t="array" ref="K2006">IF(SUM(--ISNUMBER(SEARCH(M$1:Q$1,J2006)))=L$1,J2006,"")</f>
        <v/>
      </c>
    </row>
    <row r="2007" spans="1:11" ht="17.25" x14ac:dyDescent="0.25">
      <c r="A2007" s="1" t="s">
        <v>2005</v>
      </c>
      <c r="B2007">
        <f>SUM(B2006,_xlfn.IFNA(IF(MATCH(puzzle!$B$2,$A2007,0),1,0),0))</f>
        <v>365</v>
      </c>
      <c r="C2007" t="str">
        <f>puzzle!B2010</f>
        <v/>
      </c>
      <c r="D2007" t="str">
        <f t="shared" si="155"/>
        <v/>
      </c>
      <c r="E2007" t="str">
        <f t="shared" si="156"/>
        <v/>
      </c>
      <c r="F2007" t="str">
        <f t="shared" si="157"/>
        <v/>
      </c>
      <c r="G2007" t="str">
        <f t="shared" si="158"/>
        <v/>
      </c>
      <c r="H2007" t="str">
        <f t="shared" si="159"/>
        <v/>
      </c>
      <c r="I2007" t="str">
        <f>IF(OR(D2007=M$1,E2007=N$1,F2007=O$1,G2007=P$1,H2007=Q$1),"",C2007)</f>
        <v/>
      </c>
      <c r="J2007" t="str">
        <f t="array" ref="J2007">IF(SUM(--ISNUMBER(SEARCH(S$1:AE$1,I2007)))&gt;0,"",I2007)</f>
        <v/>
      </c>
      <c r="K2007" t="str">
        <f t="array" ref="K2007">IF(SUM(--ISNUMBER(SEARCH(M$1:Q$1,J2007)))=L$1,J2007,"")</f>
        <v/>
      </c>
    </row>
    <row r="2008" spans="1:11" ht="17.25" x14ac:dyDescent="0.25">
      <c r="A2008" s="1" t="s">
        <v>2006</v>
      </c>
      <c r="B2008">
        <f>SUM(B2007,_xlfn.IFNA(IF(MATCH(puzzle!$B$2,$A2008,0),1,0),0))</f>
        <v>365</v>
      </c>
      <c r="C2008" t="str">
        <f>puzzle!B2011</f>
        <v/>
      </c>
      <c r="D2008" t="str">
        <f t="shared" si="155"/>
        <v/>
      </c>
      <c r="E2008" t="str">
        <f t="shared" si="156"/>
        <v/>
      </c>
      <c r="F2008" t="str">
        <f t="shared" si="157"/>
        <v/>
      </c>
      <c r="G2008" t="str">
        <f t="shared" si="158"/>
        <v/>
      </c>
      <c r="H2008" t="str">
        <f t="shared" si="159"/>
        <v/>
      </c>
      <c r="I2008" t="str">
        <f>IF(OR(D2008=M$1,E2008=N$1,F2008=O$1,G2008=P$1,H2008=Q$1),"",C2008)</f>
        <v/>
      </c>
      <c r="J2008" t="str">
        <f t="array" ref="J2008">IF(SUM(--ISNUMBER(SEARCH(S$1:AE$1,I2008)))&gt;0,"",I2008)</f>
        <v/>
      </c>
      <c r="K2008" t="str">
        <f t="array" ref="K2008">IF(SUM(--ISNUMBER(SEARCH(M$1:Q$1,J2008)))=L$1,J2008,"")</f>
        <v/>
      </c>
    </row>
    <row r="2009" spans="1:11" ht="17.25" x14ac:dyDescent="0.25">
      <c r="A2009" s="1" t="s">
        <v>2007</v>
      </c>
      <c r="B2009">
        <f>SUM(B2008,_xlfn.IFNA(IF(MATCH(puzzle!$B$2,$A2009,0),1,0),0))</f>
        <v>365</v>
      </c>
      <c r="C2009" t="str">
        <f>puzzle!B2012</f>
        <v/>
      </c>
      <c r="D2009" t="str">
        <f t="shared" si="155"/>
        <v/>
      </c>
      <c r="E2009" t="str">
        <f t="shared" si="156"/>
        <v/>
      </c>
      <c r="F2009" t="str">
        <f t="shared" si="157"/>
        <v/>
      </c>
      <c r="G2009" t="str">
        <f t="shared" si="158"/>
        <v/>
      </c>
      <c r="H2009" t="str">
        <f t="shared" si="159"/>
        <v/>
      </c>
      <c r="I2009" t="str">
        <f>IF(OR(D2009=M$1,E2009=N$1,F2009=O$1,G2009=P$1,H2009=Q$1),"",C2009)</f>
        <v/>
      </c>
      <c r="J2009" t="str">
        <f t="array" ref="J2009">IF(SUM(--ISNUMBER(SEARCH(S$1:AE$1,I2009)))&gt;0,"",I2009)</f>
        <v/>
      </c>
      <c r="K2009" t="str">
        <f t="array" ref="K2009">IF(SUM(--ISNUMBER(SEARCH(M$1:Q$1,J2009)))=L$1,J2009,"")</f>
        <v/>
      </c>
    </row>
    <row r="2010" spans="1:11" ht="17.25" x14ac:dyDescent="0.25">
      <c r="A2010" s="1" t="s">
        <v>2008</v>
      </c>
      <c r="B2010">
        <f>SUM(B2009,_xlfn.IFNA(IF(MATCH(puzzle!$B$2,$A2010,0),1,0),0))</f>
        <v>365</v>
      </c>
      <c r="C2010" t="str">
        <f>puzzle!B2013</f>
        <v/>
      </c>
      <c r="D2010" t="str">
        <f t="shared" si="155"/>
        <v/>
      </c>
      <c r="E2010" t="str">
        <f t="shared" si="156"/>
        <v/>
      </c>
      <c r="F2010" t="str">
        <f t="shared" si="157"/>
        <v/>
      </c>
      <c r="G2010" t="str">
        <f t="shared" si="158"/>
        <v/>
      </c>
      <c r="H2010" t="str">
        <f t="shared" si="159"/>
        <v/>
      </c>
      <c r="I2010" t="str">
        <f>IF(OR(D2010=M$1,E2010=N$1,F2010=O$1,G2010=P$1,H2010=Q$1),"",C2010)</f>
        <v/>
      </c>
      <c r="J2010" t="str">
        <f t="array" ref="J2010">IF(SUM(--ISNUMBER(SEARCH(S$1:AE$1,I2010)))&gt;0,"",I2010)</f>
        <v/>
      </c>
      <c r="K2010" t="str">
        <f t="array" ref="K2010">IF(SUM(--ISNUMBER(SEARCH(M$1:Q$1,J2010)))=L$1,J2010,"")</f>
        <v/>
      </c>
    </row>
    <row r="2011" spans="1:11" ht="17.25" x14ac:dyDescent="0.25">
      <c r="A2011" s="1" t="s">
        <v>2009</v>
      </c>
      <c r="B2011">
        <f>SUM(B2010,_xlfn.IFNA(IF(MATCH(puzzle!$B$2,$A2011,0),1,0),0))</f>
        <v>365</v>
      </c>
      <c r="C2011" t="str">
        <f>puzzle!B2014</f>
        <v/>
      </c>
      <c r="D2011" t="str">
        <f t="shared" si="155"/>
        <v/>
      </c>
      <c r="E2011" t="str">
        <f t="shared" si="156"/>
        <v/>
      </c>
      <c r="F2011" t="str">
        <f t="shared" si="157"/>
        <v/>
      </c>
      <c r="G2011" t="str">
        <f t="shared" si="158"/>
        <v/>
      </c>
      <c r="H2011" t="str">
        <f t="shared" si="159"/>
        <v/>
      </c>
      <c r="I2011" t="str">
        <f>IF(OR(D2011=M$1,E2011=N$1,F2011=O$1,G2011=P$1,H2011=Q$1),"",C2011)</f>
        <v/>
      </c>
      <c r="J2011" t="str">
        <f t="array" ref="J2011">IF(SUM(--ISNUMBER(SEARCH(S$1:AE$1,I2011)))&gt;0,"",I2011)</f>
        <v/>
      </c>
      <c r="K2011" t="str">
        <f t="array" ref="K2011">IF(SUM(--ISNUMBER(SEARCH(M$1:Q$1,J2011)))=L$1,J2011,"")</f>
        <v/>
      </c>
    </row>
    <row r="2012" spans="1:11" ht="17.25" x14ac:dyDescent="0.25">
      <c r="A2012" s="1" t="s">
        <v>2010</v>
      </c>
      <c r="B2012">
        <f>SUM(B2011,_xlfn.IFNA(IF(MATCH(puzzle!$B$2,$A2012,0),1,0),0))</f>
        <v>366</v>
      </c>
      <c r="C2012" t="str">
        <f>puzzle!B2015</f>
        <v/>
      </c>
      <c r="D2012" t="str">
        <f t="shared" si="155"/>
        <v/>
      </c>
      <c r="E2012" t="str">
        <f t="shared" si="156"/>
        <v/>
      </c>
      <c r="F2012" t="str">
        <f t="shared" si="157"/>
        <v/>
      </c>
      <c r="G2012" t="str">
        <f t="shared" si="158"/>
        <v/>
      </c>
      <c r="H2012" t="str">
        <f t="shared" si="159"/>
        <v/>
      </c>
      <c r="I2012" t="str">
        <f>IF(OR(D2012=M$1,E2012=N$1,F2012=O$1,G2012=P$1,H2012=Q$1),"",C2012)</f>
        <v/>
      </c>
      <c r="J2012" t="str">
        <f t="array" ref="J2012">IF(SUM(--ISNUMBER(SEARCH(S$1:AE$1,I2012)))&gt;0,"",I2012)</f>
        <v/>
      </c>
      <c r="K2012" t="str">
        <f t="array" ref="K2012">IF(SUM(--ISNUMBER(SEARCH(M$1:Q$1,J2012)))=L$1,J2012,"")</f>
        <v/>
      </c>
    </row>
    <row r="2013" spans="1:11" ht="17.25" x14ac:dyDescent="0.25">
      <c r="A2013" s="1" t="s">
        <v>2011</v>
      </c>
      <c r="B2013">
        <f>SUM(B2012,_xlfn.IFNA(IF(MATCH(puzzle!$B$2,$A2013,0),1,0),0))</f>
        <v>366</v>
      </c>
      <c r="C2013" t="str">
        <f>puzzle!B2016</f>
        <v/>
      </c>
      <c r="D2013" t="str">
        <f t="shared" si="155"/>
        <v/>
      </c>
      <c r="E2013" t="str">
        <f t="shared" si="156"/>
        <v/>
      </c>
      <c r="F2013" t="str">
        <f t="shared" si="157"/>
        <v/>
      </c>
      <c r="G2013" t="str">
        <f t="shared" si="158"/>
        <v/>
      </c>
      <c r="H2013" t="str">
        <f t="shared" si="159"/>
        <v/>
      </c>
      <c r="I2013" t="str">
        <f>IF(OR(D2013=M$1,E2013=N$1,F2013=O$1,G2013=P$1,H2013=Q$1),"",C2013)</f>
        <v/>
      </c>
      <c r="J2013" t="str">
        <f t="array" ref="J2013">IF(SUM(--ISNUMBER(SEARCH(S$1:AE$1,I2013)))&gt;0,"",I2013)</f>
        <v/>
      </c>
      <c r="K2013" t="str">
        <f t="array" ref="K2013">IF(SUM(--ISNUMBER(SEARCH(M$1:Q$1,J2013)))=L$1,J2013,"")</f>
        <v/>
      </c>
    </row>
    <row r="2014" spans="1:11" ht="17.25" x14ac:dyDescent="0.25">
      <c r="A2014" s="1" t="s">
        <v>2012</v>
      </c>
      <c r="B2014">
        <f>SUM(B2013,_xlfn.IFNA(IF(MATCH(puzzle!$B$2,$A2014,0),1,0),0))</f>
        <v>366</v>
      </c>
      <c r="C2014" t="str">
        <f>puzzle!B2017</f>
        <v/>
      </c>
      <c r="D2014" t="str">
        <f t="shared" si="155"/>
        <v/>
      </c>
      <c r="E2014" t="str">
        <f t="shared" si="156"/>
        <v/>
      </c>
      <c r="F2014" t="str">
        <f t="shared" si="157"/>
        <v/>
      </c>
      <c r="G2014" t="str">
        <f t="shared" si="158"/>
        <v/>
      </c>
      <c r="H2014" t="str">
        <f t="shared" si="159"/>
        <v/>
      </c>
      <c r="I2014" t="str">
        <f>IF(OR(D2014=M$1,E2014=N$1,F2014=O$1,G2014=P$1,H2014=Q$1),"",C2014)</f>
        <v/>
      </c>
      <c r="J2014" t="str">
        <f t="array" ref="J2014">IF(SUM(--ISNUMBER(SEARCH(S$1:AE$1,I2014)))&gt;0,"",I2014)</f>
        <v/>
      </c>
      <c r="K2014" t="str">
        <f t="array" ref="K2014">IF(SUM(--ISNUMBER(SEARCH(M$1:Q$1,J2014)))=L$1,J2014,"")</f>
        <v/>
      </c>
    </row>
    <row r="2015" spans="1:11" ht="17.25" x14ac:dyDescent="0.25">
      <c r="A2015" s="1" t="s">
        <v>2013</v>
      </c>
      <c r="B2015">
        <f>SUM(B2014,_xlfn.IFNA(IF(MATCH(puzzle!$B$2,$A2015,0),1,0),0))</f>
        <v>366</v>
      </c>
      <c r="C2015" t="str">
        <f>puzzle!B2018</f>
        <v/>
      </c>
      <c r="D2015" t="str">
        <f t="shared" si="155"/>
        <v/>
      </c>
      <c r="E2015" t="str">
        <f t="shared" si="156"/>
        <v/>
      </c>
      <c r="F2015" t="str">
        <f t="shared" si="157"/>
        <v/>
      </c>
      <c r="G2015" t="str">
        <f t="shared" si="158"/>
        <v/>
      </c>
      <c r="H2015" t="str">
        <f t="shared" si="159"/>
        <v/>
      </c>
      <c r="I2015" t="str">
        <f>IF(OR(D2015=M$1,E2015=N$1,F2015=O$1,G2015=P$1,H2015=Q$1),"",C2015)</f>
        <v/>
      </c>
      <c r="J2015" t="str">
        <f t="array" ref="J2015">IF(SUM(--ISNUMBER(SEARCH(S$1:AE$1,I2015)))&gt;0,"",I2015)</f>
        <v/>
      </c>
      <c r="K2015" t="str">
        <f t="array" ref="K2015">IF(SUM(--ISNUMBER(SEARCH(M$1:Q$1,J2015)))=L$1,J2015,"")</f>
        <v/>
      </c>
    </row>
    <row r="2016" spans="1:11" ht="17.25" x14ac:dyDescent="0.25">
      <c r="A2016" s="1" t="s">
        <v>2014</v>
      </c>
      <c r="B2016">
        <f>SUM(B2015,_xlfn.IFNA(IF(MATCH(puzzle!$B$2,$A2016,0),1,0),0))</f>
        <v>366</v>
      </c>
      <c r="C2016" t="str">
        <f>puzzle!B2019</f>
        <v/>
      </c>
      <c r="D2016" t="str">
        <f t="shared" si="155"/>
        <v/>
      </c>
      <c r="E2016" t="str">
        <f t="shared" si="156"/>
        <v/>
      </c>
      <c r="F2016" t="str">
        <f t="shared" si="157"/>
        <v/>
      </c>
      <c r="G2016" t="str">
        <f t="shared" si="158"/>
        <v/>
      </c>
      <c r="H2016" t="str">
        <f t="shared" si="159"/>
        <v/>
      </c>
      <c r="I2016" t="str">
        <f>IF(OR(D2016=M$1,E2016=N$1,F2016=O$1,G2016=P$1,H2016=Q$1),"",C2016)</f>
        <v/>
      </c>
      <c r="J2016" t="str">
        <f t="array" ref="J2016">IF(SUM(--ISNUMBER(SEARCH(S$1:AE$1,I2016)))&gt;0,"",I2016)</f>
        <v/>
      </c>
      <c r="K2016" t="str">
        <f t="array" ref="K2016">IF(SUM(--ISNUMBER(SEARCH(M$1:Q$1,J2016)))=L$1,J2016,"")</f>
        <v/>
      </c>
    </row>
    <row r="2017" spans="1:11" ht="17.25" x14ac:dyDescent="0.25">
      <c r="A2017" s="1" t="s">
        <v>2015</v>
      </c>
      <c r="B2017">
        <f>SUM(B2016,_xlfn.IFNA(IF(MATCH(puzzle!$B$2,$A2017,0),1,0),0))</f>
        <v>366</v>
      </c>
      <c r="C2017" t="str">
        <f>puzzle!B2020</f>
        <v/>
      </c>
      <c r="D2017" t="str">
        <f t="shared" si="155"/>
        <v/>
      </c>
      <c r="E2017" t="str">
        <f t="shared" si="156"/>
        <v/>
      </c>
      <c r="F2017" t="str">
        <f t="shared" si="157"/>
        <v/>
      </c>
      <c r="G2017" t="str">
        <f t="shared" si="158"/>
        <v/>
      </c>
      <c r="H2017" t="str">
        <f t="shared" si="159"/>
        <v/>
      </c>
      <c r="I2017" t="str">
        <f>IF(OR(D2017=M$1,E2017=N$1,F2017=O$1,G2017=P$1,H2017=Q$1),"",C2017)</f>
        <v/>
      </c>
      <c r="J2017" t="str">
        <f t="array" ref="J2017">IF(SUM(--ISNUMBER(SEARCH(S$1:AE$1,I2017)))&gt;0,"",I2017)</f>
        <v/>
      </c>
      <c r="K2017" t="str">
        <f t="array" ref="K2017">IF(SUM(--ISNUMBER(SEARCH(M$1:Q$1,J2017)))=L$1,J2017,"")</f>
        <v/>
      </c>
    </row>
    <row r="2018" spans="1:11" ht="17.25" x14ac:dyDescent="0.25">
      <c r="A2018" s="1" t="s">
        <v>2016</v>
      </c>
      <c r="B2018">
        <f>SUM(B2017,_xlfn.IFNA(IF(MATCH(puzzle!$B$2,$A2018,0),1,0),0))</f>
        <v>366</v>
      </c>
      <c r="C2018" t="str">
        <f>puzzle!B2021</f>
        <v/>
      </c>
      <c r="D2018" t="str">
        <f t="shared" si="155"/>
        <v/>
      </c>
      <c r="E2018" t="str">
        <f t="shared" si="156"/>
        <v/>
      </c>
      <c r="F2018" t="str">
        <f t="shared" si="157"/>
        <v/>
      </c>
      <c r="G2018" t="str">
        <f t="shared" si="158"/>
        <v/>
      </c>
      <c r="H2018" t="str">
        <f t="shared" si="159"/>
        <v/>
      </c>
      <c r="I2018" t="str">
        <f>IF(OR(D2018=M$1,E2018=N$1,F2018=O$1,G2018=P$1,H2018=Q$1),"",C2018)</f>
        <v/>
      </c>
      <c r="J2018" t="str">
        <f t="array" ref="J2018">IF(SUM(--ISNUMBER(SEARCH(S$1:AE$1,I2018)))&gt;0,"",I2018)</f>
        <v/>
      </c>
      <c r="K2018" t="str">
        <f t="array" ref="K2018">IF(SUM(--ISNUMBER(SEARCH(M$1:Q$1,J2018)))=L$1,J2018,"")</f>
        <v/>
      </c>
    </row>
    <row r="2019" spans="1:11" ht="17.25" x14ac:dyDescent="0.25">
      <c r="A2019" s="1" t="s">
        <v>2017</v>
      </c>
      <c r="B2019">
        <f>SUM(B2018,_xlfn.IFNA(IF(MATCH(puzzle!$B$2,$A2019,0),1,0),0))</f>
        <v>367</v>
      </c>
      <c r="C2019" t="str">
        <f>puzzle!B2022</f>
        <v/>
      </c>
      <c r="D2019" t="str">
        <f t="shared" si="155"/>
        <v/>
      </c>
      <c r="E2019" t="str">
        <f t="shared" si="156"/>
        <v/>
      </c>
      <c r="F2019" t="str">
        <f t="shared" si="157"/>
        <v/>
      </c>
      <c r="G2019" t="str">
        <f t="shared" si="158"/>
        <v/>
      </c>
      <c r="H2019" t="str">
        <f t="shared" si="159"/>
        <v/>
      </c>
      <c r="I2019" t="str">
        <f>IF(OR(D2019=M$1,E2019=N$1,F2019=O$1,G2019=P$1,H2019=Q$1),"",C2019)</f>
        <v/>
      </c>
      <c r="J2019" t="str">
        <f t="array" ref="J2019">IF(SUM(--ISNUMBER(SEARCH(S$1:AE$1,I2019)))&gt;0,"",I2019)</f>
        <v/>
      </c>
      <c r="K2019" t="str">
        <f t="array" ref="K2019">IF(SUM(--ISNUMBER(SEARCH(M$1:Q$1,J2019)))=L$1,J2019,"")</f>
        <v/>
      </c>
    </row>
    <row r="2020" spans="1:11" ht="17.25" x14ac:dyDescent="0.25">
      <c r="A2020" s="1" t="s">
        <v>2018</v>
      </c>
      <c r="B2020">
        <f>SUM(B2019,_xlfn.IFNA(IF(MATCH(puzzle!$B$2,$A2020,0),1,0),0))</f>
        <v>367</v>
      </c>
      <c r="C2020" t="str">
        <f>puzzle!B2023</f>
        <v/>
      </c>
      <c r="D2020" t="str">
        <f t="shared" si="155"/>
        <v/>
      </c>
      <c r="E2020" t="str">
        <f t="shared" si="156"/>
        <v/>
      </c>
      <c r="F2020" t="str">
        <f t="shared" si="157"/>
        <v/>
      </c>
      <c r="G2020" t="str">
        <f t="shared" si="158"/>
        <v/>
      </c>
      <c r="H2020" t="str">
        <f t="shared" si="159"/>
        <v/>
      </c>
      <c r="I2020" t="str">
        <f>IF(OR(D2020=M$1,E2020=N$1,F2020=O$1,G2020=P$1,H2020=Q$1),"",C2020)</f>
        <v/>
      </c>
      <c r="J2020" t="str">
        <f t="array" ref="J2020">IF(SUM(--ISNUMBER(SEARCH(S$1:AE$1,I2020)))&gt;0,"",I2020)</f>
        <v/>
      </c>
      <c r="K2020" t="str">
        <f t="array" ref="K2020">IF(SUM(--ISNUMBER(SEARCH(M$1:Q$1,J2020)))=L$1,J2020,"")</f>
        <v/>
      </c>
    </row>
    <row r="2021" spans="1:11" ht="17.25" x14ac:dyDescent="0.25">
      <c r="A2021" s="1" t="s">
        <v>2019</v>
      </c>
      <c r="B2021">
        <f>SUM(B2020,_xlfn.IFNA(IF(MATCH(puzzle!$B$2,$A2021,0),1,0),0))</f>
        <v>367</v>
      </c>
      <c r="C2021" t="str">
        <f>puzzle!B2024</f>
        <v/>
      </c>
      <c r="D2021" t="str">
        <f t="shared" si="155"/>
        <v/>
      </c>
      <c r="E2021" t="str">
        <f t="shared" si="156"/>
        <v/>
      </c>
      <c r="F2021" t="str">
        <f t="shared" si="157"/>
        <v/>
      </c>
      <c r="G2021" t="str">
        <f t="shared" si="158"/>
        <v/>
      </c>
      <c r="H2021" t="str">
        <f t="shared" si="159"/>
        <v/>
      </c>
      <c r="I2021" t="str">
        <f>IF(OR(D2021=M$1,E2021=N$1,F2021=O$1,G2021=P$1,H2021=Q$1),"",C2021)</f>
        <v/>
      </c>
      <c r="J2021" t="str">
        <f t="array" ref="J2021">IF(SUM(--ISNUMBER(SEARCH(S$1:AE$1,I2021)))&gt;0,"",I2021)</f>
        <v/>
      </c>
      <c r="K2021" t="str">
        <f t="array" ref="K2021">IF(SUM(--ISNUMBER(SEARCH(M$1:Q$1,J2021)))=L$1,J2021,"")</f>
        <v/>
      </c>
    </row>
    <row r="2022" spans="1:11" ht="17.25" x14ac:dyDescent="0.25">
      <c r="A2022" s="1" t="s">
        <v>2020</v>
      </c>
      <c r="B2022">
        <f>SUM(B2021,_xlfn.IFNA(IF(MATCH(puzzle!$B$2,$A2022,0),1,0),0))</f>
        <v>367</v>
      </c>
      <c r="C2022" t="str">
        <f>puzzle!B2025</f>
        <v/>
      </c>
      <c r="D2022" t="str">
        <f t="shared" si="155"/>
        <v/>
      </c>
      <c r="E2022" t="str">
        <f t="shared" si="156"/>
        <v/>
      </c>
      <c r="F2022" t="str">
        <f t="shared" si="157"/>
        <v/>
      </c>
      <c r="G2022" t="str">
        <f t="shared" si="158"/>
        <v/>
      </c>
      <c r="H2022" t="str">
        <f t="shared" si="159"/>
        <v/>
      </c>
      <c r="I2022" t="str">
        <f>IF(OR(D2022=M$1,E2022=N$1,F2022=O$1,G2022=P$1,H2022=Q$1),"",C2022)</f>
        <v/>
      </c>
      <c r="J2022" t="str">
        <f t="array" ref="J2022">IF(SUM(--ISNUMBER(SEARCH(S$1:AE$1,I2022)))&gt;0,"",I2022)</f>
        <v/>
      </c>
      <c r="K2022" t="str">
        <f t="array" ref="K2022">IF(SUM(--ISNUMBER(SEARCH(M$1:Q$1,J2022)))=L$1,J2022,"")</f>
        <v/>
      </c>
    </row>
    <row r="2023" spans="1:11" ht="17.25" x14ac:dyDescent="0.25">
      <c r="A2023" s="1" t="s">
        <v>2021</v>
      </c>
      <c r="B2023">
        <f>SUM(B2022,_xlfn.IFNA(IF(MATCH(puzzle!$B$2,$A2023,0),1,0),0))</f>
        <v>367</v>
      </c>
      <c r="C2023" t="str">
        <f>puzzle!B2026</f>
        <v/>
      </c>
      <c r="D2023" t="str">
        <f t="shared" si="155"/>
        <v/>
      </c>
      <c r="E2023" t="str">
        <f t="shared" si="156"/>
        <v/>
      </c>
      <c r="F2023" t="str">
        <f t="shared" si="157"/>
        <v/>
      </c>
      <c r="G2023" t="str">
        <f t="shared" si="158"/>
        <v/>
      </c>
      <c r="H2023" t="str">
        <f t="shared" si="159"/>
        <v/>
      </c>
      <c r="I2023" t="str">
        <f>IF(OR(D2023=M$1,E2023=N$1,F2023=O$1,G2023=P$1,H2023=Q$1),"",C2023)</f>
        <v/>
      </c>
      <c r="J2023" t="str">
        <f t="array" ref="J2023">IF(SUM(--ISNUMBER(SEARCH(S$1:AE$1,I2023)))&gt;0,"",I2023)</f>
        <v/>
      </c>
      <c r="K2023" t="str">
        <f t="array" ref="K2023">IF(SUM(--ISNUMBER(SEARCH(M$1:Q$1,J2023)))=L$1,J2023,"")</f>
        <v/>
      </c>
    </row>
    <row r="2024" spans="1:11" ht="17.25" x14ac:dyDescent="0.25">
      <c r="A2024" s="1" t="s">
        <v>2022</v>
      </c>
      <c r="B2024">
        <f>SUM(B2023,_xlfn.IFNA(IF(MATCH(puzzle!$B$2,$A2024,0),1,0),0))</f>
        <v>367</v>
      </c>
      <c r="C2024" t="str">
        <f>puzzle!B2027</f>
        <v/>
      </c>
      <c r="D2024" t="str">
        <f t="shared" si="155"/>
        <v/>
      </c>
      <c r="E2024" t="str">
        <f t="shared" si="156"/>
        <v/>
      </c>
      <c r="F2024" t="str">
        <f t="shared" si="157"/>
        <v/>
      </c>
      <c r="G2024" t="str">
        <f t="shared" si="158"/>
        <v/>
      </c>
      <c r="H2024" t="str">
        <f t="shared" si="159"/>
        <v/>
      </c>
      <c r="I2024" t="str">
        <f>IF(OR(D2024=M$1,E2024=N$1,F2024=O$1,G2024=P$1,H2024=Q$1),"",C2024)</f>
        <v/>
      </c>
      <c r="J2024" t="str">
        <f t="array" ref="J2024">IF(SUM(--ISNUMBER(SEARCH(S$1:AE$1,I2024)))&gt;0,"",I2024)</f>
        <v/>
      </c>
      <c r="K2024" t="str">
        <f t="array" ref="K2024">IF(SUM(--ISNUMBER(SEARCH(M$1:Q$1,J2024)))=L$1,J2024,"")</f>
        <v/>
      </c>
    </row>
    <row r="2025" spans="1:11" ht="17.25" x14ac:dyDescent="0.25">
      <c r="A2025" s="1" t="s">
        <v>2023</v>
      </c>
      <c r="B2025">
        <f>SUM(B2024,_xlfn.IFNA(IF(MATCH(puzzle!$B$2,$A2025,0),1,0),0))</f>
        <v>368</v>
      </c>
      <c r="C2025" t="str">
        <f>puzzle!B2028</f>
        <v/>
      </c>
      <c r="D2025" t="str">
        <f t="shared" si="155"/>
        <v/>
      </c>
      <c r="E2025" t="str">
        <f t="shared" si="156"/>
        <v/>
      </c>
      <c r="F2025" t="str">
        <f t="shared" si="157"/>
        <v/>
      </c>
      <c r="G2025" t="str">
        <f t="shared" si="158"/>
        <v/>
      </c>
      <c r="H2025" t="str">
        <f t="shared" si="159"/>
        <v/>
      </c>
      <c r="I2025" t="str">
        <f>IF(OR(D2025=M$1,E2025=N$1,F2025=O$1,G2025=P$1,H2025=Q$1),"",C2025)</f>
        <v/>
      </c>
      <c r="J2025" t="str">
        <f t="array" ref="J2025">IF(SUM(--ISNUMBER(SEARCH(S$1:AE$1,I2025)))&gt;0,"",I2025)</f>
        <v/>
      </c>
      <c r="K2025" t="str">
        <f t="array" ref="K2025">IF(SUM(--ISNUMBER(SEARCH(M$1:Q$1,J2025)))=L$1,J2025,"")</f>
        <v/>
      </c>
    </row>
    <row r="2026" spans="1:11" ht="17.25" x14ac:dyDescent="0.25">
      <c r="A2026" s="1" t="s">
        <v>2024</v>
      </c>
      <c r="B2026">
        <f>SUM(B2025,_xlfn.IFNA(IF(MATCH(puzzle!$B$2,$A2026,0),1,0),0))</f>
        <v>368</v>
      </c>
      <c r="C2026" t="str">
        <f>puzzle!B2029</f>
        <v/>
      </c>
      <c r="D2026" t="str">
        <f t="shared" si="155"/>
        <v/>
      </c>
      <c r="E2026" t="str">
        <f t="shared" si="156"/>
        <v/>
      </c>
      <c r="F2026" t="str">
        <f t="shared" si="157"/>
        <v/>
      </c>
      <c r="G2026" t="str">
        <f t="shared" si="158"/>
        <v/>
      </c>
      <c r="H2026" t="str">
        <f t="shared" si="159"/>
        <v/>
      </c>
      <c r="I2026" t="str">
        <f>IF(OR(D2026=M$1,E2026=N$1,F2026=O$1,G2026=P$1,H2026=Q$1),"",C2026)</f>
        <v/>
      </c>
      <c r="J2026" t="str">
        <f t="array" ref="J2026">IF(SUM(--ISNUMBER(SEARCH(S$1:AE$1,I2026)))&gt;0,"",I2026)</f>
        <v/>
      </c>
      <c r="K2026" t="str">
        <f t="array" ref="K2026">IF(SUM(--ISNUMBER(SEARCH(M$1:Q$1,J2026)))=L$1,J2026,"")</f>
        <v/>
      </c>
    </row>
    <row r="2027" spans="1:11" ht="17.25" x14ac:dyDescent="0.25">
      <c r="A2027" s="1" t="s">
        <v>2025</v>
      </c>
      <c r="B2027">
        <f>SUM(B2026,_xlfn.IFNA(IF(MATCH(puzzle!$B$2,$A2027,0),1,0),0))</f>
        <v>369</v>
      </c>
      <c r="C2027" t="str">
        <f>puzzle!B2030</f>
        <v/>
      </c>
      <c r="D2027" t="str">
        <f t="shared" si="155"/>
        <v/>
      </c>
      <c r="E2027" t="str">
        <f t="shared" si="156"/>
        <v/>
      </c>
      <c r="F2027" t="str">
        <f t="shared" si="157"/>
        <v/>
      </c>
      <c r="G2027" t="str">
        <f t="shared" si="158"/>
        <v/>
      </c>
      <c r="H2027" t="str">
        <f t="shared" si="159"/>
        <v/>
      </c>
      <c r="I2027" t="str">
        <f>IF(OR(D2027=M$1,E2027=N$1,F2027=O$1,G2027=P$1,H2027=Q$1),"",C2027)</f>
        <v/>
      </c>
      <c r="J2027" t="str">
        <f t="array" ref="J2027">IF(SUM(--ISNUMBER(SEARCH(S$1:AE$1,I2027)))&gt;0,"",I2027)</f>
        <v/>
      </c>
      <c r="K2027" t="str">
        <f t="array" ref="K2027">IF(SUM(--ISNUMBER(SEARCH(M$1:Q$1,J2027)))=L$1,J2027,"")</f>
        <v/>
      </c>
    </row>
    <row r="2028" spans="1:11" ht="17.25" x14ac:dyDescent="0.25">
      <c r="A2028" s="1" t="s">
        <v>2026</v>
      </c>
      <c r="B2028">
        <f>SUM(B2027,_xlfn.IFNA(IF(MATCH(puzzle!$B$2,$A2028,0),1,0),0))</f>
        <v>369</v>
      </c>
      <c r="C2028" t="str">
        <f>puzzle!B2031</f>
        <v/>
      </c>
      <c r="D2028" t="str">
        <f t="shared" si="155"/>
        <v/>
      </c>
      <c r="E2028" t="str">
        <f t="shared" si="156"/>
        <v/>
      </c>
      <c r="F2028" t="str">
        <f t="shared" si="157"/>
        <v/>
      </c>
      <c r="G2028" t="str">
        <f t="shared" si="158"/>
        <v/>
      </c>
      <c r="H2028" t="str">
        <f t="shared" si="159"/>
        <v/>
      </c>
      <c r="I2028" t="str">
        <f>IF(OR(D2028=M$1,E2028=N$1,F2028=O$1,G2028=P$1,H2028=Q$1),"",C2028)</f>
        <v/>
      </c>
      <c r="J2028" t="str">
        <f t="array" ref="J2028">IF(SUM(--ISNUMBER(SEARCH(S$1:AE$1,I2028)))&gt;0,"",I2028)</f>
        <v/>
      </c>
      <c r="K2028" t="str">
        <f t="array" ref="K2028">IF(SUM(--ISNUMBER(SEARCH(M$1:Q$1,J2028)))=L$1,J2028,"")</f>
        <v/>
      </c>
    </row>
    <row r="2029" spans="1:11" ht="17.25" x14ac:dyDescent="0.25">
      <c r="A2029" s="1" t="s">
        <v>2027</v>
      </c>
      <c r="B2029">
        <f>SUM(B2028,_xlfn.IFNA(IF(MATCH(puzzle!$B$2,$A2029,0),1,0),0))</f>
        <v>369</v>
      </c>
      <c r="C2029" t="str">
        <f>puzzle!B2032</f>
        <v/>
      </c>
      <c r="D2029" t="str">
        <f t="shared" si="155"/>
        <v/>
      </c>
      <c r="E2029" t="str">
        <f t="shared" si="156"/>
        <v/>
      </c>
      <c r="F2029" t="str">
        <f t="shared" si="157"/>
        <v/>
      </c>
      <c r="G2029" t="str">
        <f t="shared" si="158"/>
        <v/>
      </c>
      <c r="H2029" t="str">
        <f t="shared" si="159"/>
        <v/>
      </c>
      <c r="I2029" t="str">
        <f>IF(OR(D2029=M$1,E2029=N$1,F2029=O$1,G2029=P$1,H2029=Q$1),"",C2029)</f>
        <v/>
      </c>
      <c r="J2029" t="str">
        <f t="array" ref="J2029">IF(SUM(--ISNUMBER(SEARCH(S$1:AE$1,I2029)))&gt;0,"",I2029)</f>
        <v/>
      </c>
      <c r="K2029" t="str">
        <f t="array" ref="K2029">IF(SUM(--ISNUMBER(SEARCH(M$1:Q$1,J2029)))=L$1,J2029,"")</f>
        <v/>
      </c>
    </row>
    <row r="2030" spans="1:11" ht="17.25" x14ac:dyDescent="0.25">
      <c r="A2030" s="1" t="s">
        <v>2028</v>
      </c>
      <c r="B2030">
        <f>SUM(B2029,_xlfn.IFNA(IF(MATCH(puzzle!$B$2,$A2030,0),1,0),0))</f>
        <v>370</v>
      </c>
      <c r="C2030" t="str">
        <f>puzzle!B2033</f>
        <v/>
      </c>
      <c r="D2030" t="str">
        <f t="shared" si="155"/>
        <v/>
      </c>
      <c r="E2030" t="str">
        <f t="shared" si="156"/>
        <v/>
      </c>
      <c r="F2030" t="str">
        <f t="shared" si="157"/>
        <v/>
      </c>
      <c r="G2030" t="str">
        <f t="shared" si="158"/>
        <v/>
      </c>
      <c r="H2030" t="str">
        <f t="shared" si="159"/>
        <v/>
      </c>
      <c r="I2030" t="str">
        <f>IF(OR(D2030=M$1,E2030=N$1,F2030=O$1,G2030=P$1,H2030=Q$1),"",C2030)</f>
        <v/>
      </c>
      <c r="J2030" t="str">
        <f t="array" ref="J2030">IF(SUM(--ISNUMBER(SEARCH(S$1:AE$1,I2030)))&gt;0,"",I2030)</f>
        <v/>
      </c>
      <c r="K2030" t="str">
        <f t="array" ref="K2030">IF(SUM(--ISNUMBER(SEARCH(M$1:Q$1,J2030)))=L$1,J2030,"")</f>
        <v/>
      </c>
    </row>
    <row r="2031" spans="1:11" ht="17.25" x14ac:dyDescent="0.25">
      <c r="A2031" s="1" t="s">
        <v>2029</v>
      </c>
      <c r="B2031">
        <f>SUM(B2030,_xlfn.IFNA(IF(MATCH(puzzle!$B$2,$A2031,0),1,0),0))</f>
        <v>370</v>
      </c>
      <c r="C2031" t="str">
        <f>puzzle!B2034</f>
        <v/>
      </c>
      <c r="D2031" t="str">
        <f t="shared" si="155"/>
        <v/>
      </c>
      <c r="E2031" t="str">
        <f t="shared" si="156"/>
        <v/>
      </c>
      <c r="F2031" t="str">
        <f t="shared" si="157"/>
        <v/>
      </c>
      <c r="G2031" t="str">
        <f t="shared" si="158"/>
        <v/>
      </c>
      <c r="H2031" t="str">
        <f t="shared" si="159"/>
        <v/>
      </c>
      <c r="I2031" t="str">
        <f>IF(OR(D2031=M$1,E2031=N$1,F2031=O$1,G2031=P$1,H2031=Q$1),"",C2031)</f>
        <v/>
      </c>
      <c r="J2031" t="str">
        <f t="array" ref="J2031">IF(SUM(--ISNUMBER(SEARCH(S$1:AE$1,I2031)))&gt;0,"",I2031)</f>
        <v/>
      </c>
      <c r="K2031" t="str">
        <f t="array" ref="K2031">IF(SUM(--ISNUMBER(SEARCH(M$1:Q$1,J2031)))=L$1,J2031,"")</f>
        <v/>
      </c>
    </row>
    <row r="2032" spans="1:11" ht="17.25" x14ac:dyDescent="0.25">
      <c r="A2032" s="1" t="s">
        <v>2030</v>
      </c>
      <c r="B2032">
        <f>SUM(B2031,_xlfn.IFNA(IF(MATCH(puzzle!$B$2,$A2032,0),1,0),0))</f>
        <v>370</v>
      </c>
      <c r="C2032" t="str">
        <f>puzzle!B2035</f>
        <v/>
      </c>
      <c r="D2032" t="str">
        <f t="shared" si="155"/>
        <v/>
      </c>
      <c r="E2032" t="str">
        <f t="shared" si="156"/>
        <v/>
      </c>
      <c r="F2032" t="str">
        <f t="shared" si="157"/>
        <v/>
      </c>
      <c r="G2032" t="str">
        <f t="shared" si="158"/>
        <v/>
      </c>
      <c r="H2032" t="str">
        <f t="shared" si="159"/>
        <v/>
      </c>
      <c r="I2032" t="str">
        <f>IF(OR(D2032=M$1,E2032=N$1,F2032=O$1,G2032=P$1,H2032=Q$1),"",C2032)</f>
        <v/>
      </c>
      <c r="J2032" t="str">
        <f t="array" ref="J2032">IF(SUM(--ISNUMBER(SEARCH(S$1:AE$1,I2032)))&gt;0,"",I2032)</f>
        <v/>
      </c>
      <c r="K2032" t="str">
        <f t="array" ref="K2032">IF(SUM(--ISNUMBER(SEARCH(M$1:Q$1,J2032)))=L$1,J2032,"")</f>
        <v/>
      </c>
    </row>
    <row r="2033" spans="1:11" ht="17.25" x14ac:dyDescent="0.25">
      <c r="A2033" s="1" t="s">
        <v>2031</v>
      </c>
      <c r="B2033">
        <f>SUM(B2032,_xlfn.IFNA(IF(MATCH(puzzle!$B$2,$A2033,0),1,0),0))</f>
        <v>370</v>
      </c>
      <c r="C2033" t="str">
        <f>puzzle!B2036</f>
        <v/>
      </c>
      <c r="D2033" t="str">
        <f t="shared" si="155"/>
        <v/>
      </c>
      <c r="E2033" t="str">
        <f t="shared" si="156"/>
        <v/>
      </c>
      <c r="F2033" t="str">
        <f t="shared" si="157"/>
        <v/>
      </c>
      <c r="G2033" t="str">
        <f t="shared" si="158"/>
        <v/>
      </c>
      <c r="H2033" t="str">
        <f t="shared" si="159"/>
        <v/>
      </c>
      <c r="I2033" t="str">
        <f>IF(OR(D2033=M$1,E2033=N$1,F2033=O$1,G2033=P$1,H2033=Q$1),"",C2033)</f>
        <v/>
      </c>
      <c r="J2033" t="str">
        <f t="array" ref="J2033">IF(SUM(--ISNUMBER(SEARCH(S$1:AE$1,I2033)))&gt;0,"",I2033)</f>
        <v/>
      </c>
      <c r="K2033" t="str">
        <f t="array" ref="K2033">IF(SUM(--ISNUMBER(SEARCH(M$1:Q$1,J2033)))=L$1,J2033,"")</f>
        <v/>
      </c>
    </row>
    <row r="2034" spans="1:11" ht="17.25" x14ac:dyDescent="0.25">
      <c r="A2034" s="1" t="s">
        <v>2032</v>
      </c>
      <c r="B2034">
        <f>SUM(B2033,_xlfn.IFNA(IF(MATCH(puzzle!$B$2,$A2034,0),1,0),0))</f>
        <v>370</v>
      </c>
      <c r="C2034" t="str">
        <f>puzzle!B2037</f>
        <v/>
      </c>
      <c r="D2034" t="str">
        <f t="shared" si="155"/>
        <v/>
      </c>
      <c r="E2034" t="str">
        <f t="shared" si="156"/>
        <v/>
      </c>
      <c r="F2034" t="str">
        <f t="shared" si="157"/>
        <v/>
      </c>
      <c r="G2034" t="str">
        <f t="shared" si="158"/>
        <v/>
      </c>
      <c r="H2034" t="str">
        <f t="shared" si="159"/>
        <v/>
      </c>
      <c r="I2034" t="str">
        <f>IF(OR(D2034=M$1,E2034=N$1,F2034=O$1,G2034=P$1,H2034=Q$1),"",C2034)</f>
        <v/>
      </c>
      <c r="J2034" t="str">
        <f t="array" ref="J2034">IF(SUM(--ISNUMBER(SEARCH(S$1:AE$1,I2034)))&gt;0,"",I2034)</f>
        <v/>
      </c>
      <c r="K2034" t="str">
        <f t="array" ref="K2034">IF(SUM(--ISNUMBER(SEARCH(M$1:Q$1,J2034)))=L$1,J2034,"")</f>
        <v/>
      </c>
    </row>
    <row r="2035" spans="1:11" ht="17.25" x14ac:dyDescent="0.25">
      <c r="A2035" s="1" t="s">
        <v>2033</v>
      </c>
      <c r="B2035">
        <f>SUM(B2034,_xlfn.IFNA(IF(MATCH(puzzle!$B$2,$A2035,0),1,0),0))</f>
        <v>371</v>
      </c>
      <c r="C2035" t="str">
        <f>puzzle!B2038</f>
        <v/>
      </c>
      <c r="D2035" t="str">
        <f t="shared" si="155"/>
        <v/>
      </c>
      <c r="E2035" t="str">
        <f t="shared" si="156"/>
        <v/>
      </c>
      <c r="F2035" t="str">
        <f t="shared" si="157"/>
        <v/>
      </c>
      <c r="G2035" t="str">
        <f t="shared" si="158"/>
        <v/>
      </c>
      <c r="H2035" t="str">
        <f t="shared" si="159"/>
        <v/>
      </c>
      <c r="I2035" t="str">
        <f>IF(OR(D2035=M$1,E2035=N$1,F2035=O$1,G2035=P$1,H2035=Q$1),"",C2035)</f>
        <v/>
      </c>
      <c r="J2035" t="str">
        <f t="array" ref="J2035">IF(SUM(--ISNUMBER(SEARCH(S$1:AE$1,I2035)))&gt;0,"",I2035)</f>
        <v/>
      </c>
      <c r="K2035" t="str">
        <f t="array" ref="K2035">IF(SUM(--ISNUMBER(SEARCH(M$1:Q$1,J2035)))=L$1,J2035,"")</f>
        <v/>
      </c>
    </row>
    <row r="2036" spans="1:11" ht="17.25" x14ac:dyDescent="0.25">
      <c r="A2036" s="1" t="s">
        <v>2034</v>
      </c>
      <c r="B2036">
        <f>SUM(B2035,_xlfn.IFNA(IF(MATCH(puzzle!$B$2,$A2036,0),1,0),0))</f>
        <v>372</v>
      </c>
      <c r="C2036" t="str">
        <f>puzzle!B2039</f>
        <v/>
      </c>
      <c r="D2036" t="str">
        <f t="shared" si="155"/>
        <v/>
      </c>
      <c r="E2036" t="str">
        <f t="shared" si="156"/>
        <v/>
      </c>
      <c r="F2036" t="str">
        <f t="shared" si="157"/>
        <v/>
      </c>
      <c r="G2036" t="str">
        <f t="shared" si="158"/>
        <v/>
      </c>
      <c r="H2036" t="str">
        <f t="shared" si="159"/>
        <v/>
      </c>
      <c r="I2036" t="str">
        <f>IF(OR(D2036=M$1,E2036=N$1,F2036=O$1,G2036=P$1,H2036=Q$1),"",C2036)</f>
        <v/>
      </c>
      <c r="J2036" t="str">
        <f t="array" ref="J2036">IF(SUM(--ISNUMBER(SEARCH(S$1:AE$1,I2036)))&gt;0,"",I2036)</f>
        <v/>
      </c>
      <c r="K2036" t="str">
        <f t="array" ref="K2036">IF(SUM(--ISNUMBER(SEARCH(M$1:Q$1,J2036)))=L$1,J2036,"")</f>
        <v/>
      </c>
    </row>
    <row r="2037" spans="1:11" ht="17.25" x14ac:dyDescent="0.25">
      <c r="A2037" s="1" t="s">
        <v>2035</v>
      </c>
      <c r="B2037">
        <f>SUM(B2036,_xlfn.IFNA(IF(MATCH(puzzle!$B$2,$A2037,0),1,0),0))</f>
        <v>373</v>
      </c>
      <c r="C2037" t="str">
        <f>puzzle!B2040</f>
        <v/>
      </c>
      <c r="D2037" t="str">
        <f t="shared" si="155"/>
        <v/>
      </c>
      <c r="E2037" t="str">
        <f t="shared" si="156"/>
        <v/>
      </c>
      <c r="F2037" t="str">
        <f t="shared" si="157"/>
        <v/>
      </c>
      <c r="G2037" t="str">
        <f t="shared" si="158"/>
        <v/>
      </c>
      <c r="H2037" t="str">
        <f t="shared" si="159"/>
        <v/>
      </c>
      <c r="I2037" t="str">
        <f>IF(OR(D2037=M$1,E2037=N$1,F2037=O$1,G2037=P$1,H2037=Q$1),"",C2037)</f>
        <v/>
      </c>
      <c r="J2037" t="str">
        <f t="array" ref="J2037">IF(SUM(--ISNUMBER(SEARCH(S$1:AE$1,I2037)))&gt;0,"",I2037)</f>
        <v/>
      </c>
      <c r="K2037" t="str">
        <f t="array" ref="K2037">IF(SUM(--ISNUMBER(SEARCH(M$1:Q$1,J2037)))=L$1,J2037,"")</f>
        <v/>
      </c>
    </row>
    <row r="2038" spans="1:11" ht="17.25" x14ac:dyDescent="0.25">
      <c r="A2038" s="1" t="s">
        <v>2036</v>
      </c>
      <c r="B2038">
        <f>SUM(B2037,_xlfn.IFNA(IF(MATCH(puzzle!$B$2,$A2038,0),1,0),0))</f>
        <v>373</v>
      </c>
      <c r="C2038" t="str">
        <f>puzzle!B2041</f>
        <v/>
      </c>
      <c r="D2038" t="str">
        <f t="shared" si="155"/>
        <v/>
      </c>
      <c r="E2038" t="str">
        <f t="shared" si="156"/>
        <v/>
      </c>
      <c r="F2038" t="str">
        <f t="shared" si="157"/>
        <v/>
      </c>
      <c r="G2038" t="str">
        <f t="shared" si="158"/>
        <v/>
      </c>
      <c r="H2038" t="str">
        <f t="shared" si="159"/>
        <v/>
      </c>
      <c r="I2038" t="str">
        <f>IF(OR(D2038=M$1,E2038=N$1,F2038=O$1,G2038=P$1,H2038=Q$1),"",C2038)</f>
        <v/>
      </c>
      <c r="J2038" t="str">
        <f t="array" ref="J2038">IF(SUM(--ISNUMBER(SEARCH(S$1:AE$1,I2038)))&gt;0,"",I2038)</f>
        <v/>
      </c>
      <c r="K2038" t="str">
        <f t="array" ref="K2038">IF(SUM(--ISNUMBER(SEARCH(M$1:Q$1,J2038)))=L$1,J2038,"")</f>
        <v/>
      </c>
    </row>
    <row r="2039" spans="1:11" ht="17.25" x14ac:dyDescent="0.25">
      <c r="A2039" s="1" t="s">
        <v>2037</v>
      </c>
      <c r="B2039">
        <f>SUM(B2038,_xlfn.IFNA(IF(MATCH(puzzle!$B$2,$A2039,0),1,0),0))</f>
        <v>373</v>
      </c>
      <c r="C2039" t="str">
        <f>puzzle!B2042</f>
        <v/>
      </c>
      <c r="D2039" t="str">
        <f t="shared" si="155"/>
        <v/>
      </c>
      <c r="E2039" t="str">
        <f t="shared" si="156"/>
        <v/>
      </c>
      <c r="F2039" t="str">
        <f t="shared" si="157"/>
        <v/>
      </c>
      <c r="G2039" t="str">
        <f t="shared" si="158"/>
        <v/>
      </c>
      <c r="H2039" t="str">
        <f t="shared" si="159"/>
        <v/>
      </c>
      <c r="I2039" t="str">
        <f>IF(OR(D2039=M$1,E2039=N$1,F2039=O$1,G2039=P$1,H2039=Q$1),"",C2039)</f>
        <v/>
      </c>
      <c r="J2039" t="str">
        <f t="array" ref="J2039">IF(SUM(--ISNUMBER(SEARCH(S$1:AE$1,I2039)))&gt;0,"",I2039)</f>
        <v/>
      </c>
      <c r="K2039" t="str">
        <f t="array" ref="K2039">IF(SUM(--ISNUMBER(SEARCH(M$1:Q$1,J2039)))=L$1,J2039,"")</f>
        <v/>
      </c>
    </row>
    <row r="2040" spans="1:11" ht="17.25" x14ac:dyDescent="0.25">
      <c r="A2040" s="1" t="s">
        <v>2038</v>
      </c>
      <c r="B2040">
        <f>SUM(B2039,_xlfn.IFNA(IF(MATCH(puzzle!$B$2,$A2040,0),1,0),0))</f>
        <v>373</v>
      </c>
      <c r="C2040" t="str">
        <f>puzzle!B2043</f>
        <v/>
      </c>
      <c r="D2040" t="str">
        <f t="shared" si="155"/>
        <v/>
      </c>
      <c r="E2040" t="str">
        <f t="shared" si="156"/>
        <v/>
      </c>
      <c r="F2040" t="str">
        <f t="shared" si="157"/>
        <v/>
      </c>
      <c r="G2040" t="str">
        <f t="shared" si="158"/>
        <v/>
      </c>
      <c r="H2040" t="str">
        <f t="shared" si="159"/>
        <v/>
      </c>
      <c r="I2040" t="str">
        <f>IF(OR(D2040=M$1,E2040=N$1,F2040=O$1,G2040=P$1,H2040=Q$1),"",C2040)</f>
        <v/>
      </c>
      <c r="J2040" t="str">
        <f t="array" ref="J2040">IF(SUM(--ISNUMBER(SEARCH(S$1:AE$1,I2040)))&gt;0,"",I2040)</f>
        <v/>
      </c>
      <c r="K2040" t="str">
        <f t="array" ref="K2040">IF(SUM(--ISNUMBER(SEARCH(M$1:Q$1,J2040)))=L$1,J2040,"")</f>
        <v/>
      </c>
    </row>
    <row r="2041" spans="1:11" ht="17.25" x14ac:dyDescent="0.25">
      <c r="A2041" s="1" t="s">
        <v>2039</v>
      </c>
      <c r="B2041">
        <f>SUM(B2040,_xlfn.IFNA(IF(MATCH(puzzle!$B$2,$A2041,0),1,0),0))</f>
        <v>373</v>
      </c>
      <c r="C2041" t="str">
        <f>puzzle!B2044</f>
        <v/>
      </c>
      <c r="D2041" t="str">
        <f t="shared" si="155"/>
        <v/>
      </c>
      <c r="E2041" t="str">
        <f t="shared" si="156"/>
        <v/>
      </c>
      <c r="F2041" t="str">
        <f t="shared" si="157"/>
        <v/>
      </c>
      <c r="G2041" t="str">
        <f t="shared" si="158"/>
        <v/>
      </c>
      <c r="H2041" t="str">
        <f t="shared" si="159"/>
        <v/>
      </c>
      <c r="I2041" t="str">
        <f>IF(OR(D2041=M$1,E2041=N$1,F2041=O$1,G2041=P$1,H2041=Q$1),"",C2041)</f>
        <v/>
      </c>
      <c r="J2041" t="str">
        <f t="array" ref="J2041">IF(SUM(--ISNUMBER(SEARCH(S$1:AE$1,I2041)))&gt;0,"",I2041)</f>
        <v/>
      </c>
      <c r="K2041" t="str">
        <f t="array" ref="K2041">IF(SUM(--ISNUMBER(SEARCH(M$1:Q$1,J2041)))=L$1,J2041,"")</f>
        <v/>
      </c>
    </row>
    <row r="2042" spans="1:11" ht="17.25" x14ac:dyDescent="0.25">
      <c r="A2042" s="1" t="s">
        <v>2040</v>
      </c>
      <c r="B2042">
        <f>SUM(B2041,_xlfn.IFNA(IF(MATCH(puzzle!$B$2,$A2042,0),1,0),0))</f>
        <v>373</v>
      </c>
      <c r="C2042" t="str">
        <f>puzzle!B2045</f>
        <v/>
      </c>
      <c r="D2042" t="str">
        <f t="shared" si="155"/>
        <v/>
      </c>
      <c r="E2042" t="str">
        <f t="shared" si="156"/>
        <v/>
      </c>
      <c r="F2042" t="str">
        <f t="shared" si="157"/>
        <v/>
      </c>
      <c r="G2042" t="str">
        <f t="shared" si="158"/>
        <v/>
      </c>
      <c r="H2042" t="str">
        <f t="shared" si="159"/>
        <v/>
      </c>
      <c r="I2042" t="str">
        <f>IF(OR(D2042=M$1,E2042=N$1,F2042=O$1,G2042=P$1,H2042=Q$1),"",C2042)</f>
        <v/>
      </c>
      <c r="J2042" t="str">
        <f t="array" ref="J2042">IF(SUM(--ISNUMBER(SEARCH(S$1:AE$1,I2042)))&gt;0,"",I2042)</f>
        <v/>
      </c>
      <c r="K2042" t="str">
        <f t="array" ref="K2042">IF(SUM(--ISNUMBER(SEARCH(M$1:Q$1,J2042)))=L$1,J2042,"")</f>
        <v/>
      </c>
    </row>
    <row r="2043" spans="1:11" ht="17.25" x14ac:dyDescent="0.25">
      <c r="A2043" s="1" t="s">
        <v>2041</v>
      </c>
      <c r="B2043">
        <f>SUM(B2042,_xlfn.IFNA(IF(MATCH(puzzle!$B$2,$A2043,0),1,0),0))</f>
        <v>373</v>
      </c>
      <c r="C2043" t="str">
        <f>puzzle!B2046</f>
        <v/>
      </c>
      <c r="D2043" t="str">
        <f t="shared" si="155"/>
        <v/>
      </c>
      <c r="E2043" t="str">
        <f t="shared" si="156"/>
        <v/>
      </c>
      <c r="F2043" t="str">
        <f t="shared" si="157"/>
        <v/>
      </c>
      <c r="G2043" t="str">
        <f t="shared" si="158"/>
        <v/>
      </c>
      <c r="H2043" t="str">
        <f t="shared" si="159"/>
        <v/>
      </c>
      <c r="I2043" t="str">
        <f>IF(OR(D2043=M$1,E2043=N$1,F2043=O$1,G2043=P$1,H2043=Q$1),"",C2043)</f>
        <v/>
      </c>
      <c r="J2043" t="str">
        <f t="array" ref="J2043">IF(SUM(--ISNUMBER(SEARCH(S$1:AE$1,I2043)))&gt;0,"",I2043)</f>
        <v/>
      </c>
      <c r="K2043" t="str">
        <f t="array" ref="K2043">IF(SUM(--ISNUMBER(SEARCH(M$1:Q$1,J2043)))=L$1,J2043,"")</f>
        <v/>
      </c>
    </row>
    <row r="2044" spans="1:11" ht="17.25" x14ac:dyDescent="0.25">
      <c r="A2044" s="1" t="s">
        <v>2042</v>
      </c>
      <c r="B2044">
        <f>SUM(B2043,_xlfn.IFNA(IF(MATCH(puzzle!$B$2,$A2044,0),1,0),0))</f>
        <v>373</v>
      </c>
      <c r="C2044" t="str">
        <f>puzzle!B2047</f>
        <v/>
      </c>
      <c r="D2044" t="str">
        <f t="shared" si="155"/>
        <v/>
      </c>
      <c r="E2044" t="str">
        <f t="shared" si="156"/>
        <v/>
      </c>
      <c r="F2044" t="str">
        <f t="shared" si="157"/>
        <v/>
      </c>
      <c r="G2044" t="str">
        <f t="shared" si="158"/>
        <v/>
      </c>
      <c r="H2044" t="str">
        <f t="shared" si="159"/>
        <v/>
      </c>
      <c r="I2044" t="str">
        <f>IF(OR(D2044=M$1,E2044=N$1,F2044=O$1,G2044=P$1,H2044=Q$1),"",C2044)</f>
        <v/>
      </c>
      <c r="J2044" t="str">
        <f t="array" ref="J2044">IF(SUM(--ISNUMBER(SEARCH(S$1:AE$1,I2044)))&gt;0,"",I2044)</f>
        <v/>
      </c>
      <c r="K2044" t="str">
        <f t="array" ref="K2044">IF(SUM(--ISNUMBER(SEARCH(M$1:Q$1,J2044)))=L$1,J2044,"")</f>
        <v/>
      </c>
    </row>
    <row r="2045" spans="1:11" ht="17.25" x14ac:dyDescent="0.25">
      <c r="A2045" s="1" t="s">
        <v>2043</v>
      </c>
      <c r="B2045">
        <f>SUM(B2044,_xlfn.IFNA(IF(MATCH(puzzle!$B$2,$A2045,0),1,0),0))</f>
        <v>373</v>
      </c>
      <c r="C2045" t="str">
        <f>puzzle!B2048</f>
        <v/>
      </c>
      <c r="D2045" t="str">
        <f t="shared" si="155"/>
        <v/>
      </c>
      <c r="E2045" t="str">
        <f t="shared" si="156"/>
        <v/>
      </c>
      <c r="F2045" t="str">
        <f t="shared" si="157"/>
        <v/>
      </c>
      <c r="G2045" t="str">
        <f t="shared" si="158"/>
        <v/>
      </c>
      <c r="H2045" t="str">
        <f t="shared" si="159"/>
        <v/>
      </c>
      <c r="I2045" t="str">
        <f>IF(OR(D2045=M$1,E2045=N$1,F2045=O$1,G2045=P$1,H2045=Q$1),"",C2045)</f>
        <v/>
      </c>
      <c r="J2045" t="str">
        <f t="array" ref="J2045">IF(SUM(--ISNUMBER(SEARCH(S$1:AE$1,I2045)))&gt;0,"",I2045)</f>
        <v/>
      </c>
      <c r="K2045" t="str">
        <f t="array" ref="K2045">IF(SUM(--ISNUMBER(SEARCH(M$1:Q$1,J2045)))=L$1,J2045,"")</f>
        <v/>
      </c>
    </row>
    <row r="2046" spans="1:11" ht="17.25" x14ac:dyDescent="0.25">
      <c r="A2046" s="1" t="s">
        <v>2044</v>
      </c>
      <c r="B2046">
        <f>SUM(B2045,_xlfn.IFNA(IF(MATCH(puzzle!$B$2,$A2046,0),1,0),0))</f>
        <v>373</v>
      </c>
      <c r="C2046" t="str">
        <f>puzzle!B2049</f>
        <v/>
      </c>
      <c r="D2046" t="str">
        <f t="shared" si="155"/>
        <v/>
      </c>
      <c r="E2046" t="str">
        <f t="shared" si="156"/>
        <v/>
      </c>
      <c r="F2046" t="str">
        <f t="shared" si="157"/>
        <v/>
      </c>
      <c r="G2046" t="str">
        <f t="shared" si="158"/>
        <v/>
      </c>
      <c r="H2046" t="str">
        <f t="shared" si="159"/>
        <v/>
      </c>
      <c r="I2046" t="str">
        <f>IF(OR(D2046=M$1,E2046=N$1,F2046=O$1,G2046=P$1,H2046=Q$1),"",C2046)</f>
        <v/>
      </c>
      <c r="J2046" t="str">
        <f t="array" ref="J2046">IF(SUM(--ISNUMBER(SEARCH(S$1:AE$1,I2046)))&gt;0,"",I2046)</f>
        <v/>
      </c>
      <c r="K2046" t="str">
        <f t="array" ref="K2046">IF(SUM(--ISNUMBER(SEARCH(M$1:Q$1,J2046)))=L$1,J2046,"")</f>
        <v/>
      </c>
    </row>
    <row r="2047" spans="1:11" ht="17.25" x14ac:dyDescent="0.25">
      <c r="A2047" s="1" t="s">
        <v>2045</v>
      </c>
      <c r="B2047">
        <f>SUM(B2046,_xlfn.IFNA(IF(MATCH(puzzle!$B$2,$A2047,0),1,0),0))</f>
        <v>374</v>
      </c>
      <c r="C2047" t="str">
        <f>puzzle!B2050</f>
        <v/>
      </c>
      <c r="D2047" t="str">
        <f t="shared" si="155"/>
        <v/>
      </c>
      <c r="E2047" t="str">
        <f t="shared" si="156"/>
        <v/>
      </c>
      <c r="F2047" t="str">
        <f t="shared" si="157"/>
        <v/>
      </c>
      <c r="G2047" t="str">
        <f t="shared" si="158"/>
        <v/>
      </c>
      <c r="H2047" t="str">
        <f t="shared" si="159"/>
        <v/>
      </c>
      <c r="I2047" t="str">
        <f>IF(OR(D2047=M$1,E2047=N$1,F2047=O$1,G2047=P$1,H2047=Q$1),"",C2047)</f>
        <v/>
      </c>
      <c r="J2047" t="str">
        <f t="array" ref="J2047">IF(SUM(--ISNUMBER(SEARCH(S$1:AE$1,I2047)))&gt;0,"",I2047)</f>
        <v/>
      </c>
      <c r="K2047" t="str">
        <f t="array" ref="K2047">IF(SUM(--ISNUMBER(SEARCH(M$1:Q$1,J2047)))=L$1,J2047,"")</f>
        <v/>
      </c>
    </row>
    <row r="2048" spans="1:11" ht="17.25" x14ac:dyDescent="0.25">
      <c r="A2048" s="1" t="s">
        <v>2046</v>
      </c>
      <c r="B2048">
        <f>SUM(B2047,_xlfn.IFNA(IF(MATCH(puzzle!$B$2,$A2048,0),1,0),0))</f>
        <v>375</v>
      </c>
      <c r="C2048" t="str">
        <f>puzzle!B2051</f>
        <v/>
      </c>
      <c r="D2048" t="str">
        <f t="shared" si="155"/>
        <v/>
      </c>
      <c r="E2048" t="str">
        <f t="shared" si="156"/>
        <v/>
      </c>
      <c r="F2048" t="str">
        <f t="shared" si="157"/>
        <v/>
      </c>
      <c r="G2048" t="str">
        <f t="shared" si="158"/>
        <v/>
      </c>
      <c r="H2048" t="str">
        <f t="shared" si="159"/>
        <v/>
      </c>
      <c r="I2048" t="str">
        <f>IF(OR(D2048=M$1,E2048=N$1,F2048=O$1,G2048=P$1,H2048=Q$1),"",C2048)</f>
        <v/>
      </c>
      <c r="J2048" t="str">
        <f t="array" ref="J2048">IF(SUM(--ISNUMBER(SEARCH(S$1:AE$1,I2048)))&gt;0,"",I2048)</f>
        <v/>
      </c>
      <c r="K2048" t="str">
        <f t="array" ref="K2048">IF(SUM(--ISNUMBER(SEARCH(M$1:Q$1,J2048)))=L$1,J2048,"")</f>
        <v/>
      </c>
    </row>
    <row r="2049" spans="1:11" ht="17.25" x14ac:dyDescent="0.25">
      <c r="A2049" s="1" t="s">
        <v>2047</v>
      </c>
      <c r="B2049">
        <f>SUM(B2048,_xlfn.IFNA(IF(MATCH(puzzle!$B$2,$A2049,0),1,0),0))</f>
        <v>375</v>
      </c>
      <c r="C2049" t="str">
        <f>puzzle!B2052</f>
        <v/>
      </c>
      <c r="D2049" t="str">
        <f t="shared" si="155"/>
        <v/>
      </c>
      <c r="E2049" t="str">
        <f t="shared" si="156"/>
        <v/>
      </c>
      <c r="F2049" t="str">
        <f t="shared" si="157"/>
        <v/>
      </c>
      <c r="G2049" t="str">
        <f t="shared" si="158"/>
        <v/>
      </c>
      <c r="H2049" t="str">
        <f t="shared" si="159"/>
        <v/>
      </c>
      <c r="I2049" t="str">
        <f>IF(OR(D2049=M$1,E2049=N$1,F2049=O$1,G2049=P$1,H2049=Q$1),"",C2049)</f>
        <v/>
      </c>
      <c r="J2049" t="str">
        <f t="array" ref="J2049">IF(SUM(--ISNUMBER(SEARCH(S$1:AE$1,I2049)))&gt;0,"",I2049)</f>
        <v/>
      </c>
      <c r="K2049" t="str">
        <f t="array" ref="K2049">IF(SUM(--ISNUMBER(SEARCH(M$1:Q$1,J2049)))=L$1,J2049,"")</f>
        <v/>
      </c>
    </row>
    <row r="2050" spans="1:11" ht="17.25" x14ac:dyDescent="0.25">
      <c r="A2050" s="1" t="s">
        <v>2048</v>
      </c>
      <c r="B2050">
        <f>SUM(B2049,_xlfn.IFNA(IF(MATCH(puzzle!$B$2,$A2050,0),1,0),0))</f>
        <v>375</v>
      </c>
      <c r="C2050" t="str">
        <f>puzzle!B2053</f>
        <v/>
      </c>
      <c r="D2050" t="str">
        <f t="shared" ref="D2050:D2113" si="160">LEFT(C2050,1)</f>
        <v/>
      </c>
      <c r="E2050" t="str">
        <f t="shared" ref="E2050:E2113" si="161">MID($C2050,2,1)</f>
        <v/>
      </c>
      <c r="F2050" t="str">
        <f t="shared" ref="F2050:F2113" si="162">MID($C2050,3,1)</f>
        <v/>
      </c>
      <c r="G2050" t="str">
        <f t="shared" ref="G2050:G2113" si="163">MID($C2050,4,1)</f>
        <v/>
      </c>
      <c r="H2050" t="str">
        <f t="shared" ref="H2050:H2113" si="164">MID($C2050,5,1)</f>
        <v/>
      </c>
      <c r="I2050" t="str">
        <f>IF(OR(D2050=M$1,E2050=N$1,F2050=O$1,G2050=P$1,H2050=Q$1),"",C2050)</f>
        <v/>
      </c>
      <c r="J2050" t="str">
        <f t="array" ref="J2050">IF(SUM(--ISNUMBER(SEARCH(S$1:AE$1,I2050)))&gt;0,"",I2050)</f>
        <v/>
      </c>
      <c r="K2050" t="str">
        <f t="array" ref="K2050">IF(SUM(--ISNUMBER(SEARCH(M$1:Q$1,J2050)))=L$1,J2050,"")</f>
        <v/>
      </c>
    </row>
    <row r="2051" spans="1:11" ht="17.25" x14ac:dyDescent="0.25">
      <c r="A2051" s="1" t="s">
        <v>2049</v>
      </c>
      <c r="B2051">
        <f>SUM(B2050,_xlfn.IFNA(IF(MATCH(puzzle!$B$2,$A2051,0),1,0),0))</f>
        <v>375</v>
      </c>
      <c r="C2051" t="str">
        <f>puzzle!B2054</f>
        <v/>
      </c>
      <c r="D2051" t="str">
        <f t="shared" si="160"/>
        <v/>
      </c>
      <c r="E2051" t="str">
        <f t="shared" si="161"/>
        <v/>
      </c>
      <c r="F2051" t="str">
        <f t="shared" si="162"/>
        <v/>
      </c>
      <c r="G2051" t="str">
        <f t="shared" si="163"/>
        <v/>
      </c>
      <c r="H2051" t="str">
        <f t="shared" si="164"/>
        <v/>
      </c>
      <c r="I2051" t="str">
        <f>IF(OR(D2051=M$1,E2051=N$1,F2051=O$1,G2051=P$1,H2051=Q$1),"",C2051)</f>
        <v/>
      </c>
      <c r="J2051" t="str">
        <f t="array" ref="J2051">IF(SUM(--ISNUMBER(SEARCH(S$1:AE$1,I2051)))&gt;0,"",I2051)</f>
        <v/>
      </c>
      <c r="K2051" t="str">
        <f t="array" ref="K2051">IF(SUM(--ISNUMBER(SEARCH(M$1:Q$1,J2051)))=L$1,J2051,"")</f>
        <v/>
      </c>
    </row>
    <row r="2052" spans="1:11" ht="17.25" x14ac:dyDescent="0.25">
      <c r="A2052" s="1" t="s">
        <v>2050</v>
      </c>
      <c r="B2052">
        <f>SUM(B2051,_xlfn.IFNA(IF(MATCH(puzzle!$B$2,$A2052,0),1,0),0))</f>
        <v>375</v>
      </c>
      <c r="C2052" t="str">
        <f>puzzle!B2055</f>
        <v/>
      </c>
      <c r="D2052" t="str">
        <f t="shared" si="160"/>
        <v/>
      </c>
      <c r="E2052" t="str">
        <f t="shared" si="161"/>
        <v/>
      </c>
      <c r="F2052" t="str">
        <f t="shared" si="162"/>
        <v/>
      </c>
      <c r="G2052" t="str">
        <f t="shared" si="163"/>
        <v/>
      </c>
      <c r="H2052" t="str">
        <f t="shared" si="164"/>
        <v/>
      </c>
      <c r="I2052" t="str">
        <f>IF(OR(D2052=M$1,E2052=N$1,F2052=O$1,G2052=P$1,H2052=Q$1),"",C2052)</f>
        <v/>
      </c>
      <c r="J2052" t="str">
        <f t="array" ref="J2052">IF(SUM(--ISNUMBER(SEARCH(S$1:AE$1,I2052)))&gt;0,"",I2052)</f>
        <v/>
      </c>
      <c r="K2052" t="str">
        <f t="array" ref="K2052">IF(SUM(--ISNUMBER(SEARCH(M$1:Q$1,J2052)))=L$1,J2052,"")</f>
        <v/>
      </c>
    </row>
    <row r="2053" spans="1:11" ht="17.25" x14ac:dyDescent="0.25">
      <c r="A2053" s="1" t="s">
        <v>2051</v>
      </c>
      <c r="B2053">
        <f>SUM(B2052,_xlfn.IFNA(IF(MATCH(puzzle!$B$2,$A2053,0),1,0),0))</f>
        <v>375</v>
      </c>
      <c r="C2053" t="str">
        <f>puzzle!B2056</f>
        <v/>
      </c>
      <c r="D2053" t="str">
        <f t="shared" si="160"/>
        <v/>
      </c>
      <c r="E2053" t="str">
        <f t="shared" si="161"/>
        <v/>
      </c>
      <c r="F2053" t="str">
        <f t="shared" si="162"/>
        <v/>
      </c>
      <c r="G2053" t="str">
        <f t="shared" si="163"/>
        <v/>
      </c>
      <c r="H2053" t="str">
        <f t="shared" si="164"/>
        <v/>
      </c>
      <c r="I2053" t="str">
        <f>IF(OR(D2053=M$1,E2053=N$1,F2053=O$1,G2053=P$1,H2053=Q$1),"",C2053)</f>
        <v/>
      </c>
      <c r="J2053" t="str">
        <f t="array" ref="J2053">IF(SUM(--ISNUMBER(SEARCH(S$1:AE$1,I2053)))&gt;0,"",I2053)</f>
        <v/>
      </c>
      <c r="K2053" t="str">
        <f t="array" ref="K2053">IF(SUM(--ISNUMBER(SEARCH(M$1:Q$1,J2053)))=L$1,J2053,"")</f>
        <v/>
      </c>
    </row>
    <row r="2054" spans="1:11" ht="17.25" x14ac:dyDescent="0.25">
      <c r="A2054" s="1" t="s">
        <v>2052</v>
      </c>
      <c r="B2054">
        <f>SUM(B2053,_xlfn.IFNA(IF(MATCH(puzzle!$B$2,$A2054,0),1,0),0))</f>
        <v>375</v>
      </c>
      <c r="C2054" t="str">
        <f>puzzle!B2057</f>
        <v/>
      </c>
      <c r="D2054" t="str">
        <f t="shared" si="160"/>
        <v/>
      </c>
      <c r="E2054" t="str">
        <f t="shared" si="161"/>
        <v/>
      </c>
      <c r="F2054" t="str">
        <f t="shared" si="162"/>
        <v/>
      </c>
      <c r="G2054" t="str">
        <f t="shared" si="163"/>
        <v/>
      </c>
      <c r="H2054" t="str">
        <f t="shared" si="164"/>
        <v/>
      </c>
      <c r="I2054" t="str">
        <f>IF(OR(D2054=M$1,E2054=N$1,F2054=O$1,G2054=P$1,H2054=Q$1),"",C2054)</f>
        <v/>
      </c>
      <c r="J2054" t="str">
        <f t="array" ref="J2054">IF(SUM(--ISNUMBER(SEARCH(S$1:AE$1,I2054)))&gt;0,"",I2054)</f>
        <v/>
      </c>
      <c r="K2054" t="str">
        <f t="array" ref="K2054">IF(SUM(--ISNUMBER(SEARCH(M$1:Q$1,J2054)))=L$1,J2054,"")</f>
        <v/>
      </c>
    </row>
    <row r="2055" spans="1:11" ht="17.25" x14ac:dyDescent="0.25">
      <c r="A2055" s="1" t="s">
        <v>2053</v>
      </c>
      <c r="B2055">
        <f>SUM(B2054,_xlfn.IFNA(IF(MATCH(puzzle!$B$2,$A2055,0),1,0),0))</f>
        <v>376</v>
      </c>
      <c r="C2055" t="str">
        <f>puzzle!B2058</f>
        <v/>
      </c>
      <c r="D2055" t="str">
        <f t="shared" si="160"/>
        <v/>
      </c>
      <c r="E2055" t="str">
        <f t="shared" si="161"/>
        <v/>
      </c>
      <c r="F2055" t="str">
        <f t="shared" si="162"/>
        <v/>
      </c>
      <c r="G2055" t="str">
        <f t="shared" si="163"/>
        <v/>
      </c>
      <c r="H2055" t="str">
        <f t="shared" si="164"/>
        <v/>
      </c>
      <c r="I2055" t="str">
        <f>IF(OR(D2055=M$1,E2055=N$1,F2055=O$1,G2055=P$1,H2055=Q$1),"",C2055)</f>
        <v/>
      </c>
      <c r="J2055" t="str">
        <f t="array" ref="J2055">IF(SUM(--ISNUMBER(SEARCH(S$1:AE$1,I2055)))&gt;0,"",I2055)</f>
        <v/>
      </c>
      <c r="K2055" t="str">
        <f t="array" ref="K2055">IF(SUM(--ISNUMBER(SEARCH(M$1:Q$1,J2055)))=L$1,J2055,"")</f>
        <v/>
      </c>
    </row>
    <row r="2056" spans="1:11" ht="17.25" x14ac:dyDescent="0.25">
      <c r="A2056" s="1" t="s">
        <v>2054</v>
      </c>
      <c r="B2056">
        <f>SUM(B2055,_xlfn.IFNA(IF(MATCH(puzzle!$B$2,$A2056,0),1,0),0))</f>
        <v>376</v>
      </c>
      <c r="C2056" t="str">
        <f>puzzle!B2059</f>
        <v/>
      </c>
      <c r="D2056" t="str">
        <f t="shared" si="160"/>
        <v/>
      </c>
      <c r="E2056" t="str">
        <f t="shared" si="161"/>
        <v/>
      </c>
      <c r="F2056" t="str">
        <f t="shared" si="162"/>
        <v/>
      </c>
      <c r="G2056" t="str">
        <f t="shared" si="163"/>
        <v/>
      </c>
      <c r="H2056" t="str">
        <f t="shared" si="164"/>
        <v/>
      </c>
      <c r="I2056" t="str">
        <f>IF(OR(D2056=M$1,E2056=N$1,F2056=O$1,G2056=P$1,H2056=Q$1),"",C2056)</f>
        <v/>
      </c>
      <c r="J2056" t="str">
        <f t="array" ref="J2056">IF(SUM(--ISNUMBER(SEARCH(S$1:AE$1,I2056)))&gt;0,"",I2056)</f>
        <v/>
      </c>
      <c r="K2056" t="str">
        <f t="array" ref="K2056">IF(SUM(--ISNUMBER(SEARCH(M$1:Q$1,J2056)))=L$1,J2056,"")</f>
        <v/>
      </c>
    </row>
    <row r="2057" spans="1:11" ht="17.25" x14ac:dyDescent="0.25">
      <c r="A2057" s="1" t="s">
        <v>2055</v>
      </c>
      <c r="B2057">
        <f>SUM(B2056,_xlfn.IFNA(IF(MATCH(puzzle!$B$2,$A2057,0),1,0),0))</f>
        <v>376</v>
      </c>
      <c r="C2057" t="str">
        <f>puzzle!B2060</f>
        <v/>
      </c>
      <c r="D2057" t="str">
        <f t="shared" si="160"/>
        <v/>
      </c>
      <c r="E2057" t="str">
        <f t="shared" si="161"/>
        <v/>
      </c>
      <c r="F2057" t="str">
        <f t="shared" si="162"/>
        <v/>
      </c>
      <c r="G2057" t="str">
        <f t="shared" si="163"/>
        <v/>
      </c>
      <c r="H2057" t="str">
        <f t="shared" si="164"/>
        <v/>
      </c>
      <c r="I2057" t="str">
        <f>IF(OR(D2057=M$1,E2057=N$1,F2057=O$1,G2057=P$1,H2057=Q$1),"",C2057)</f>
        <v/>
      </c>
      <c r="J2057" t="str">
        <f t="array" ref="J2057">IF(SUM(--ISNUMBER(SEARCH(S$1:AE$1,I2057)))&gt;0,"",I2057)</f>
        <v/>
      </c>
      <c r="K2057" t="str">
        <f t="array" ref="K2057">IF(SUM(--ISNUMBER(SEARCH(M$1:Q$1,J2057)))=L$1,J2057,"")</f>
        <v/>
      </c>
    </row>
    <row r="2058" spans="1:11" ht="17.25" x14ac:dyDescent="0.25">
      <c r="A2058" s="1" t="s">
        <v>2056</v>
      </c>
      <c r="B2058">
        <f>SUM(B2057,_xlfn.IFNA(IF(MATCH(puzzle!$B$2,$A2058,0),1,0),0))</f>
        <v>376</v>
      </c>
      <c r="C2058" t="str">
        <f>puzzle!B2061</f>
        <v/>
      </c>
      <c r="D2058" t="str">
        <f t="shared" si="160"/>
        <v/>
      </c>
      <c r="E2058" t="str">
        <f t="shared" si="161"/>
        <v/>
      </c>
      <c r="F2058" t="str">
        <f t="shared" si="162"/>
        <v/>
      </c>
      <c r="G2058" t="str">
        <f t="shared" si="163"/>
        <v/>
      </c>
      <c r="H2058" t="str">
        <f t="shared" si="164"/>
        <v/>
      </c>
      <c r="I2058" t="str">
        <f>IF(OR(D2058=M$1,E2058=N$1,F2058=O$1,G2058=P$1,H2058=Q$1),"",C2058)</f>
        <v/>
      </c>
      <c r="J2058" t="str">
        <f t="array" ref="J2058">IF(SUM(--ISNUMBER(SEARCH(S$1:AE$1,I2058)))&gt;0,"",I2058)</f>
        <v/>
      </c>
      <c r="K2058" t="str">
        <f t="array" ref="K2058">IF(SUM(--ISNUMBER(SEARCH(M$1:Q$1,J2058)))=L$1,J2058,"")</f>
        <v/>
      </c>
    </row>
    <row r="2059" spans="1:11" ht="17.25" x14ac:dyDescent="0.25">
      <c r="A2059" s="1" t="s">
        <v>2057</v>
      </c>
      <c r="B2059">
        <f>SUM(B2058,_xlfn.IFNA(IF(MATCH(puzzle!$B$2,$A2059,0),1,0),0))</f>
        <v>376</v>
      </c>
      <c r="C2059" t="str">
        <f>puzzle!B2062</f>
        <v/>
      </c>
      <c r="D2059" t="str">
        <f t="shared" si="160"/>
        <v/>
      </c>
      <c r="E2059" t="str">
        <f t="shared" si="161"/>
        <v/>
      </c>
      <c r="F2059" t="str">
        <f t="shared" si="162"/>
        <v/>
      </c>
      <c r="G2059" t="str">
        <f t="shared" si="163"/>
        <v/>
      </c>
      <c r="H2059" t="str">
        <f t="shared" si="164"/>
        <v/>
      </c>
      <c r="I2059" t="str">
        <f>IF(OR(D2059=M$1,E2059=N$1,F2059=O$1,G2059=P$1,H2059=Q$1),"",C2059)</f>
        <v/>
      </c>
      <c r="J2059" t="str">
        <f t="array" ref="J2059">IF(SUM(--ISNUMBER(SEARCH(S$1:AE$1,I2059)))&gt;0,"",I2059)</f>
        <v/>
      </c>
      <c r="K2059" t="str">
        <f t="array" ref="K2059">IF(SUM(--ISNUMBER(SEARCH(M$1:Q$1,J2059)))=L$1,J2059,"")</f>
        <v/>
      </c>
    </row>
    <row r="2060" spans="1:11" ht="17.25" x14ac:dyDescent="0.25">
      <c r="A2060" s="1" t="s">
        <v>2058</v>
      </c>
      <c r="B2060">
        <f>SUM(B2059,_xlfn.IFNA(IF(MATCH(puzzle!$B$2,$A2060,0),1,0),0))</f>
        <v>376</v>
      </c>
      <c r="C2060" t="str">
        <f>puzzle!B2063</f>
        <v/>
      </c>
      <c r="D2060" t="str">
        <f t="shared" si="160"/>
        <v/>
      </c>
      <c r="E2060" t="str">
        <f t="shared" si="161"/>
        <v/>
      </c>
      <c r="F2060" t="str">
        <f t="shared" si="162"/>
        <v/>
      </c>
      <c r="G2060" t="str">
        <f t="shared" si="163"/>
        <v/>
      </c>
      <c r="H2060" t="str">
        <f t="shared" si="164"/>
        <v/>
      </c>
      <c r="I2060" t="str">
        <f>IF(OR(D2060=M$1,E2060=N$1,F2060=O$1,G2060=P$1,H2060=Q$1),"",C2060)</f>
        <v/>
      </c>
      <c r="J2060" t="str">
        <f t="array" ref="J2060">IF(SUM(--ISNUMBER(SEARCH(S$1:AE$1,I2060)))&gt;0,"",I2060)</f>
        <v/>
      </c>
      <c r="K2060" t="str">
        <f t="array" ref="K2060">IF(SUM(--ISNUMBER(SEARCH(M$1:Q$1,J2060)))=L$1,J2060,"")</f>
        <v/>
      </c>
    </row>
    <row r="2061" spans="1:11" ht="17.25" x14ac:dyDescent="0.25">
      <c r="A2061" s="1" t="s">
        <v>2059</v>
      </c>
      <c r="B2061">
        <f>SUM(B2060,_xlfn.IFNA(IF(MATCH(puzzle!$B$2,$A2061,0),1,0),0))</f>
        <v>377</v>
      </c>
      <c r="C2061" t="str">
        <f>puzzle!B2064</f>
        <v/>
      </c>
      <c r="D2061" t="str">
        <f t="shared" si="160"/>
        <v/>
      </c>
      <c r="E2061" t="str">
        <f t="shared" si="161"/>
        <v/>
      </c>
      <c r="F2061" t="str">
        <f t="shared" si="162"/>
        <v/>
      </c>
      <c r="G2061" t="str">
        <f t="shared" si="163"/>
        <v/>
      </c>
      <c r="H2061" t="str">
        <f t="shared" si="164"/>
        <v/>
      </c>
      <c r="I2061" t="str">
        <f>IF(OR(D2061=M$1,E2061=N$1,F2061=O$1,G2061=P$1,H2061=Q$1),"",C2061)</f>
        <v/>
      </c>
      <c r="J2061" t="str">
        <f t="array" ref="J2061">IF(SUM(--ISNUMBER(SEARCH(S$1:AE$1,I2061)))&gt;0,"",I2061)</f>
        <v/>
      </c>
      <c r="K2061" t="str">
        <f t="array" ref="K2061">IF(SUM(--ISNUMBER(SEARCH(M$1:Q$1,J2061)))=L$1,J2061,"")</f>
        <v/>
      </c>
    </row>
    <row r="2062" spans="1:11" ht="17.25" x14ac:dyDescent="0.25">
      <c r="A2062" s="1" t="s">
        <v>2060</v>
      </c>
      <c r="B2062">
        <f>SUM(B2061,_xlfn.IFNA(IF(MATCH(puzzle!$B$2,$A2062,0),1,0),0))</f>
        <v>377</v>
      </c>
      <c r="C2062" t="str">
        <f>puzzle!B2065</f>
        <v/>
      </c>
      <c r="D2062" t="str">
        <f t="shared" si="160"/>
        <v/>
      </c>
      <c r="E2062" t="str">
        <f t="shared" si="161"/>
        <v/>
      </c>
      <c r="F2062" t="str">
        <f t="shared" si="162"/>
        <v/>
      </c>
      <c r="G2062" t="str">
        <f t="shared" si="163"/>
        <v/>
      </c>
      <c r="H2062" t="str">
        <f t="shared" si="164"/>
        <v/>
      </c>
      <c r="I2062" t="str">
        <f>IF(OR(D2062=M$1,E2062=N$1,F2062=O$1,G2062=P$1,H2062=Q$1),"",C2062)</f>
        <v/>
      </c>
      <c r="J2062" t="str">
        <f t="array" ref="J2062">IF(SUM(--ISNUMBER(SEARCH(S$1:AE$1,I2062)))&gt;0,"",I2062)</f>
        <v/>
      </c>
      <c r="K2062" t="str">
        <f t="array" ref="K2062">IF(SUM(--ISNUMBER(SEARCH(M$1:Q$1,J2062)))=L$1,J2062,"")</f>
        <v/>
      </c>
    </row>
    <row r="2063" spans="1:11" ht="17.25" x14ac:dyDescent="0.25">
      <c r="A2063" s="1" t="s">
        <v>2061</v>
      </c>
      <c r="B2063">
        <f>SUM(B2062,_xlfn.IFNA(IF(MATCH(puzzle!$B$2,$A2063,0),1,0),0))</f>
        <v>377</v>
      </c>
      <c r="C2063" t="str">
        <f>puzzle!B2066</f>
        <v/>
      </c>
      <c r="D2063" t="str">
        <f t="shared" si="160"/>
        <v/>
      </c>
      <c r="E2063" t="str">
        <f t="shared" si="161"/>
        <v/>
      </c>
      <c r="F2063" t="str">
        <f t="shared" si="162"/>
        <v/>
      </c>
      <c r="G2063" t="str">
        <f t="shared" si="163"/>
        <v/>
      </c>
      <c r="H2063" t="str">
        <f t="shared" si="164"/>
        <v/>
      </c>
      <c r="I2063" t="str">
        <f>IF(OR(D2063=M$1,E2063=N$1,F2063=O$1,G2063=P$1,H2063=Q$1),"",C2063)</f>
        <v/>
      </c>
      <c r="J2063" t="str">
        <f t="array" ref="J2063">IF(SUM(--ISNUMBER(SEARCH(S$1:AE$1,I2063)))&gt;0,"",I2063)</f>
        <v/>
      </c>
      <c r="K2063" t="str">
        <f t="array" ref="K2063">IF(SUM(--ISNUMBER(SEARCH(M$1:Q$1,J2063)))=L$1,J2063,"")</f>
        <v/>
      </c>
    </row>
    <row r="2064" spans="1:11" ht="17.25" x14ac:dyDescent="0.25">
      <c r="A2064" s="1" t="s">
        <v>2062</v>
      </c>
      <c r="B2064">
        <f>SUM(B2063,_xlfn.IFNA(IF(MATCH(puzzle!$B$2,$A2064,0),1,0),0))</f>
        <v>377</v>
      </c>
      <c r="C2064" t="str">
        <f>puzzle!B2067</f>
        <v/>
      </c>
      <c r="D2064" t="str">
        <f t="shared" si="160"/>
        <v/>
      </c>
      <c r="E2064" t="str">
        <f t="shared" si="161"/>
        <v/>
      </c>
      <c r="F2064" t="str">
        <f t="shared" si="162"/>
        <v/>
      </c>
      <c r="G2064" t="str">
        <f t="shared" si="163"/>
        <v/>
      </c>
      <c r="H2064" t="str">
        <f t="shared" si="164"/>
        <v/>
      </c>
      <c r="I2064" t="str">
        <f>IF(OR(D2064=M$1,E2064=N$1,F2064=O$1,G2064=P$1,H2064=Q$1),"",C2064)</f>
        <v/>
      </c>
      <c r="J2064" t="str">
        <f t="array" ref="J2064">IF(SUM(--ISNUMBER(SEARCH(S$1:AE$1,I2064)))&gt;0,"",I2064)</f>
        <v/>
      </c>
      <c r="K2064" t="str">
        <f t="array" ref="K2064">IF(SUM(--ISNUMBER(SEARCH(M$1:Q$1,J2064)))=L$1,J2064,"")</f>
        <v/>
      </c>
    </row>
    <row r="2065" spans="1:11" ht="17.25" x14ac:dyDescent="0.25">
      <c r="A2065" s="1" t="s">
        <v>2063</v>
      </c>
      <c r="B2065">
        <f>SUM(B2064,_xlfn.IFNA(IF(MATCH(puzzle!$B$2,$A2065,0),1,0),0))</f>
        <v>377</v>
      </c>
      <c r="C2065" t="str">
        <f>puzzle!B2068</f>
        <v/>
      </c>
      <c r="D2065" t="str">
        <f t="shared" si="160"/>
        <v/>
      </c>
      <c r="E2065" t="str">
        <f t="shared" si="161"/>
        <v/>
      </c>
      <c r="F2065" t="str">
        <f t="shared" si="162"/>
        <v/>
      </c>
      <c r="G2065" t="str">
        <f t="shared" si="163"/>
        <v/>
      </c>
      <c r="H2065" t="str">
        <f t="shared" si="164"/>
        <v/>
      </c>
      <c r="I2065" t="str">
        <f>IF(OR(D2065=M$1,E2065=N$1,F2065=O$1,G2065=P$1,H2065=Q$1),"",C2065)</f>
        <v/>
      </c>
      <c r="J2065" t="str">
        <f t="array" ref="J2065">IF(SUM(--ISNUMBER(SEARCH(S$1:AE$1,I2065)))&gt;0,"",I2065)</f>
        <v/>
      </c>
      <c r="K2065" t="str">
        <f t="array" ref="K2065">IF(SUM(--ISNUMBER(SEARCH(M$1:Q$1,J2065)))=L$1,J2065,"")</f>
        <v/>
      </c>
    </row>
    <row r="2066" spans="1:11" ht="17.25" x14ac:dyDescent="0.25">
      <c r="A2066" s="1" t="s">
        <v>2064</v>
      </c>
      <c r="B2066">
        <f>SUM(B2065,_xlfn.IFNA(IF(MATCH(puzzle!$B$2,$A2066,0),1,0),0))</f>
        <v>378</v>
      </c>
      <c r="C2066" t="str">
        <f>puzzle!B2069</f>
        <v/>
      </c>
      <c r="D2066" t="str">
        <f t="shared" si="160"/>
        <v/>
      </c>
      <c r="E2066" t="str">
        <f t="shared" si="161"/>
        <v/>
      </c>
      <c r="F2066" t="str">
        <f t="shared" si="162"/>
        <v/>
      </c>
      <c r="G2066" t="str">
        <f t="shared" si="163"/>
        <v/>
      </c>
      <c r="H2066" t="str">
        <f t="shared" si="164"/>
        <v/>
      </c>
      <c r="I2066" t="str">
        <f>IF(OR(D2066=M$1,E2066=N$1,F2066=O$1,G2066=P$1,H2066=Q$1),"",C2066)</f>
        <v/>
      </c>
      <c r="J2066" t="str">
        <f t="array" ref="J2066">IF(SUM(--ISNUMBER(SEARCH(S$1:AE$1,I2066)))&gt;0,"",I2066)</f>
        <v/>
      </c>
      <c r="K2066" t="str">
        <f t="array" ref="K2066">IF(SUM(--ISNUMBER(SEARCH(M$1:Q$1,J2066)))=L$1,J2066,"")</f>
        <v/>
      </c>
    </row>
    <row r="2067" spans="1:11" ht="17.25" x14ac:dyDescent="0.25">
      <c r="A2067" s="1" t="s">
        <v>2065</v>
      </c>
      <c r="B2067">
        <f>SUM(B2066,_xlfn.IFNA(IF(MATCH(puzzle!$B$2,$A2067,0),1,0),0))</f>
        <v>379</v>
      </c>
      <c r="C2067" t="str">
        <f>puzzle!B2070</f>
        <v/>
      </c>
      <c r="D2067" t="str">
        <f t="shared" si="160"/>
        <v/>
      </c>
      <c r="E2067" t="str">
        <f t="shared" si="161"/>
        <v/>
      </c>
      <c r="F2067" t="str">
        <f t="shared" si="162"/>
        <v/>
      </c>
      <c r="G2067" t="str">
        <f t="shared" si="163"/>
        <v/>
      </c>
      <c r="H2067" t="str">
        <f t="shared" si="164"/>
        <v/>
      </c>
      <c r="I2067" t="str">
        <f>IF(OR(D2067=M$1,E2067=N$1,F2067=O$1,G2067=P$1,H2067=Q$1),"",C2067)</f>
        <v/>
      </c>
      <c r="J2067" t="str">
        <f t="array" ref="J2067">IF(SUM(--ISNUMBER(SEARCH(S$1:AE$1,I2067)))&gt;0,"",I2067)</f>
        <v/>
      </c>
      <c r="K2067" t="str">
        <f t="array" ref="K2067">IF(SUM(--ISNUMBER(SEARCH(M$1:Q$1,J2067)))=L$1,J2067,"")</f>
        <v/>
      </c>
    </row>
    <row r="2068" spans="1:11" ht="17.25" x14ac:dyDescent="0.25">
      <c r="A2068" s="1" t="s">
        <v>2066</v>
      </c>
      <c r="B2068">
        <f>SUM(B2067,_xlfn.IFNA(IF(MATCH(puzzle!$B$2,$A2068,0),1,0),0))</f>
        <v>379</v>
      </c>
      <c r="C2068" t="str">
        <f>puzzle!B2071</f>
        <v/>
      </c>
      <c r="D2068" t="str">
        <f t="shared" si="160"/>
        <v/>
      </c>
      <c r="E2068" t="str">
        <f t="shared" si="161"/>
        <v/>
      </c>
      <c r="F2068" t="str">
        <f t="shared" si="162"/>
        <v/>
      </c>
      <c r="G2068" t="str">
        <f t="shared" si="163"/>
        <v/>
      </c>
      <c r="H2068" t="str">
        <f t="shared" si="164"/>
        <v/>
      </c>
      <c r="I2068" t="str">
        <f>IF(OR(D2068=M$1,E2068=N$1,F2068=O$1,G2068=P$1,H2068=Q$1),"",C2068)</f>
        <v/>
      </c>
      <c r="J2068" t="str">
        <f t="array" ref="J2068">IF(SUM(--ISNUMBER(SEARCH(S$1:AE$1,I2068)))&gt;0,"",I2068)</f>
        <v/>
      </c>
      <c r="K2068" t="str">
        <f t="array" ref="K2068">IF(SUM(--ISNUMBER(SEARCH(M$1:Q$1,J2068)))=L$1,J2068,"")</f>
        <v/>
      </c>
    </row>
    <row r="2069" spans="1:11" ht="17.25" x14ac:dyDescent="0.25">
      <c r="A2069" s="1" t="s">
        <v>2067</v>
      </c>
      <c r="B2069">
        <f>SUM(B2068,_xlfn.IFNA(IF(MATCH(puzzle!$B$2,$A2069,0),1,0),0))</f>
        <v>379</v>
      </c>
      <c r="C2069" t="str">
        <f>puzzle!B2072</f>
        <v/>
      </c>
      <c r="D2069" t="str">
        <f t="shared" si="160"/>
        <v/>
      </c>
      <c r="E2069" t="str">
        <f t="shared" si="161"/>
        <v/>
      </c>
      <c r="F2069" t="str">
        <f t="shared" si="162"/>
        <v/>
      </c>
      <c r="G2069" t="str">
        <f t="shared" si="163"/>
        <v/>
      </c>
      <c r="H2069" t="str">
        <f t="shared" si="164"/>
        <v/>
      </c>
      <c r="I2069" t="str">
        <f>IF(OR(D2069=M$1,E2069=N$1,F2069=O$1,G2069=P$1,H2069=Q$1),"",C2069)</f>
        <v/>
      </c>
      <c r="J2069" t="str">
        <f t="array" ref="J2069">IF(SUM(--ISNUMBER(SEARCH(S$1:AE$1,I2069)))&gt;0,"",I2069)</f>
        <v/>
      </c>
      <c r="K2069" t="str">
        <f t="array" ref="K2069">IF(SUM(--ISNUMBER(SEARCH(M$1:Q$1,J2069)))=L$1,J2069,"")</f>
        <v/>
      </c>
    </row>
    <row r="2070" spans="1:11" ht="17.25" x14ac:dyDescent="0.25">
      <c r="A2070" s="1" t="s">
        <v>2068</v>
      </c>
      <c r="B2070">
        <f>SUM(B2069,_xlfn.IFNA(IF(MATCH(puzzle!$B$2,$A2070,0),1,0),0))</f>
        <v>379</v>
      </c>
      <c r="C2070" t="str">
        <f>puzzle!B2073</f>
        <v/>
      </c>
      <c r="D2070" t="str">
        <f t="shared" si="160"/>
        <v/>
      </c>
      <c r="E2070" t="str">
        <f t="shared" si="161"/>
        <v/>
      </c>
      <c r="F2070" t="str">
        <f t="shared" si="162"/>
        <v/>
      </c>
      <c r="G2070" t="str">
        <f t="shared" si="163"/>
        <v/>
      </c>
      <c r="H2070" t="str">
        <f t="shared" si="164"/>
        <v/>
      </c>
      <c r="I2070" t="str">
        <f>IF(OR(D2070=M$1,E2070=N$1,F2070=O$1,G2070=P$1,H2070=Q$1),"",C2070)</f>
        <v/>
      </c>
      <c r="J2070" t="str">
        <f t="array" ref="J2070">IF(SUM(--ISNUMBER(SEARCH(S$1:AE$1,I2070)))&gt;0,"",I2070)</f>
        <v/>
      </c>
      <c r="K2070" t="str">
        <f t="array" ref="K2070">IF(SUM(--ISNUMBER(SEARCH(M$1:Q$1,J2070)))=L$1,J2070,"")</f>
        <v/>
      </c>
    </row>
    <row r="2071" spans="1:11" ht="17.25" x14ac:dyDescent="0.25">
      <c r="A2071" s="1" t="s">
        <v>2069</v>
      </c>
      <c r="B2071">
        <f>SUM(B2070,_xlfn.IFNA(IF(MATCH(puzzle!$B$2,$A2071,0),1,0),0))</f>
        <v>379</v>
      </c>
      <c r="C2071" t="str">
        <f>puzzle!B2074</f>
        <v/>
      </c>
      <c r="D2071" t="str">
        <f t="shared" si="160"/>
        <v/>
      </c>
      <c r="E2071" t="str">
        <f t="shared" si="161"/>
        <v/>
      </c>
      <c r="F2071" t="str">
        <f t="shared" si="162"/>
        <v/>
      </c>
      <c r="G2071" t="str">
        <f t="shared" si="163"/>
        <v/>
      </c>
      <c r="H2071" t="str">
        <f t="shared" si="164"/>
        <v/>
      </c>
      <c r="I2071" t="str">
        <f>IF(OR(D2071=M$1,E2071=N$1,F2071=O$1,G2071=P$1,H2071=Q$1),"",C2071)</f>
        <v/>
      </c>
      <c r="J2071" t="str">
        <f t="array" ref="J2071">IF(SUM(--ISNUMBER(SEARCH(S$1:AE$1,I2071)))&gt;0,"",I2071)</f>
        <v/>
      </c>
      <c r="K2071" t="str">
        <f t="array" ref="K2071">IF(SUM(--ISNUMBER(SEARCH(M$1:Q$1,J2071)))=L$1,J2071,"")</f>
        <v/>
      </c>
    </row>
    <row r="2072" spans="1:11" ht="17.25" x14ac:dyDescent="0.25">
      <c r="A2072" s="1" t="s">
        <v>2070</v>
      </c>
      <c r="B2072">
        <f>SUM(B2071,_xlfn.IFNA(IF(MATCH(puzzle!$B$2,$A2072,0),1,0),0))</f>
        <v>379</v>
      </c>
      <c r="C2072" t="str">
        <f>puzzle!B2075</f>
        <v/>
      </c>
      <c r="D2072" t="str">
        <f t="shared" si="160"/>
        <v/>
      </c>
      <c r="E2072" t="str">
        <f t="shared" si="161"/>
        <v/>
      </c>
      <c r="F2072" t="str">
        <f t="shared" si="162"/>
        <v/>
      </c>
      <c r="G2072" t="str">
        <f t="shared" si="163"/>
        <v/>
      </c>
      <c r="H2072" t="str">
        <f t="shared" si="164"/>
        <v/>
      </c>
      <c r="I2072" t="str">
        <f>IF(OR(D2072=M$1,E2072=N$1,F2072=O$1,G2072=P$1,H2072=Q$1),"",C2072)</f>
        <v/>
      </c>
      <c r="J2072" t="str">
        <f t="array" ref="J2072">IF(SUM(--ISNUMBER(SEARCH(S$1:AE$1,I2072)))&gt;0,"",I2072)</f>
        <v/>
      </c>
      <c r="K2072" t="str">
        <f t="array" ref="K2072">IF(SUM(--ISNUMBER(SEARCH(M$1:Q$1,J2072)))=L$1,J2072,"")</f>
        <v/>
      </c>
    </row>
    <row r="2073" spans="1:11" ht="17.25" x14ac:dyDescent="0.25">
      <c r="A2073" s="1" t="s">
        <v>2071</v>
      </c>
      <c r="B2073">
        <f>SUM(B2072,_xlfn.IFNA(IF(MATCH(puzzle!$B$2,$A2073,0),1,0),0))</f>
        <v>379</v>
      </c>
      <c r="C2073" t="str">
        <f>puzzle!B2076</f>
        <v/>
      </c>
      <c r="D2073" t="str">
        <f t="shared" si="160"/>
        <v/>
      </c>
      <c r="E2073" t="str">
        <f t="shared" si="161"/>
        <v/>
      </c>
      <c r="F2073" t="str">
        <f t="shared" si="162"/>
        <v/>
      </c>
      <c r="G2073" t="str">
        <f t="shared" si="163"/>
        <v/>
      </c>
      <c r="H2073" t="str">
        <f t="shared" si="164"/>
        <v/>
      </c>
      <c r="I2073" t="str">
        <f>IF(OR(D2073=M$1,E2073=N$1,F2073=O$1,G2073=P$1,H2073=Q$1),"",C2073)</f>
        <v/>
      </c>
      <c r="J2073" t="str">
        <f t="array" ref="J2073">IF(SUM(--ISNUMBER(SEARCH(S$1:AE$1,I2073)))&gt;0,"",I2073)</f>
        <v/>
      </c>
      <c r="K2073" t="str">
        <f t="array" ref="K2073">IF(SUM(--ISNUMBER(SEARCH(M$1:Q$1,J2073)))=L$1,J2073,"")</f>
        <v/>
      </c>
    </row>
    <row r="2074" spans="1:11" ht="17.25" x14ac:dyDescent="0.25">
      <c r="A2074" s="1" t="s">
        <v>2072</v>
      </c>
      <c r="B2074">
        <f>SUM(B2073,_xlfn.IFNA(IF(MATCH(puzzle!$B$2,$A2074,0),1,0),0))</f>
        <v>379</v>
      </c>
      <c r="C2074" t="str">
        <f>puzzle!B2077</f>
        <v/>
      </c>
      <c r="D2074" t="str">
        <f t="shared" si="160"/>
        <v/>
      </c>
      <c r="E2074" t="str">
        <f t="shared" si="161"/>
        <v/>
      </c>
      <c r="F2074" t="str">
        <f t="shared" si="162"/>
        <v/>
      </c>
      <c r="G2074" t="str">
        <f t="shared" si="163"/>
        <v/>
      </c>
      <c r="H2074" t="str">
        <f t="shared" si="164"/>
        <v/>
      </c>
      <c r="I2074" t="str">
        <f>IF(OR(D2074=M$1,E2074=N$1,F2074=O$1,G2074=P$1,H2074=Q$1),"",C2074)</f>
        <v/>
      </c>
      <c r="J2074" t="str">
        <f t="array" ref="J2074">IF(SUM(--ISNUMBER(SEARCH(S$1:AE$1,I2074)))&gt;0,"",I2074)</f>
        <v/>
      </c>
      <c r="K2074" t="str">
        <f t="array" ref="K2074">IF(SUM(--ISNUMBER(SEARCH(M$1:Q$1,J2074)))=L$1,J2074,"")</f>
        <v/>
      </c>
    </row>
    <row r="2075" spans="1:11" ht="17.25" x14ac:dyDescent="0.25">
      <c r="A2075" s="1" t="s">
        <v>2073</v>
      </c>
      <c r="B2075">
        <f>SUM(B2074,_xlfn.IFNA(IF(MATCH(puzzle!$B$2,$A2075,0),1,0),0))</f>
        <v>379</v>
      </c>
      <c r="C2075" t="str">
        <f>puzzle!B2078</f>
        <v/>
      </c>
      <c r="D2075" t="str">
        <f t="shared" si="160"/>
        <v/>
      </c>
      <c r="E2075" t="str">
        <f t="shared" si="161"/>
        <v/>
      </c>
      <c r="F2075" t="str">
        <f t="shared" si="162"/>
        <v/>
      </c>
      <c r="G2075" t="str">
        <f t="shared" si="163"/>
        <v/>
      </c>
      <c r="H2075" t="str">
        <f t="shared" si="164"/>
        <v/>
      </c>
      <c r="I2075" t="str">
        <f>IF(OR(D2075=M$1,E2075=N$1,F2075=O$1,G2075=P$1,H2075=Q$1),"",C2075)</f>
        <v/>
      </c>
      <c r="J2075" t="str">
        <f t="array" ref="J2075">IF(SUM(--ISNUMBER(SEARCH(S$1:AE$1,I2075)))&gt;0,"",I2075)</f>
        <v/>
      </c>
      <c r="K2075" t="str">
        <f t="array" ref="K2075">IF(SUM(--ISNUMBER(SEARCH(M$1:Q$1,J2075)))=L$1,J2075,"")</f>
        <v/>
      </c>
    </row>
    <row r="2076" spans="1:11" ht="17.25" x14ac:dyDescent="0.25">
      <c r="A2076" s="1" t="s">
        <v>2074</v>
      </c>
      <c r="B2076">
        <f>SUM(B2075,_xlfn.IFNA(IF(MATCH(puzzle!$B$2,$A2076,0),1,0),0))</f>
        <v>379</v>
      </c>
      <c r="C2076" t="str">
        <f>puzzle!B2079</f>
        <v/>
      </c>
      <c r="D2076" t="str">
        <f t="shared" si="160"/>
        <v/>
      </c>
      <c r="E2076" t="str">
        <f t="shared" si="161"/>
        <v/>
      </c>
      <c r="F2076" t="str">
        <f t="shared" si="162"/>
        <v/>
      </c>
      <c r="G2076" t="str">
        <f t="shared" si="163"/>
        <v/>
      </c>
      <c r="H2076" t="str">
        <f t="shared" si="164"/>
        <v/>
      </c>
      <c r="I2076" t="str">
        <f>IF(OR(D2076=M$1,E2076=N$1,F2076=O$1,G2076=P$1,H2076=Q$1),"",C2076)</f>
        <v/>
      </c>
      <c r="J2076" t="str">
        <f t="array" ref="J2076">IF(SUM(--ISNUMBER(SEARCH(S$1:AE$1,I2076)))&gt;0,"",I2076)</f>
        <v/>
      </c>
      <c r="K2076" t="str">
        <f t="array" ref="K2076">IF(SUM(--ISNUMBER(SEARCH(M$1:Q$1,J2076)))=L$1,J2076,"")</f>
        <v/>
      </c>
    </row>
    <row r="2077" spans="1:11" ht="17.25" x14ac:dyDescent="0.25">
      <c r="A2077" s="1" t="s">
        <v>2075</v>
      </c>
      <c r="B2077">
        <f>SUM(B2076,_xlfn.IFNA(IF(MATCH(puzzle!$B$2,$A2077,0),1,0),0))</f>
        <v>379</v>
      </c>
      <c r="C2077" t="str">
        <f>puzzle!B2080</f>
        <v/>
      </c>
      <c r="D2077" t="str">
        <f t="shared" si="160"/>
        <v/>
      </c>
      <c r="E2077" t="str">
        <f t="shared" si="161"/>
        <v/>
      </c>
      <c r="F2077" t="str">
        <f t="shared" si="162"/>
        <v/>
      </c>
      <c r="G2077" t="str">
        <f t="shared" si="163"/>
        <v/>
      </c>
      <c r="H2077" t="str">
        <f t="shared" si="164"/>
        <v/>
      </c>
      <c r="I2077" t="str">
        <f>IF(OR(D2077=M$1,E2077=N$1,F2077=O$1,G2077=P$1,H2077=Q$1),"",C2077)</f>
        <v/>
      </c>
      <c r="J2077" t="str">
        <f t="array" ref="J2077">IF(SUM(--ISNUMBER(SEARCH(S$1:AE$1,I2077)))&gt;0,"",I2077)</f>
        <v/>
      </c>
      <c r="K2077" t="str">
        <f t="array" ref="K2077">IF(SUM(--ISNUMBER(SEARCH(M$1:Q$1,J2077)))=L$1,J2077,"")</f>
        <v/>
      </c>
    </row>
    <row r="2078" spans="1:11" ht="17.25" x14ac:dyDescent="0.25">
      <c r="A2078" s="1" t="s">
        <v>2076</v>
      </c>
      <c r="B2078">
        <f>SUM(B2077,_xlfn.IFNA(IF(MATCH(puzzle!$B$2,$A2078,0),1,0),0))</f>
        <v>379</v>
      </c>
      <c r="C2078" t="str">
        <f>puzzle!B2081</f>
        <v/>
      </c>
      <c r="D2078" t="str">
        <f t="shared" si="160"/>
        <v/>
      </c>
      <c r="E2078" t="str">
        <f t="shared" si="161"/>
        <v/>
      </c>
      <c r="F2078" t="str">
        <f t="shared" si="162"/>
        <v/>
      </c>
      <c r="G2078" t="str">
        <f t="shared" si="163"/>
        <v/>
      </c>
      <c r="H2078" t="str">
        <f t="shared" si="164"/>
        <v/>
      </c>
      <c r="I2078" t="str">
        <f>IF(OR(D2078=M$1,E2078=N$1,F2078=O$1,G2078=P$1,H2078=Q$1),"",C2078)</f>
        <v/>
      </c>
      <c r="J2078" t="str">
        <f t="array" ref="J2078">IF(SUM(--ISNUMBER(SEARCH(S$1:AE$1,I2078)))&gt;0,"",I2078)</f>
        <v/>
      </c>
      <c r="K2078" t="str">
        <f t="array" ref="K2078">IF(SUM(--ISNUMBER(SEARCH(M$1:Q$1,J2078)))=L$1,J2078,"")</f>
        <v/>
      </c>
    </row>
    <row r="2079" spans="1:11" ht="17.25" x14ac:dyDescent="0.25">
      <c r="A2079" s="1" t="s">
        <v>2077</v>
      </c>
      <c r="B2079">
        <f>SUM(B2078,_xlfn.IFNA(IF(MATCH(puzzle!$B$2,$A2079,0),1,0),0))</f>
        <v>379</v>
      </c>
      <c r="C2079" t="str">
        <f>puzzle!B2082</f>
        <v/>
      </c>
      <c r="D2079" t="str">
        <f t="shared" si="160"/>
        <v/>
      </c>
      <c r="E2079" t="str">
        <f t="shared" si="161"/>
        <v/>
      </c>
      <c r="F2079" t="str">
        <f t="shared" si="162"/>
        <v/>
      </c>
      <c r="G2079" t="str">
        <f t="shared" si="163"/>
        <v/>
      </c>
      <c r="H2079" t="str">
        <f t="shared" si="164"/>
        <v/>
      </c>
      <c r="I2079" t="str">
        <f>IF(OR(D2079=M$1,E2079=N$1,F2079=O$1,G2079=P$1,H2079=Q$1),"",C2079)</f>
        <v/>
      </c>
      <c r="J2079" t="str">
        <f t="array" ref="J2079">IF(SUM(--ISNUMBER(SEARCH(S$1:AE$1,I2079)))&gt;0,"",I2079)</f>
        <v/>
      </c>
      <c r="K2079" t="str">
        <f t="array" ref="K2079">IF(SUM(--ISNUMBER(SEARCH(M$1:Q$1,J2079)))=L$1,J2079,"")</f>
        <v/>
      </c>
    </row>
    <row r="2080" spans="1:11" ht="17.25" x14ac:dyDescent="0.25">
      <c r="A2080" s="1" t="s">
        <v>2078</v>
      </c>
      <c r="B2080">
        <f>SUM(B2079,_xlfn.IFNA(IF(MATCH(puzzle!$B$2,$A2080,0),1,0),0))</f>
        <v>379</v>
      </c>
      <c r="C2080" t="str">
        <f>puzzle!B2083</f>
        <v/>
      </c>
      <c r="D2080" t="str">
        <f t="shared" si="160"/>
        <v/>
      </c>
      <c r="E2080" t="str">
        <f t="shared" si="161"/>
        <v/>
      </c>
      <c r="F2080" t="str">
        <f t="shared" si="162"/>
        <v/>
      </c>
      <c r="G2080" t="str">
        <f t="shared" si="163"/>
        <v/>
      </c>
      <c r="H2080" t="str">
        <f t="shared" si="164"/>
        <v/>
      </c>
      <c r="I2080" t="str">
        <f>IF(OR(D2080=M$1,E2080=N$1,F2080=O$1,G2080=P$1,H2080=Q$1),"",C2080)</f>
        <v/>
      </c>
      <c r="J2080" t="str">
        <f t="array" ref="J2080">IF(SUM(--ISNUMBER(SEARCH(S$1:AE$1,I2080)))&gt;0,"",I2080)</f>
        <v/>
      </c>
      <c r="K2080" t="str">
        <f t="array" ref="K2080">IF(SUM(--ISNUMBER(SEARCH(M$1:Q$1,J2080)))=L$1,J2080,"")</f>
        <v/>
      </c>
    </row>
    <row r="2081" spans="1:11" ht="17.25" x14ac:dyDescent="0.25">
      <c r="A2081" s="1" t="s">
        <v>2079</v>
      </c>
      <c r="B2081">
        <f>SUM(B2080,_xlfn.IFNA(IF(MATCH(puzzle!$B$2,$A2081,0),1,0),0))</f>
        <v>379</v>
      </c>
      <c r="C2081" t="str">
        <f>puzzle!B2084</f>
        <v/>
      </c>
      <c r="D2081" t="str">
        <f t="shared" si="160"/>
        <v/>
      </c>
      <c r="E2081" t="str">
        <f t="shared" si="161"/>
        <v/>
      </c>
      <c r="F2081" t="str">
        <f t="shared" si="162"/>
        <v/>
      </c>
      <c r="G2081" t="str">
        <f t="shared" si="163"/>
        <v/>
      </c>
      <c r="H2081" t="str">
        <f t="shared" si="164"/>
        <v/>
      </c>
      <c r="I2081" t="str">
        <f>IF(OR(D2081=M$1,E2081=N$1,F2081=O$1,G2081=P$1,H2081=Q$1),"",C2081)</f>
        <v/>
      </c>
      <c r="J2081" t="str">
        <f t="array" ref="J2081">IF(SUM(--ISNUMBER(SEARCH(S$1:AE$1,I2081)))&gt;0,"",I2081)</f>
        <v/>
      </c>
      <c r="K2081" t="str">
        <f t="array" ref="K2081">IF(SUM(--ISNUMBER(SEARCH(M$1:Q$1,J2081)))=L$1,J2081,"")</f>
        <v/>
      </c>
    </row>
    <row r="2082" spans="1:11" ht="17.25" x14ac:dyDescent="0.25">
      <c r="A2082" s="1" t="s">
        <v>2080</v>
      </c>
      <c r="B2082">
        <f>SUM(B2081,_xlfn.IFNA(IF(MATCH(puzzle!$B$2,$A2082,0),1,0),0))</f>
        <v>379</v>
      </c>
      <c r="C2082" t="str">
        <f>puzzle!B2085</f>
        <v/>
      </c>
      <c r="D2082" t="str">
        <f t="shared" si="160"/>
        <v/>
      </c>
      <c r="E2082" t="str">
        <f t="shared" si="161"/>
        <v/>
      </c>
      <c r="F2082" t="str">
        <f t="shared" si="162"/>
        <v/>
      </c>
      <c r="G2082" t="str">
        <f t="shared" si="163"/>
        <v/>
      </c>
      <c r="H2082" t="str">
        <f t="shared" si="164"/>
        <v/>
      </c>
      <c r="I2082" t="str">
        <f>IF(OR(D2082=M$1,E2082=N$1,F2082=O$1,G2082=P$1,H2082=Q$1),"",C2082)</f>
        <v/>
      </c>
      <c r="J2082" t="str">
        <f t="array" ref="J2082">IF(SUM(--ISNUMBER(SEARCH(S$1:AE$1,I2082)))&gt;0,"",I2082)</f>
        <v/>
      </c>
      <c r="K2082" t="str">
        <f t="array" ref="K2082">IF(SUM(--ISNUMBER(SEARCH(M$1:Q$1,J2082)))=L$1,J2082,"")</f>
        <v/>
      </c>
    </row>
    <row r="2083" spans="1:11" ht="17.25" x14ac:dyDescent="0.25">
      <c r="A2083" s="1" t="s">
        <v>2081</v>
      </c>
      <c r="B2083">
        <f>SUM(B2082,_xlfn.IFNA(IF(MATCH(puzzle!$B$2,$A2083,0),1,0),0))</f>
        <v>379</v>
      </c>
      <c r="C2083" t="str">
        <f>puzzle!B2086</f>
        <v/>
      </c>
      <c r="D2083" t="str">
        <f t="shared" si="160"/>
        <v/>
      </c>
      <c r="E2083" t="str">
        <f t="shared" si="161"/>
        <v/>
      </c>
      <c r="F2083" t="str">
        <f t="shared" si="162"/>
        <v/>
      </c>
      <c r="G2083" t="str">
        <f t="shared" si="163"/>
        <v/>
      </c>
      <c r="H2083" t="str">
        <f t="shared" si="164"/>
        <v/>
      </c>
      <c r="I2083" t="str">
        <f>IF(OR(D2083=M$1,E2083=N$1,F2083=O$1,G2083=P$1,H2083=Q$1),"",C2083)</f>
        <v/>
      </c>
      <c r="J2083" t="str">
        <f t="array" ref="J2083">IF(SUM(--ISNUMBER(SEARCH(S$1:AE$1,I2083)))&gt;0,"",I2083)</f>
        <v/>
      </c>
      <c r="K2083" t="str">
        <f t="array" ref="K2083">IF(SUM(--ISNUMBER(SEARCH(M$1:Q$1,J2083)))=L$1,J2083,"")</f>
        <v/>
      </c>
    </row>
    <row r="2084" spans="1:11" ht="17.25" x14ac:dyDescent="0.25">
      <c r="A2084" s="1" t="s">
        <v>2082</v>
      </c>
      <c r="B2084">
        <f>SUM(B2083,_xlfn.IFNA(IF(MATCH(puzzle!$B$2,$A2084,0),1,0),0))</f>
        <v>379</v>
      </c>
      <c r="C2084" t="str">
        <f>puzzle!B2087</f>
        <v/>
      </c>
      <c r="D2084" t="str">
        <f t="shared" si="160"/>
        <v/>
      </c>
      <c r="E2084" t="str">
        <f t="shared" si="161"/>
        <v/>
      </c>
      <c r="F2084" t="str">
        <f t="shared" si="162"/>
        <v/>
      </c>
      <c r="G2084" t="str">
        <f t="shared" si="163"/>
        <v/>
      </c>
      <c r="H2084" t="str">
        <f t="shared" si="164"/>
        <v/>
      </c>
      <c r="I2084" t="str">
        <f>IF(OR(D2084=M$1,E2084=N$1,F2084=O$1,G2084=P$1,H2084=Q$1),"",C2084)</f>
        <v/>
      </c>
      <c r="J2084" t="str">
        <f t="array" ref="J2084">IF(SUM(--ISNUMBER(SEARCH(S$1:AE$1,I2084)))&gt;0,"",I2084)</f>
        <v/>
      </c>
      <c r="K2084" t="str">
        <f t="array" ref="K2084">IF(SUM(--ISNUMBER(SEARCH(M$1:Q$1,J2084)))=L$1,J2084,"")</f>
        <v/>
      </c>
    </row>
    <row r="2085" spans="1:11" ht="17.25" x14ac:dyDescent="0.25">
      <c r="A2085" s="1" t="s">
        <v>2083</v>
      </c>
      <c r="B2085">
        <f>SUM(B2084,_xlfn.IFNA(IF(MATCH(puzzle!$B$2,$A2085,0),1,0),0))</f>
        <v>379</v>
      </c>
      <c r="C2085" t="str">
        <f>puzzle!B2088</f>
        <v/>
      </c>
      <c r="D2085" t="str">
        <f t="shared" si="160"/>
        <v/>
      </c>
      <c r="E2085" t="str">
        <f t="shared" si="161"/>
        <v/>
      </c>
      <c r="F2085" t="str">
        <f t="shared" si="162"/>
        <v/>
      </c>
      <c r="G2085" t="str">
        <f t="shared" si="163"/>
        <v/>
      </c>
      <c r="H2085" t="str">
        <f t="shared" si="164"/>
        <v/>
      </c>
      <c r="I2085" t="str">
        <f>IF(OR(D2085=M$1,E2085=N$1,F2085=O$1,G2085=P$1,H2085=Q$1),"",C2085)</f>
        <v/>
      </c>
      <c r="J2085" t="str">
        <f t="array" ref="J2085">IF(SUM(--ISNUMBER(SEARCH(S$1:AE$1,I2085)))&gt;0,"",I2085)</f>
        <v/>
      </c>
      <c r="K2085" t="str">
        <f t="array" ref="K2085">IF(SUM(--ISNUMBER(SEARCH(M$1:Q$1,J2085)))=L$1,J2085,"")</f>
        <v/>
      </c>
    </row>
    <row r="2086" spans="1:11" ht="17.25" x14ac:dyDescent="0.25">
      <c r="A2086" s="1" t="s">
        <v>2084</v>
      </c>
      <c r="B2086">
        <f>SUM(B2085,_xlfn.IFNA(IF(MATCH(puzzle!$B$2,$A2086,0),1,0),0))</f>
        <v>379</v>
      </c>
      <c r="C2086" t="str">
        <f>puzzle!B2089</f>
        <v/>
      </c>
      <c r="D2086" t="str">
        <f t="shared" si="160"/>
        <v/>
      </c>
      <c r="E2086" t="str">
        <f t="shared" si="161"/>
        <v/>
      </c>
      <c r="F2086" t="str">
        <f t="shared" si="162"/>
        <v/>
      </c>
      <c r="G2086" t="str">
        <f t="shared" si="163"/>
        <v/>
      </c>
      <c r="H2086" t="str">
        <f t="shared" si="164"/>
        <v/>
      </c>
      <c r="I2086" t="str">
        <f>IF(OR(D2086=M$1,E2086=N$1,F2086=O$1,G2086=P$1,H2086=Q$1),"",C2086)</f>
        <v/>
      </c>
      <c r="J2086" t="str">
        <f t="array" ref="J2086">IF(SUM(--ISNUMBER(SEARCH(S$1:AE$1,I2086)))&gt;0,"",I2086)</f>
        <v/>
      </c>
      <c r="K2086" t="str">
        <f t="array" ref="K2086">IF(SUM(--ISNUMBER(SEARCH(M$1:Q$1,J2086)))=L$1,J2086,"")</f>
        <v/>
      </c>
    </row>
    <row r="2087" spans="1:11" ht="17.25" x14ac:dyDescent="0.25">
      <c r="A2087" s="1" t="s">
        <v>2085</v>
      </c>
      <c r="B2087">
        <f>SUM(B2086,_xlfn.IFNA(IF(MATCH(puzzle!$B$2,$A2087,0),1,0),0))</f>
        <v>379</v>
      </c>
      <c r="C2087" t="str">
        <f>puzzle!B2090</f>
        <v/>
      </c>
      <c r="D2087" t="str">
        <f t="shared" si="160"/>
        <v/>
      </c>
      <c r="E2087" t="str">
        <f t="shared" si="161"/>
        <v/>
      </c>
      <c r="F2087" t="str">
        <f t="shared" si="162"/>
        <v/>
      </c>
      <c r="G2087" t="str">
        <f t="shared" si="163"/>
        <v/>
      </c>
      <c r="H2087" t="str">
        <f t="shared" si="164"/>
        <v/>
      </c>
      <c r="I2087" t="str">
        <f>IF(OR(D2087=M$1,E2087=N$1,F2087=O$1,G2087=P$1,H2087=Q$1),"",C2087)</f>
        <v/>
      </c>
      <c r="J2087" t="str">
        <f t="array" ref="J2087">IF(SUM(--ISNUMBER(SEARCH(S$1:AE$1,I2087)))&gt;0,"",I2087)</f>
        <v/>
      </c>
      <c r="K2087" t="str">
        <f t="array" ref="K2087">IF(SUM(--ISNUMBER(SEARCH(M$1:Q$1,J2087)))=L$1,J2087,"")</f>
        <v/>
      </c>
    </row>
    <row r="2088" spans="1:11" ht="17.25" x14ac:dyDescent="0.25">
      <c r="A2088" s="1" t="s">
        <v>2086</v>
      </c>
      <c r="B2088">
        <f>SUM(B2087,_xlfn.IFNA(IF(MATCH(puzzle!$B$2,$A2088,0),1,0),0))</f>
        <v>379</v>
      </c>
      <c r="C2088" t="str">
        <f>puzzle!B2091</f>
        <v/>
      </c>
      <c r="D2088" t="str">
        <f t="shared" si="160"/>
        <v/>
      </c>
      <c r="E2088" t="str">
        <f t="shared" si="161"/>
        <v/>
      </c>
      <c r="F2088" t="str">
        <f t="shared" si="162"/>
        <v/>
      </c>
      <c r="G2088" t="str">
        <f t="shared" si="163"/>
        <v/>
      </c>
      <c r="H2088" t="str">
        <f t="shared" si="164"/>
        <v/>
      </c>
      <c r="I2088" t="str">
        <f>IF(OR(D2088=M$1,E2088=N$1,F2088=O$1,G2088=P$1,H2088=Q$1),"",C2088)</f>
        <v/>
      </c>
      <c r="J2088" t="str">
        <f t="array" ref="J2088">IF(SUM(--ISNUMBER(SEARCH(S$1:AE$1,I2088)))&gt;0,"",I2088)</f>
        <v/>
      </c>
      <c r="K2088" t="str">
        <f t="array" ref="K2088">IF(SUM(--ISNUMBER(SEARCH(M$1:Q$1,J2088)))=L$1,J2088,"")</f>
        <v/>
      </c>
    </row>
    <row r="2089" spans="1:11" ht="17.25" x14ac:dyDescent="0.25">
      <c r="A2089" s="1" t="s">
        <v>2087</v>
      </c>
      <c r="B2089">
        <f>SUM(B2088,_xlfn.IFNA(IF(MATCH(puzzle!$B$2,$A2089,0),1,0),0))</f>
        <v>380</v>
      </c>
      <c r="C2089" t="str">
        <f>puzzle!B2092</f>
        <v/>
      </c>
      <c r="D2089" t="str">
        <f t="shared" si="160"/>
        <v/>
      </c>
      <c r="E2089" t="str">
        <f t="shared" si="161"/>
        <v/>
      </c>
      <c r="F2089" t="str">
        <f t="shared" si="162"/>
        <v/>
      </c>
      <c r="G2089" t="str">
        <f t="shared" si="163"/>
        <v/>
      </c>
      <c r="H2089" t="str">
        <f t="shared" si="164"/>
        <v/>
      </c>
      <c r="I2089" t="str">
        <f>IF(OR(D2089=M$1,E2089=N$1,F2089=O$1,G2089=P$1,H2089=Q$1),"",C2089)</f>
        <v/>
      </c>
      <c r="J2089" t="str">
        <f t="array" ref="J2089">IF(SUM(--ISNUMBER(SEARCH(S$1:AE$1,I2089)))&gt;0,"",I2089)</f>
        <v/>
      </c>
      <c r="K2089" t="str">
        <f t="array" ref="K2089">IF(SUM(--ISNUMBER(SEARCH(M$1:Q$1,J2089)))=L$1,J2089,"")</f>
        <v/>
      </c>
    </row>
    <row r="2090" spans="1:11" ht="17.25" x14ac:dyDescent="0.25">
      <c r="A2090" s="1" t="s">
        <v>2088</v>
      </c>
      <c r="B2090">
        <f>SUM(B2089,_xlfn.IFNA(IF(MATCH(puzzle!$B$2,$A2090,0),1,0),0))</f>
        <v>380</v>
      </c>
      <c r="C2090" t="str">
        <f>puzzle!B2093</f>
        <v/>
      </c>
      <c r="D2090" t="str">
        <f t="shared" si="160"/>
        <v/>
      </c>
      <c r="E2090" t="str">
        <f t="shared" si="161"/>
        <v/>
      </c>
      <c r="F2090" t="str">
        <f t="shared" si="162"/>
        <v/>
      </c>
      <c r="G2090" t="str">
        <f t="shared" si="163"/>
        <v/>
      </c>
      <c r="H2090" t="str">
        <f t="shared" si="164"/>
        <v/>
      </c>
      <c r="I2090" t="str">
        <f>IF(OR(D2090=M$1,E2090=N$1,F2090=O$1,G2090=P$1,H2090=Q$1),"",C2090)</f>
        <v/>
      </c>
      <c r="J2090" t="str">
        <f t="array" ref="J2090">IF(SUM(--ISNUMBER(SEARCH(S$1:AE$1,I2090)))&gt;0,"",I2090)</f>
        <v/>
      </c>
      <c r="K2090" t="str">
        <f t="array" ref="K2090">IF(SUM(--ISNUMBER(SEARCH(M$1:Q$1,J2090)))=L$1,J2090,"")</f>
        <v/>
      </c>
    </row>
    <row r="2091" spans="1:11" ht="17.25" x14ac:dyDescent="0.25">
      <c r="A2091" s="1" t="s">
        <v>2089</v>
      </c>
      <c r="B2091">
        <f>SUM(B2090,_xlfn.IFNA(IF(MATCH(puzzle!$B$2,$A2091,0),1,0),0))</f>
        <v>380</v>
      </c>
      <c r="C2091" t="str">
        <f>puzzle!B2094</f>
        <v/>
      </c>
      <c r="D2091" t="str">
        <f t="shared" si="160"/>
        <v/>
      </c>
      <c r="E2091" t="str">
        <f t="shared" si="161"/>
        <v/>
      </c>
      <c r="F2091" t="str">
        <f t="shared" si="162"/>
        <v/>
      </c>
      <c r="G2091" t="str">
        <f t="shared" si="163"/>
        <v/>
      </c>
      <c r="H2091" t="str">
        <f t="shared" si="164"/>
        <v/>
      </c>
      <c r="I2091" t="str">
        <f>IF(OR(D2091=M$1,E2091=N$1,F2091=O$1,G2091=P$1,H2091=Q$1),"",C2091)</f>
        <v/>
      </c>
      <c r="J2091" t="str">
        <f t="array" ref="J2091">IF(SUM(--ISNUMBER(SEARCH(S$1:AE$1,I2091)))&gt;0,"",I2091)</f>
        <v/>
      </c>
      <c r="K2091" t="str">
        <f t="array" ref="K2091">IF(SUM(--ISNUMBER(SEARCH(M$1:Q$1,J2091)))=L$1,J2091,"")</f>
        <v/>
      </c>
    </row>
    <row r="2092" spans="1:11" ht="17.25" x14ac:dyDescent="0.25">
      <c r="A2092" s="1" t="s">
        <v>2090</v>
      </c>
      <c r="B2092">
        <f>SUM(B2091,_xlfn.IFNA(IF(MATCH(puzzle!$B$2,$A2092,0),1,0),0))</f>
        <v>381</v>
      </c>
      <c r="C2092" t="str">
        <f>puzzle!B2095</f>
        <v/>
      </c>
      <c r="D2092" t="str">
        <f t="shared" si="160"/>
        <v/>
      </c>
      <c r="E2092" t="str">
        <f t="shared" si="161"/>
        <v/>
      </c>
      <c r="F2092" t="str">
        <f t="shared" si="162"/>
        <v/>
      </c>
      <c r="G2092" t="str">
        <f t="shared" si="163"/>
        <v/>
      </c>
      <c r="H2092" t="str">
        <f t="shared" si="164"/>
        <v/>
      </c>
      <c r="I2092" t="str">
        <f>IF(OR(D2092=M$1,E2092=N$1,F2092=O$1,G2092=P$1,H2092=Q$1),"",C2092)</f>
        <v/>
      </c>
      <c r="J2092" t="str">
        <f t="array" ref="J2092">IF(SUM(--ISNUMBER(SEARCH(S$1:AE$1,I2092)))&gt;0,"",I2092)</f>
        <v/>
      </c>
      <c r="K2092" t="str">
        <f t="array" ref="K2092">IF(SUM(--ISNUMBER(SEARCH(M$1:Q$1,J2092)))=L$1,J2092,"")</f>
        <v/>
      </c>
    </row>
    <row r="2093" spans="1:11" ht="17.25" x14ac:dyDescent="0.25">
      <c r="A2093" s="1" t="s">
        <v>2091</v>
      </c>
      <c r="B2093">
        <f>SUM(B2092,_xlfn.IFNA(IF(MATCH(puzzle!$B$2,$A2093,0),1,0),0))</f>
        <v>381</v>
      </c>
      <c r="C2093" t="str">
        <f>puzzle!B2096</f>
        <v/>
      </c>
      <c r="D2093" t="str">
        <f t="shared" si="160"/>
        <v/>
      </c>
      <c r="E2093" t="str">
        <f t="shared" si="161"/>
        <v/>
      </c>
      <c r="F2093" t="str">
        <f t="shared" si="162"/>
        <v/>
      </c>
      <c r="G2093" t="str">
        <f t="shared" si="163"/>
        <v/>
      </c>
      <c r="H2093" t="str">
        <f t="shared" si="164"/>
        <v/>
      </c>
      <c r="I2093" t="str">
        <f>IF(OR(D2093=M$1,E2093=N$1,F2093=O$1,G2093=P$1,H2093=Q$1),"",C2093)</f>
        <v/>
      </c>
      <c r="J2093" t="str">
        <f t="array" ref="J2093">IF(SUM(--ISNUMBER(SEARCH(S$1:AE$1,I2093)))&gt;0,"",I2093)</f>
        <v/>
      </c>
      <c r="K2093" t="str">
        <f t="array" ref="K2093">IF(SUM(--ISNUMBER(SEARCH(M$1:Q$1,J2093)))=L$1,J2093,"")</f>
        <v/>
      </c>
    </row>
    <row r="2094" spans="1:11" ht="17.25" x14ac:dyDescent="0.25">
      <c r="A2094" s="1" t="s">
        <v>2092</v>
      </c>
      <c r="B2094">
        <f>SUM(B2093,_xlfn.IFNA(IF(MATCH(puzzle!$B$2,$A2094,0),1,0),0))</f>
        <v>381</v>
      </c>
      <c r="C2094" t="str">
        <f>puzzle!B2097</f>
        <v/>
      </c>
      <c r="D2094" t="str">
        <f t="shared" si="160"/>
        <v/>
      </c>
      <c r="E2094" t="str">
        <f t="shared" si="161"/>
        <v/>
      </c>
      <c r="F2094" t="str">
        <f t="shared" si="162"/>
        <v/>
      </c>
      <c r="G2094" t="str">
        <f t="shared" si="163"/>
        <v/>
      </c>
      <c r="H2094" t="str">
        <f t="shared" si="164"/>
        <v/>
      </c>
      <c r="I2094" t="str">
        <f>IF(OR(D2094=M$1,E2094=N$1,F2094=O$1,G2094=P$1,H2094=Q$1),"",C2094)</f>
        <v/>
      </c>
      <c r="J2094" t="str">
        <f t="array" ref="J2094">IF(SUM(--ISNUMBER(SEARCH(S$1:AE$1,I2094)))&gt;0,"",I2094)</f>
        <v/>
      </c>
      <c r="K2094" t="str">
        <f t="array" ref="K2094">IF(SUM(--ISNUMBER(SEARCH(M$1:Q$1,J2094)))=L$1,J2094,"")</f>
        <v/>
      </c>
    </row>
    <row r="2095" spans="1:11" ht="17.25" x14ac:dyDescent="0.25">
      <c r="A2095" s="1" t="s">
        <v>2093</v>
      </c>
      <c r="B2095">
        <f>SUM(B2094,_xlfn.IFNA(IF(MATCH(puzzle!$B$2,$A2095,0),1,0),0))</f>
        <v>381</v>
      </c>
      <c r="C2095" t="str">
        <f>puzzle!B2098</f>
        <v/>
      </c>
      <c r="D2095" t="str">
        <f t="shared" si="160"/>
        <v/>
      </c>
      <c r="E2095" t="str">
        <f t="shared" si="161"/>
        <v/>
      </c>
      <c r="F2095" t="str">
        <f t="shared" si="162"/>
        <v/>
      </c>
      <c r="G2095" t="str">
        <f t="shared" si="163"/>
        <v/>
      </c>
      <c r="H2095" t="str">
        <f t="shared" si="164"/>
        <v/>
      </c>
      <c r="I2095" t="str">
        <f>IF(OR(D2095=M$1,E2095=N$1,F2095=O$1,G2095=P$1,H2095=Q$1),"",C2095)</f>
        <v/>
      </c>
      <c r="J2095" t="str">
        <f t="array" ref="J2095">IF(SUM(--ISNUMBER(SEARCH(S$1:AE$1,I2095)))&gt;0,"",I2095)</f>
        <v/>
      </c>
      <c r="K2095" t="str">
        <f t="array" ref="K2095">IF(SUM(--ISNUMBER(SEARCH(M$1:Q$1,J2095)))=L$1,J2095,"")</f>
        <v/>
      </c>
    </row>
    <row r="2096" spans="1:11" ht="17.25" x14ac:dyDescent="0.25">
      <c r="A2096" s="1" t="s">
        <v>2094</v>
      </c>
      <c r="B2096">
        <f>SUM(B2095,_xlfn.IFNA(IF(MATCH(puzzle!$B$2,$A2096,0),1,0),0))</f>
        <v>381</v>
      </c>
      <c r="C2096" t="str">
        <f>puzzle!B2099</f>
        <v/>
      </c>
      <c r="D2096" t="str">
        <f t="shared" si="160"/>
        <v/>
      </c>
      <c r="E2096" t="str">
        <f t="shared" si="161"/>
        <v/>
      </c>
      <c r="F2096" t="str">
        <f t="shared" si="162"/>
        <v/>
      </c>
      <c r="G2096" t="str">
        <f t="shared" si="163"/>
        <v/>
      </c>
      <c r="H2096" t="str">
        <f t="shared" si="164"/>
        <v/>
      </c>
      <c r="I2096" t="str">
        <f>IF(OR(D2096=M$1,E2096=N$1,F2096=O$1,G2096=P$1,H2096=Q$1),"",C2096)</f>
        <v/>
      </c>
      <c r="J2096" t="str">
        <f t="array" ref="J2096">IF(SUM(--ISNUMBER(SEARCH(S$1:AE$1,I2096)))&gt;0,"",I2096)</f>
        <v/>
      </c>
      <c r="K2096" t="str">
        <f t="array" ref="K2096">IF(SUM(--ISNUMBER(SEARCH(M$1:Q$1,J2096)))=L$1,J2096,"")</f>
        <v/>
      </c>
    </row>
    <row r="2097" spans="1:11" ht="17.25" x14ac:dyDescent="0.25">
      <c r="A2097" s="1" t="s">
        <v>2095</v>
      </c>
      <c r="B2097">
        <f>SUM(B2096,_xlfn.IFNA(IF(MATCH(puzzle!$B$2,$A2097,0),1,0),0))</f>
        <v>381</v>
      </c>
      <c r="C2097" t="str">
        <f>puzzle!B2100</f>
        <v/>
      </c>
      <c r="D2097" t="str">
        <f t="shared" si="160"/>
        <v/>
      </c>
      <c r="E2097" t="str">
        <f t="shared" si="161"/>
        <v/>
      </c>
      <c r="F2097" t="str">
        <f t="shared" si="162"/>
        <v/>
      </c>
      <c r="G2097" t="str">
        <f t="shared" si="163"/>
        <v/>
      </c>
      <c r="H2097" t="str">
        <f t="shared" si="164"/>
        <v/>
      </c>
      <c r="I2097" t="str">
        <f>IF(OR(D2097=M$1,E2097=N$1,F2097=O$1,G2097=P$1,H2097=Q$1),"",C2097)</f>
        <v/>
      </c>
      <c r="J2097" t="str">
        <f t="array" ref="J2097">IF(SUM(--ISNUMBER(SEARCH(S$1:AE$1,I2097)))&gt;0,"",I2097)</f>
        <v/>
      </c>
      <c r="K2097" t="str">
        <f t="array" ref="K2097">IF(SUM(--ISNUMBER(SEARCH(M$1:Q$1,J2097)))=L$1,J2097,"")</f>
        <v/>
      </c>
    </row>
    <row r="2098" spans="1:11" ht="17.25" x14ac:dyDescent="0.25">
      <c r="A2098" s="1" t="s">
        <v>2096</v>
      </c>
      <c r="B2098">
        <f>SUM(B2097,_xlfn.IFNA(IF(MATCH(puzzle!$B$2,$A2098,0),1,0),0))</f>
        <v>381</v>
      </c>
      <c r="C2098" t="str">
        <f>puzzle!B2101</f>
        <v/>
      </c>
      <c r="D2098" t="str">
        <f t="shared" si="160"/>
        <v/>
      </c>
      <c r="E2098" t="str">
        <f t="shared" si="161"/>
        <v/>
      </c>
      <c r="F2098" t="str">
        <f t="shared" si="162"/>
        <v/>
      </c>
      <c r="G2098" t="str">
        <f t="shared" si="163"/>
        <v/>
      </c>
      <c r="H2098" t="str">
        <f t="shared" si="164"/>
        <v/>
      </c>
      <c r="I2098" t="str">
        <f>IF(OR(D2098=M$1,E2098=N$1,F2098=O$1,G2098=P$1,H2098=Q$1),"",C2098)</f>
        <v/>
      </c>
      <c r="J2098" t="str">
        <f t="array" ref="J2098">IF(SUM(--ISNUMBER(SEARCH(S$1:AE$1,I2098)))&gt;0,"",I2098)</f>
        <v/>
      </c>
      <c r="K2098" t="str">
        <f t="array" ref="K2098">IF(SUM(--ISNUMBER(SEARCH(M$1:Q$1,J2098)))=L$1,J2098,"")</f>
        <v/>
      </c>
    </row>
    <row r="2099" spans="1:11" ht="17.25" x14ac:dyDescent="0.25">
      <c r="A2099" s="1" t="s">
        <v>2097</v>
      </c>
      <c r="B2099">
        <f>SUM(B2098,_xlfn.IFNA(IF(MATCH(puzzle!$B$2,$A2099,0),1,0),0))</f>
        <v>381</v>
      </c>
      <c r="C2099" t="str">
        <f>puzzle!B2102</f>
        <v/>
      </c>
      <c r="D2099" t="str">
        <f t="shared" si="160"/>
        <v/>
      </c>
      <c r="E2099" t="str">
        <f t="shared" si="161"/>
        <v/>
      </c>
      <c r="F2099" t="str">
        <f t="shared" si="162"/>
        <v/>
      </c>
      <c r="G2099" t="str">
        <f t="shared" si="163"/>
        <v/>
      </c>
      <c r="H2099" t="str">
        <f t="shared" si="164"/>
        <v/>
      </c>
      <c r="I2099" t="str">
        <f>IF(OR(D2099=M$1,E2099=N$1,F2099=O$1,G2099=P$1,H2099=Q$1),"",C2099)</f>
        <v/>
      </c>
      <c r="J2099" t="str">
        <f t="array" ref="J2099">IF(SUM(--ISNUMBER(SEARCH(S$1:AE$1,I2099)))&gt;0,"",I2099)</f>
        <v/>
      </c>
      <c r="K2099" t="str">
        <f t="array" ref="K2099">IF(SUM(--ISNUMBER(SEARCH(M$1:Q$1,J2099)))=L$1,J2099,"")</f>
        <v/>
      </c>
    </row>
    <row r="2100" spans="1:11" ht="17.25" x14ac:dyDescent="0.25">
      <c r="A2100" s="1" t="s">
        <v>2098</v>
      </c>
      <c r="B2100">
        <f>SUM(B2099,_xlfn.IFNA(IF(MATCH(puzzle!$B$2,$A2100,0),1,0),0))</f>
        <v>381</v>
      </c>
      <c r="C2100" t="str">
        <f>puzzle!B2103</f>
        <v/>
      </c>
      <c r="D2100" t="str">
        <f t="shared" si="160"/>
        <v/>
      </c>
      <c r="E2100" t="str">
        <f t="shared" si="161"/>
        <v/>
      </c>
      <c r="F2100" t="str">
        <f t="shared" si="162"/>
        <v/>
      </c>
      <c r="G2100" t="str">
        <f t="shared" si="163"/>
        <v/>
      </c>
      <c r="H2100" t="str">
        <f t="shared" si="164"/>
        <v/>
      </c>
      <c r="I2100" t="str">
        <f>IF(OR(D2100=M$1,E2100=N$1,F2100=O$1,G2100=P$1,H2100=Q$1),"",C2100)</f>
        <v/>
      </c>
      <c r="J2100" t="str">
        <f t="array" ref="J2100">IF(SUM(--ISNUMBER(SEARCH(S$1:AE$1,I2100)))&gt;0,"",I2100)</f>
        <v/>
      </c>
      <c r="K2100" t="str">
        <f t="array" ref="K2100">IF(SUM(--ISNUMBER(SEARCH(M$1:Q$1,J2100)))=L$1,J2100,"")</f>
        <v/>
      </c>
    </row>
    <row r="2101" spans="1:11" ht="17.25" x14ac:dyDescent="0.25">
      <c r="A2101" s="1" t="s">
        <v>2099</v>
      </c>
      <c r="B2101">
        <f>SUM(B2100,_xlfn.IFNA(IF(MATCH(puzzle!$B$2,$A2101,0),1,0),0))</f>
        <v>381</v>
      </c>
      <c r="C2101" t="str">
        <f>puzzle!B2104</f>
        <v/>
      </c>
      <c r="D2101" t="str">
        <f t="shared" si="160"/>
        <v/>
      </c>
      <c r="E2101" t="str">
        <f t="shared" si="161"/>
        <v/>
      </c>
      <c r="F2101" t="str">
        <f t="shared" si="162"/>
        <v/>
      </c>
      <c r="G2101" t="str">
        <f t="shared" si="163"/>
        <v/>
      </c>
      <c r="H2101" t="str">
        <f t="shared" si="164"/>
        <v/>
      </c>
      <c r="I2101" t="str">
        <f>IF(OR(D2101=M$1,E2101=N$1,F2101=O$1,G2101=P$1,H2101=Q$1),"",C2101)</f>
        <v/>
      </c>
      <c r="J2101" t="str">
        <f t="array" ref="J2101">IF(SUM(--ISNUMBER(SEARCH(S$1:AE$1,I2101)))&gt;0,"",I2101)</f>
        <v/>
      </c>
      <c r="K2101" t="str">
        <f t="array" ref="K2101">IF(SUM(--ISNUMBER(SEARCH(M$1:Q$1,J2101)))=L$1,J2101,"")</f>
        <v/>
      </c>
    </row>
    <row r="2102" spans="1:11" ht="17.25" x14ac:dyDescent="0.25">
      <c r="A2102" s="1" t="s">
        <v>2100</v>
      </c>
      <c r="B2102">
        <f>SUM(B2101,_xlfn.IFNA(IF(MATCH(puzzle!$B$2,$A2102,0),1,0),0))</f>
        <v>381</v>
      </c>
      <c r="C2102" t="str">
        <f>puzzle!B2105</f>
        <v/>
      </c>
      <c r="D2102" t="str">
        <f t="shared" si="160"/>
        <v/>
      </c>
      <c r="E2102" t="str">
        <f t="shared" si="161"/>
        <v/>
      </c>
      <c r="F2102" t="str">
        <f t="shared" si="162"/>
        <v/>
      </c>
      <c r="G2102" t="str">
        <f t="shared" si="163"/>
        <v/>
      </c>
      <c r="H2102" t="str">
        <f t="shared" si="164"/>
        <v/>
      </c>
      <c r="I2102" t="str">
        <f>IF(OR(D2102=M$1,E2102=N$1,F2102=O$1,G2102=P$1,H2102=Q$1),"",C2102)</f>
        <v/>
      </c>
      <c r="J2102" t="str">
        <f t="array" ref="J2102">IF(SUM(--ISNUMBER(SEARCH(S$1:AE$1,I2102)))&gt;0,"",I2102)</f>
        <v/>
      </c>
      <c r="K2102" t="str">
        <f t="array" ref="K2102">IF(SUM(--ISNUMBER(SEARCH(M$1:Q$1,J2102)))=L$1,J2102,"")</f>
        <v/>
      </c>
    </row>
    <row r="2103" spans="1:11" ht="17.25" x14ac:dyDescent="0.25">
      <c r="A2103" s="1" t="s">
        <v>2101</v>
      </c>
      <c r="B2103">
        <f>SUM(B2102,_xlfn.IFNA(IF(MATCH(puzzle!$B$2,$A2103,0),1,0),0))</f>
        <v>381</v>
      </c>
      <c r="C2103" t="str">
        <f>puzzle!B2106</f>
        <v/>
      </c>
      <c r="D2103" t="str">
        <f t="shared" si="160"/>
        <v/>
      </c>
      <c r="E2103" t="str">
        <f t="shared" si="161"/>
        <v/>
      </c>
      <c r="F2103" t="str">
        <f t="shared" si="162"/>
        <v/>
      </c>
      <c r="G2103" t="str">
        <f t="shared" si="163"/>
        <v/>
      </c>
      <c r="H2103" t="str">
        <f t="shared" si="164"/>
        <v/>
      </c>
      <c r="I2103" t="str">
        <f>IF(OR(D2103=M$1,E2103=N$1,F2103=O$1,G2103=P$1,H2103=Q$1),"",C2103)</f>
        <v/>
      </c>
      <c r="J2103" t="str">
        <f t="array" ref="J2103">IF(SUM(--ISNUMBER(SEARCH(S$1:AE$1,I2103)))&gt;0,"",I2103)</f>
        <v/>
      </c>
      <c r="K2103" t="str">
        <f t="array" ref="K2103">IF(SUM(--ISNUMBER(SEARCH(M$1:Q$1,J2103)))=L$1,J2103,"")</f>
        <v/>
      </c>
    </row>
    <row r="2104" spans="1:11" ht="17.25" x14ac:dyDescent="0.25">
      <c r="A2104" s="1" t="s">
        <v>2102</v>
      </c>
      <c r="B2104">
        <f>SUM(B2103,_xlfn.IFNA(IF(MATCH(puzzle!$B$2,$A2104,0),1,0),0))</f>
        <v>382</v>
      </c>
      <c r="C2104" t="str">
        <f>puzzle!B2107</f>
        <v/>
      </c>
      <c r="D2104" t="str">
        <f t="shared" si="160"/>
        <v/>
      </c>
      <c r="E2104" t="str">
        <f t="shared" si="161"/>
        <v/>
      </c>
      <c r="F2104" t="str">
        <f t="shared" si="162"/>
        <v/>
      </c>
      <c r="G2104" t="str">
        <f t="shared" si="163"/>
        <v/>
      </c>
      <c r="H2104" t="str">
        <f t="shared" si="164"/>
        <v/>
      </c>
      <c r="I2104" t="str">
        <f>IF(OR(D2104=M$1,E2104=N$1,F2104=O$1,G2104=P$1,H2104=Q$1),"",C2104)</f>
        <v/>
      </c>
      <c r="J2104" t="str">
        <f t="array" ref="J2104">IF(SUM(--ISNUMBER(SEARCH(S$1:AE$1,I2104)))&gt;0,"",I2104)</f>
        <v/>
      </c>
      <c r="K2104" t="str">
        <f t="array" ref="K2104">IF(SUM(--ISNUMBER(SEARCH(M$1:Q$1,J2104)))=L$1,J2104,"")</f>
        <v/>
      </c>
    </row>
    <row r="2105" spans="1:11" ht="17.25" x14ac:dyDescent="0.25">
      <c r="A2105" s="1" t="s">
        <v>2103</v>
      </c>
      <c r="B2105">
        <f>SUM(B2104,_xlfn.IFNA(IF(MATCH(puzzle!$B$2,$A2105,0),1,0),0))</f>
        <v>383</v>
      </c>
      <c r="C2105" t="str">
        <f>puzzle!B2108</f>
        <v/>
      </c>
      <c r="D2105" t="str">
        <f t="shared" si="160"/>
        <v/>
      </c>
      <c r="E2105" t="str">
        <f t="shared" si="161"/>
        <v/>
      </c>
      <c r="F2105" t="str">
        <f t="shared" si="162"/>
        <v/>
      </c>
      <c r="G2105" t="str">
        <f t="shared" si="163"/>
        <v/>
      </c>
      <c r="H2105" t="str">
        <f t="shared" si="164"/>
        <v/>
      </c>
      <c r="I2105" t="str">
        <f>IF(OR(D2105=M$1,E2105=N$1,F2105=O$1,G2105=P$1,H2105=Q$1),"",C2105)</f>
        <v/>
      </c>
      <c r="J2105" t="str">
        <f t="array" ref="J2105">IF(SUM(--ISNUMBER(SEARCH(S$1:AE$1,I2105)))&gt;0,"",I2105)</f>
        <v/>
      </c>
      <c r="K2105" t="str">
        <f t="array" ref="K2105">IF(SUM(--ISNUMBER(SEARCH(M$1:Q$1,J2105)))=L$1,J2105,"")</f>
        <v/>
      </c>
    </row>
    <row r="2106" spans="1:11" ht="17.25" x14ac:dyDescent="0.25">
      <c r="A2106" s="1" t="s">
        <v>2104</v>
      </c>
      <c r="B2106">
        <f>SUM(B2105,_xlfn.IFNA(IF(MATCH(puzzle!$B$2,$A2106,0),1,0),0))</f>
        <v>383</v>
      </c>
      <c r="C2106" t="str">
        <f>puzzle!B2109</f>
        <v/>
      </c>
      <c r="D2106" t="str">
        <f t="shared" si="160"/>
        <v/>
      </c>
      <c r="E2106" t="str">
        <f t="shared" si="161"/>
        <v/>
      </c>
      <c r="F2106" t="str">
        <f t="shared" si="162"/>
        <v/>
      </c>
      <c r="G2106" t="str">
        <f t="shared" si="163"/>
        <v/>
      </c>
      <c r="H2106" t="str">
        <f t="shared" si="164"/>
        <v/>
      </c>
      <c r="I2106" t="str">
        <f>IF(OR(D2106=M$1,E2106=N$1,F2106=O$1,G2106=P$1,H2106=Q$1),"",C2106)</f>
        <v/>
      </c>
      <c r="J2106" t="str">
        <f t="array" ref="J2106">IF(SUM(--ISNUMBER(SEARCH(S$1:AE$1,I2106)))&gt;0,"",I2106)</f>
        <v/>
      </c>
      <c r="K2106" t="str">
        <f t="array" ref="K2106">IF(SUM(--ISNUMBER(SEARCH(M$1:Q$1,J2106)))=L$1,J2106,"")</f>
        <v/>
      </c>
    </row>
    <row r="2107" spans="1:11" ht="17.25" x14ac:dyDescent="0.25">
      <c r="A2107" s="1" t="s">
        <v>2105</v>
      </c>
      <c r="B2107">
        <f>SUM(B2106,_xlfn.IFNA(IF(MATCH(puzzle!$B$2,$A2107,0),1,0),0))</f>
        <v>383</v>
      </c>
      <c r="C2107" t="str">
        <f>puzzle!B2110</f>
        <v/>
      </c>
      <c r="D2107" t="str">
        <f t="shared" si="160"/>
        <v/>
      </c>
      <c r="E2107" t="str">
        <f t="shared" si="161"/>
        <v/>
      </c>
      <c r="F2107" t="str">
        <f t="shared" si="162"/>
        <v/>
      </c>
      <c r="G2107" t="str">
        <f t="shared" si="163"/>
        <v/>
      </c>
      <c r="H2107" t="str">
        <f t="shared" si="164"/>
        <v/>
      </c>
      <c r="I2107" t="str">
        <f>IF(OR(D2107=M$1,E2107=N$1,F2107=O$1,G2107=P$1,H2107=Q$1),"",C2107)</f>
        <v/>
      </c>
      <c r="J2107" t="str">
        <f t="array" ref="J2107">IF(SUM(--ISNUMBER(SEARCH(S$1:AE$1,I2107)))&gt;0,"",I2107)</f>
        <v/>
      </c>
      <c r="K2107" t="str">
        <f t="array" ref="K2107">IF(SUM(--ISNUMBER(SEARCH(M$1:Q$1,J2107)))=L$1,J2107,"")</f>
        <v/>
      </c>
    </row>
    <row r="2108" spans="1:11" ht="17.25" x14ac:dyDescent="0.25">
      <c r="A2108" s="1" t="s">
        <v>2106</v>
      </c>
      <c r="B2108">
        <f>SUM(B2107,_xlfn.IFNA(IF(MATCH(puzzle!$B$2,$A2108,0),1,0),0))</f>
        <v>384</v>
      </c>
      <c r="C2108" t="str">
        <f>puzzle!B2111</f>
        <v/>
      </c>
      <c r="D2108" t="str">
        <f t="shared" si="160"/>
        <v/>
      </c>
      <c r="E2108" t="str">
        <f t="shared" si="161"/>
        <v/>
      </c>
      <c r="F2108" t="str">
        <f t="shared" si="162"/>
        <v/>
      </c>
      <c r="G2108" t="str">
        <f t="shared" si="163"/>
        <v/>
      </c>
      <c r="H2108" t="str">
        <f t="shared" si="164"/>
        <v/>
      </c>
      <c r="I2108" t="str">
        <f>IF(OR(D2108=M$1,E2108=N$1,F2108=O$1,G2108=P$1,H2108=Q$1),"",C2108)</f>
        <v/>
      </c>
      <c r="J2108" t="str">
        <f t="array" ref="J2108">IF(SUM(--ISNUMBER(SEARCH(S$1:AE$1,I2108)))&gt;0,"",I2108)</f>
        <v/>
      </c>
      <c r="K2108" t="str">
        <f t="array" ref="K2108">IF(SUM(--ISNUMBER(SEARCH(M$1:Q$1,J2108)))=L$1,J2108,"")</f>
        <v/>
      </c>
    </row>
    <row r="2109" spans="1:11" ht="17.25" x14ac:dyDescent="0.25">
      <c r="A2109" s="1" t="s">
        <v>2107</v>
      </c>
      <c r="B2109">
        <f>SUM(B2108,_xlfn.IFNA(IF(MATCH(puzzle!$B$2,$A2109,0),1,0),0))</f>
        <v>385</v>
      </c>
      <c r="C2109" t="str">
        <f>puzzle!B2112</f>
        <v/>
      </c>
      <c r="D2109" t="str">
        <f t="shared" si="160"/>
        <v/>
      </c>
      <c r="E2109" t="str">
        <f t="shared" si="161"/>
        <v/>
      </c>
      <c r="F2109" t="str">
        <f t="shared" si="162"/>
        <v/>
      </c>
      <c r="G2109" t="str">
        <f t="shared" si="163"/>
        <v/>
      </c>
      <c r="H2109" t="str">
        <f t="shared" si="164"/>
        <v/>
      </c>
      <c r="I2109" t="str">
        <f>IF(OR(D2109=M$1,E2109=N$1,F2109=O$1,G2109=P$1,H2109=Q$1),"",C2109)</f>
        <v/>
      </c>
      <c r="J2109" t="str">
        <f t="array" ref="J2109">IF(SUM(--ISNUMBER(SEARCH(S$1:AE$1,I2109)))&gt;0,"",I2109)</f>
        <v/>
      </c>
      <c r="K2109" t="str">
        <f t="array" ref="K2109">IF(SUM(--ISNUMBER(SEARCH(M$1:Q$1,J2109)))=L$1,J2109,"")</f>
        <v/>
      </c>
    </row>
    <row r="2110" spans="1:11" ht="17.25" x14ac:dyDescent="0.25">
      <c r="A2110" s="1" t="s">
        <v>2108</v>
      </c>
      <c r="B2110">
        <f>SUM(B2109,_xlfn.IFNA(IF(MATCH(puzzle!$B$2,$A2110,0),1,0),0))</f>
        <v>385</v>
      </c>
      <c r="C2110" t="str">
        <f>puzzle!B2113</f>
        <v/>
      </c>
      <c r="D2110" t="str">
        <f t="shared" si="160"/>
        <v/>
      </c>
      <c r="E2110" t="str">
        <f t="shared" si="161"/>
        <v/>
      </c>
      <c r="F2110" t="str">
        <f t="shared" si="162"/>
        <v/>
      </c>
      <c r="G2110" t="str">
        <f t="shared" si="163"/>
        <v/>
      </c>
      <c r="H2110" t="str">
        <f t="shared" si="164"/>
        <v/>
      </c>
      <c r="I2110" t="str">
        <f>IF(OR(D2110=M$1,E2110=N$1,F2110=O$1,G2110=P$1,H2110=Q$1),"",C2110)</f>
        <v/>
      </c>
      <c r="J2110" t="str">
        <f t="array" ref="J2110">IF(SUM(--ISNUMBER(SEARCH(S$1:AE$1,I2110)))&gt;0,"",I2110)</f>
        <v/>
      </c>
      <c r="K2110" t="str">
        <f t="array" ref="K2110">IF(SUM(--ISNUMBER(SEARCH(M$1:Q$1,J2110)))=L$1,J2110,"")</f>
        <v/>
      </c>
    </row>
    <row r="2111" spans="1:11" ht="17.25" x14ac:dyDescent="0.25">
      <c r="A2111" s="1" t="s">
        <v>2109</v>
      </c>
      <c r="B2111">
        <f>SUM(B2110,_xlfn.IFNA(IF(MATCH(puzzle!$B$2,$A2111,0),1,0),0))</f>
        <v>385</v>
      </c>
      <c r="C2111" t="str">
        <f>puzzle!B2114</f>
        <v/>
      </c>
      <c r="D2111" t="str">
        <f t="shared" si="160"/>
        <v/>
      </c>
      <c r="E2111" t="str">
        <f t="shared" si="161"/>
        <v/>
      </c>
      <c r="F2111" t="str">
        <f t="shared" si="162"/>
        <v/>
      </c>
      <c r="G2111" t="str">
        <f t="shared" si="163"/>
        <v/>
      </c>
      <c r="H2111" t="str">
        <f t="shared" si="164"/>
        <v/>
      </c>
      <c r="I2111" t="str">
        <f>IF(OR(D2111=M$1,E2111=N$1,F2111=O$1,G2111=P$1,H2111=Q$1),"",C2111)</f>
        <v/>
      </c>
      <c r="J2111" t="str">
        <f t="array" ref="J2111">IF(SUM(--ISNUMBER(SEARCH(S$1:AE$1,I2111)))&gt;0,"",I2111)</f>
        <v/>
      </c>
      <c r="K2111" t="str">
        <f t="array" ref="K2111">IF(SUM(--ISNUMBER(SEARCH(M$1:Q$1,J2111)))=L$1,J2111,"")</f>
        <v/>
      </c>
    </row>
    <row r="2112" spans="1:11" ht="17.25" x14ac:dyDescent="0.25">
      <c r="A2112" s="1" t="s">
        <v>2110</v>
      </c>
      <c r="B2112">
        <f>SUM(B2111,_xlfn.IFNA(IF(MATCH(puzzle!$B$2,$A2112,0),1,0),0))</f>
        <v>386</v>
      </c>
      <c r="C2112" t="str">
        <f>puzzle!B2115</f>
        <v/>
      </c>
      <c r="D2112" t="str">
        <f t="shared" si="160"/>
        <v/>
      </c>
      <c r="E2112" t="str">
        <f t="shared" si="161"/>
        <v/>
      </c>
      <c r="F2112" t="str">
        <f t="shared" si="162"/>
        <v/>
      </c>
      <c r="G2112" t="str">
        <f t="shared" si="163"/>
        <v/>
      </c>
      <c r="H2112" t="str">
        <f t="shared" si="164"/>
        <v/>
      </c>
      <c r="I2112" t="str">
        <f>IF(OR(D2112=M$1,E2112=N$1,F2112=O$1,G2112=P$1,H2112=Q$1),"",C2112)</f>
        <v/>
      </c>
      <c r="J2112" t="str">
        <f t="array" ref="J2112">IF(SUM(--ISNUMBER(SEARCH(S$1:AE$1,I2112)))&gt;0,"",I2112)</f>
        <v/>
      </c>
      <c r="K2112" t="str">
        <f t="array" ref="K2112">IF(SUM(--ISNUMBER(SEARCH(M$1:Q$1,J2112)))=L$1,J2112,"")</f>
        <v/>
      </c>
    </row>
    <row r="2113" spans="1:11" ht="17.25" x14ac:dyDescent="0.25">
      <c r="A2113" s="1" t="s">
        <v>2111</v>
      </c>
      <c r="B2113">
        <f>SUM(B2112,_xlfn.IFNA(IF(MATCH(puzzle!$B$2,$A2113,0),1,0),0))</f>
        <v>386</v>
      </c>
      <c r="C2113" t="str">
        <f>puzzle!B2116</f>
        <v/>
      </c>
      <c r="D2113" t="str">
        <f t="shared" si="160"/>
        <v/>
      </c>
      <c r="E2113" t="str">
        <f t="shared" si="161"/>
        <v/>
      </c>
      <c r="F2113" t="str">
        <f t="shared" si="162"/>
        <v/>
      </c>
      <c r="G2113" t="str">
        <f t="shared" si="163"/>
        <v/>
      </c>
      <c r="H2113" t="str">
        <f t="shared" si="164"/>
        <v/>
      </c>
      <c r="I2113" t="str">
        <f>IF(OR(D2113=M$1,E2113=N$1,F2113=O$1,G2113=P$1,H2113=Q$1),"",C2113)</f>
        <v/>
      </c>
      <c r="J2113" t="str">
        <f t="array" ref="J2113">IF(SUM(--ISNUMBER(SEARCH(S$1:AE$1,I2113)))&gt;0,"",I2113)</f>
        <v/>
      </c>
      <c r="K2113" t="str">
        <f t="array" ref="K2113">IF(SUM(--ISNUMBER(SEARCH(M$1:Q$1,J2113)))=L$1,J2113,"")</f>
        <v/>
      </c>
    </row>
    <row r="2114" spans="1:11" ht="17.25" x14ac:dyDescent="0.25">
      <c r="A2114" s="1" t="s">
        <v>2112</v>
      </c>
      <c r="B2114">
        <f>SUM(B2113,_xlfn.IFNA(IF(MATCH(puzzle!$B$2,$A2114,0),1,0),0))</f>
        <v>387</v>
      </c>
      <c r="C2114" t="str">
        <f>puzzle!B2117</f>
        <v/>
      </c>
      <c r="D2114" t="str">
        <f t="shared" ref="D2114:D2177" si="165">LEFT(C2114,1)</f>
        <v/>
      </c>
      <c r="E2114" t="str">
        <f t="shared" ref="E2114:E2177" si="166">MID($C2114,2,1)</f>
        <v/>
      </c>
      <c r="F2114" t="str">
        <f t="shared" ref="F2114:F2177" si="167">MID($C2114,3,1)</f>
        <v/>
      </c>
      <c r="G2114" t="str">
        <f t="shared" ref="G2114:G2177" si="168">MID($C2114,4,1)</f>
        <v/>
      </c>
      <c r="H2114" t="str">
        <f t="shared" ref="H2114:H2177" si="169">MID($C2114,5,1)</f>
        <v/>
      </c>
      <c r="I2114" t="str">
        <f>IF(OR(D2114=M$1,E2114=N$1,F2114=O$1,G2114=P$1,H2114=Q$1),"",C2114)</f>
        <v/>
      </c>
      <c r="J2114" t="str">
        <f t="array" ref="J2114">IF(SUM(--ISNUMBER(SEARCH(S$1:AE$1,I2114)))&gt;0,"",I2114)</f>
        <v/>
      </c>
      <c r="K2114" t="str">
        <f t="array" ref="K2114">IF(SUM(--ISNUMBER(SEARCH(M$1:Q$1,J2114)))=L$1,J2114,"")</f>
        <v/>
      </c>
    </row>
    <row r="2115" spans="1:11" ht="17.25" x14ac:dyDescent="0.25">
      <c r="A2115" s="1" t="s">
        <v>2113</v>
      </c>
      <c r="B2115">
        <f>SUM(B2114,_xlfn.IFNA(IF(MATCH(puzzle!$B$2,$A2115,0),1,0),0))</f>
        <v>388</v>
      </c>
      <c r="C2115" t="str">
        <f>puzzle!B2118</f>
        <v/>
      </c>
      <c r="D2115" t="str">
        <f t="shared" si="165"/>
        <v/>
      </c>
      <c r="E2115" t="str">
        <f t="shared" si="166"/>
        <v/>
      </c>
      <c r="F2115" t="str">
        <f t="shared" si="167"/>
        <v/>
      </c>
      <c r="G2115" t="str">
        <f t="shared" si="168"/>
        <v/>
      </c>
      <c r="H2115" t="str">
        <f t="shared" si="169"/>
        <v/>
      </c>
      <c r="I2115" t="str">
        <f>IF(OR(D2115=M$1,E2115=N$1,F2115=O$1,G2115=P$1,H2115=Q$1),"",C2115)</f>
        <v/>
      </c>
      <c r="J2115" t="str">
        <f t="array" ref="J2115">IF(SUM(--ISNUMBER(SEARCH(S$1:AE$1,I2115)))&gt;0,"",I2115)</f>
        <v/>
      </c>
      <c r="K2115" t="str">
        <f t="array" ref="K2115">IF(SUM(--ISNUMBER(SEARCH(M$1:Q$1,J2115)))=L$1,J2115,"")</f>
        <v/>
      </c>
    </row>
    <row r="2116" spans="1:11" ht="17.25" x14ac:dyDescent="0.25">
      <c r="A2116" s="1" t="s">
        <v>2114</v>
      </c>
      <c r="B2116">
        <f>SUM(B2115,_xlfn.IFNA(IF(MATCH(puzzle!$B$2,$A2116,0),1,0),0))</f>
        <v>388</v>
      </c>
      <c r="C2116" t="str">
        <f>puzzle!B2119</f>
        <v/>
      </c>
      <c r="D2116" t="str">
        <f t="shared" si="165"/>
        <v/>
      </c>
      <c r="E2116" t="str">
        <f t="shared" si="166"/>
        <v/>
      </c>
      <c r="F2116" t="str">
        <f t="shared" si="167"/>
        <v/>
      </c>
      <c r="G2116" t="str">
        <f t="shared" si="168"/>
        <v/>
      </c>
      <c r="H2116" t="str">
        <f t="shared" si="169"/>
        <v/>
      </c>
      <c r="I2116" t="str">
        <f>IF(OR(D2116=M$1,E2116=N$1,F2116=O$1,G2116=P$1,H2116=Q$1),"",C2116)</f>
        <v/>
      </c>
      <c r="J2116" t="str">
        <f t="array" ref="J2116">IF(SUM(--ISNUMBER(SEARCH(S$1:AE$1,I2116)))&gt;0,"",I2116)</f>
        <v/>
      </c>
      <c r="K2116" t="str">
        <f t="array" ref="K2116">IF(SUM(--ISNUMBER(SEARCH(M$1:Q$1,J2116)))=L$1,J2116,"")</f>
        <v/>
      </c>
    </row>
    <row r="2117" spans="1:11" ht="17.25" x14ac:dyDescent="0.25">
      <c r="A2117" s="1" t="s">
        <v>2115</v>
      </c>
      <c r="B2117">
        <f>SUM(B2116,_xlfn.IFNA(IF(MATCH(puzzle!$B$2,$A2117,0),1,0),0))</f>
        <v>388</v>
      </c>
      <c r="C2117" t="str">
        <f>puzzle!B2120</f>
        <v/>
      </c>
      <c r="D2117" t="str">
        <f t="shared" si="165"/>
        <v/>
      </c>
      <c r="E2117" t="str">
        <f t="shared" si="166"/>
        <v/>
      </c>
      <c r="F2117" t="str">
        <f t="shared" si="167"/>
        <v/>
      </c>
      <c r="G2117" t="str">
        <f t="shared" si="168"/>
        <v/>
      </c>
      <c r="H2117" t="str">
        <f t="shared" si="169"/>
        <v/>
      </c>
      <c r="I2117" t="str">
        <f>IF(OR(D2117=M$1,E2117=N$1,F2117=O$1,G2117=P$1,H2117=Q$1),"",C2117)</f>
        <v/>
      </c>
      <c r="J2117" t="str">
        <f t="array" ref="J2117">IF(SUM(--ISNUMBER(SEARCH(S$1:AE$1,I2117)))&gt;0,"",I2117)</f>
        <v/>
      </c>
      <c r="K2117" t="str">
        <f t="array" ref="K2117">IF(SUM(--ISNUMBER(SEARCH(M$1:Q$1,J2117)))=L$1,J2117,"")</f>
        <v/>
      </c>
    </row>
    <row r="2118" spans="1:11" ht="17.25" x14ac:dyDescent="0.25">
      <c r="A2118" s="1" t="s">
        <v>2116</v>
      </c>
      <c r="B2118">
        <f>SUM(B2117,_xlfn.IFNA(IF(MATCH(puzzle!$B$2,$A2118,0),1,0),0))</f>
        <v>388</v>
      </c>
      <c r="C2118" t="str">
        <f>puzzle!B2121</f>
        <v/>
      </c>
      <c r="D2118" t="str">
        <f t="shared" si="165"/>
        <v/>
      </c>
      <c r="E2118" t="str">
        <f t="shared" si="166"/>
        <v/>
      </c>
      <c r="F2118" t="str">
        <f t="shared" si="167"/>
        <v/>
      </c>
      <c r="G2118" t="str">
        <f t="shared" si="168"/>
        <v/>
      </c>
      <c r="H2118" t="str">
        <f t="shared" si="169"/>
        <v/>
      </c>
      <c r="I2118" t="str">
        <f>IF(OR(D2118=M$1,E2118=N$1,F2118=O$1,G2118=P$1,H2118=Q$1),"",C2118)</f>
        <v/>
      </c>
      <c r="J2118" t="str">
        <f t="array" ref="J2118">IF(SUM(--ISNUMBER(SEARCH(S$1:AE$1,I2118)))&gt;0,"",I2118)</f>
        <v/>
      </c>
      <c r="K2118" t="str">
        <f t="array" ref="K2118">IF(SUM(--ISNUMBER(SEARCH(M$1:Q$1,J2118)))=L$1,J2118,"")</f>
        <v/>
      </c>
    </row>
    <row r="2119" spans="1:11" ht="17.25" x14ac:dyDescent="0.25">
      <c r="A2119" s="1" t="s">
        <v>2117</v>
      </c>
      <c r="B2119">
        <f>SUM(B2118,_xlfn.IFNA(IF(MATCH(puzzle!$B$2,$A2119,0),1,0),0))</f>
        <v>388</v>
      </c>
      <c r="C2119" t="str">
        <f>puzzle!B2122</f>
        <v/>
      </c>
      <c r="D2119" t="str">
        <f t="shared" si="165"/>
        <v/>
      </c>
      <c r="E2119" t="str">
        <f t="shared" si="166"/>
        <v/>
      </c>
      <c r="F2119" t="str">
        <f t="shared" si="167"/>
        <v/>
      </c>
      <c r="G2119" t="str">
        <f t="shared" si="168"/>
        <v/>
      </c>
      <c r="H2119" t="str">
        <f t="shared" si="169"/>
        <v/>
      </c>
      <c r="I2119" t="str">
        <f>IF(OR(D2119=M$1,E2119=N$1,F2119=O$1,G2119=P$1,H2119=Q$1),"",C2119)</f>
        <v/>
      </c>
      <c r="J2119" t="str">
        <f t="array" ref="J2119">IF(SUM(--ISNUMBER(SEARCH(S$1:AE$1,I2119)))&gt;0,"",I2119)</f>
        <v/>
      </c>
      <c r="K2119" t="str">
        <f t="array" ref="K2119">IF(SUM(--ISNUMBER(SEARCH(M$1:Q$1,J2119)))=L$1,J2119,"")</f>
        <v/>
      </c>
    </row>
    <row r="2120" spans="1:11" ht="17.25" x14ac:dyDescent="0.25">
      <c r="A2120" s="1" t="s">
        <v>2118</v>
      </c>
      <c r="B2120">
        <f>SUM(B2119,_xlfn.IFNA(IF(MATCH(puzzle!$B$2,$A2120,0),1,0),0))</f>
        <v>388</v>
      </c>
      <c r="C2120" t="str">
        <f>puzzle!B2123</f>
        <v/>
      </c>
      <c r="D2120" t="str">
        <f t="shared" si="165"/>
        <v/>
      </c>
      <c r="E2120" t="str">
        <f t="shared" si="166"/>
        <v/>
      </c>
      <c r="F2120" t="str">
        <f t="shared" si="167"/>
        <v/>
      </c>
      <c r="G2120" t="str">
        <f t="shared" si="168"/>
        <v/>
      </c>
      <c r="H2120" t="str">
        <f t="shared" si="169"/>
        <v/>
      </c>
      <c r="I2120" t="str">
        <f>IF(OR(D2120=M$1,E2120=N$1,F2120=O$1,G2120=P$1,H2120=Q$1),"",C2120)</f>
        <v/>
      </c>
      <c r="J2120" t="str">
        <f t="array" ref="J2120">IF(SUM(--ISNUMBER(SEARCH(S$1:AE$1,I2120)))&gt;0,"",I2120)</f>
        <v/>
      </c>
      <c r="K2120" t="str">
        <f t="array" ref="K2120">IF(SUM(--ISNUMBER(SEARCH(M$1:Q$1,J2120)))=L$1,J2120,"")</f>
        <v/>
      </c>
    </row>
    <row r="2121" spans="1:11" ht="17.25" x14ac:dyDescent="0.25">
      <c r="A2121" s="1" t="s">
        <v>2119</v>
      </c>
      <c r="B2121">
        <f>SUM(B2120,_xlfn.IFNA(IF(MATCH(puzzle!$B$2,$A2121,0),1,0),0))</f>
        <v>388</v>
      </c>
      <c r="C2121" t="str">
        <f>puzzle!B2124</f>
        <v/>
      </c>
      <c r="D2121" t="str">
        <f t="shared" si="165"/>
        <v/>
      </c>
      <c r="E2121" t="str">
        <f t="shared" si="166"/>
        <v/>
      </c>
      <c r="F2121" t="str">
        <f t="shared" si="167"/>
        <v/>
      </c>
      <c r="G2121" t="str">
        <f t="shared" si="168"/>
        <v/>
      </c>
      <c r="H2121" t="str">
        <f t="shared" si="169"/>
        <v/>
      </c>
      <c r="I2121" t="str">
        <f>IF(OR(D2121=M$1,E2121=N$1,F2121=O$1,G2121=P$1,H2121=Q$1),"",C2121)</f>
        <v/>
      </c>
      <c r="J2121" t="str">
        <f t="array" ref="J2121">IF(SUM(--ISNUMBER(SEARCH(S$1:AE$1,I2121)))&gt;0,"",I2121)</f>
        <v/>
      </c>
      <c r="K2121" t="str">
        <f t="array" ref="K2121">IF(SUM(--ISNUMBER(SEARCH(M$1:Q$1,J2121)))=L$1,J2121,"")</f>
        <v/>
      </c>
    </row>
    <row r="2122" spans="1:11" ht="17.25" x14ac:dyDescent="0.25">
      <c r="A2122" s="1" t="s">
        <v>2120</v>
      </c>
      <c r="B2122">
        <f>SUM(B2121,_xlfn.IFNA(IF(MATCH(puzzle!$B$2,$A2122,0),1,0),0))</f>
        <v>388</v>
      </c>
      <c r="C2122" t="str">
        <f>puzzle!B2125</f>
        <v/>
      </c>
      <c r="D2122" t="str">
        <f t="shared" si="165"/>
        <v/>
      </c>
      <c r="E2122" t="str">
        <f t="shared" si="166"/>
        <v/>
      </c>
      <c r="F2122" t="str">
        <f t="shared" si="167"/>
        <v/>
      </c>
      <c r="G2122" t="str">
        <f t="shared" si="168"/>
        <v/>
      </c>
      <c r="H2122" t="str">
        <f t="shared" si="169"/>
        <v/>
      </c>
      <c r="I2122" t="str">
        <f>IF(OR(D2122=M$1,E2122=N$1,F2122=O$1,G2122=P$1,H2122=Q$1),"",C2122)</f>
        <v/>
      </c>
      <c r="J2122" t="str">
        <f t="array" ref="J2122">IF(SUM(--ISNUMBER(SEARCH(S$1:AE$1,I2122)))&gt;0,"",I2122)</f>
        <v/>
      </c>
      <c r="K2122" t="str">
        <f t="array" ref="K2122">IF(SUM(--ISNUMBER(SEARCH(M$1:Q$1,J2122)))=L$1,J2122,"")</f>
        <v/>
      </c>
    </row>
    <row r="2123" spans="1:11" ht="17.25" x14ac:dyDescent="0.25">
      <c r="A2123" s="1" t="s">
        <v>2121</v>
      </c>
      <c r="B2123">
        <f>SUM(B2122,_xlfn.IFNA(IF(MATCH(puzzle!$B$2,$A2123,0),1,0),0))</f>
        <v>388</v>
      </c>
      <c r="C2123" t="str">
        <f>puzzle!B2126</f>
        <v/>
      </c>
      <c r="D2123" t="str">
        <f t="shared" si="165"/>
        <v/>
      </c>
      <c r="E2123" t="str">
        <f t="shared" si="166"/>
        <v/>
      </c>
      <c r="F2123" t="str">
        <f t="shared" si="167"/>
        <v/>
      </c>
      <c r="G2123" t="str">
        <f t="shared" si="168"/>
        <v/>
      </c>
      <c r="H2123" t="str">
        <f t="shared" si="169"/>
        <v/>
      </c>
      <c r="I2123" t="str">
        <f>IF(OR(D2123=M$1,E2123=N$1,F2123=O$1,G2123=P$1,H2123=Q$1),"",C2123)</f>
        <v/>
      </c>
      <c r="J2123" t="str">
        <f t="array" ref="J2123">IF(SUM(--ISNUMBER(SEARCH(S$1:AE$1,I2123)))&gt;0,"",I2123)</f>
        <v/>
      </c>
      <c r="K2123" t="str">
        <f t="array" ref="K2123">IF(SUM(--ISNUMBER(SEARCH(M$1:Q$1,J2123)))=L$1,J2123,"")</f>
        <v/>
      </c>
    </row>
    <row r="2124" spans="1:11" ht="17.25" x14ac:dyDescent="0.25">
      <c r="A2124" s="1" t="s">
        <v>2122</v>
      </c>
      <c r="B2124">
        <f>SUM(B2123,_xlfn.IFNA(IF(MATCH(puzzle!$B$2,$A2124,0),1,0),0))</f>
        <v>388</v>
      </c>
      <c r="C2124" t="str">
        <f>puzzle!B2127</f>
        <v/>
      </c>
      <c r="D2124" t="str">
        <f t="shared" si="165"/>
        <v/>
      </c>
      <c r="E2124" t="str">
        <f t="shared" si="166"/>
        <v/>
      </c>
      <c r="F2124" t="str">
        <f t="shared" si="167"/>
        <v/>
      </c>
      <c r="G2124" t="str">
        <f t="shared" si="168"/>
        <v/>
      </c>
      <c r="H2124" t="str">
        <f t="shared" si="169"/>
        <v/>
      </c>
      <c r="I2124" t="str">
        <f>IF(OR(D2124=M$1,E2124=N$1,F2124=O$1,G2124=P$1,H2124=Q$1),"",C2124)</f>
        <v/>
      </c>
      <c r="J2124" t="str">
        <f t="array" ref="J2124">IF(SUM(--ISNUMBER(SEARCH(S$1:AE$1,I2124)))&gt;0,"",I2124)</f>
        <v/>
      </c>
      <c r="K2124" t="str">
        <f t="array" ref="K2124">IF(SUM(--ISNUMBER(SEARCH(M$1:Q$1,J2124)))=L$1,J2124,"")</f>
        <v/>
      </c>
    </row>
    <row r="2125" spans="1:11" ht="17.25" x14ac:dyDescent="0.25">
      <c r="A2125" s="1" t="s">
        <v>2123</v>
      </c>
      <c r="B2125">
        <f>SUM(B2124,_xlfn.IFNA(IF(MATCH(puzzle!$B$2,$A2125,0),1,0),0))</f>
        <v>388</v>
      </c>
      <c r="C2125" t="str">
        <f>puzzle!B2128</f>
        <v/>
      </c>
      <c r="D2125" t="str">
        <f t="shared" si="165"/>
        <v/>
      </c>
      <c r="E2125" t="str">
        <f t="shared" si="166"/>
        <v/>
      </c>
      <c r="F2125" t="str">
        <f t="shared" si="167"/>
        <v/>
      </c>
      <c r="G2125" t="str">
        <f t="shared" si="168"/>
        <v/>
      </c>
      <c r="H2125" t="str">
        <f t="shared" si="169"/>
        <v/>
      </c>
      <c r="I2125" t="str">
        <f>IF(OR(D2125=M$1,E2125=N$1,F2125=O$1,G2125=P$1,H2125=Q$1),"",C2125)</f>
        <v/>
      </c>
      <c r="J2125" t="str">
        <f t="array" ref="J2125">IF(SUM(--ISNUMBER(SEARCH(S$1:AE$1,I2125)))&gt;0,"",I2125)</f>
        <v/>
      </c>
      <c r="K2125" t="str">
        <f t="array" ref="K2125">IF(SUM(--ISNUMBER(SEARCH(M$1:Q$1,J2125)))=L$1,J2125,"")</f>
        <v/>
      </c>
    </row>
    <row r="2126" spans="1:11" ht="17.25" x14ac:dyDescent="0.25">
      <c r="A2126" s="1" t="s">
        <v>2124</v>
      </c>
      <c r="B2126">
        <f>SUM(B2125,_xlfn.IFNA(IF(MATCH(puzzle!$B$2,$A2126,0),1,0),0))</f>
        <v>388</v>
      </c>
      <c r="C2126" t="str">
        <f>puzzle!B2129</f>
        <v/>
      </c>
      <c r="D2126" t="str">
        <f t="shared" si="165"/>
        <v/>
      </c>
      <c r="E2126" t="str">
        <f t="shared" si="166"/>
        <v/>
      </c>
      <c r="F2126" t="str">
        <f t="shared" si="167"/>
        <v/>
      </c>
      <c r="G2126" t="str">
        <f t="shared" si="168"/>
        <v/>
      </c>
      <c r="H2126" t="str">
        <f t="shared" si="169"/>
        <v/>
      </c>
      <c r="I2126" t="str">
        <f>IF(OR(D2126=M$1,E2126=N$1,F2126=O$1,G2126=P$1,H2126=Q$1),"",C2126)</f>
        <v/>
      </c>
      <c r="J2126" t="str">
        <f t="array" ref="J2126">IF(SUM(--ISNUMBER(SEARCH(S$1:AE$1,I2126)))&gt;0,"",I2126)</f>
        <v/>
      </c>
      <c r="K2126" t="str">
        <f t="array" ref="K2126">IF(SUM(--ISNUMBER(SEARCH(M$1:Q$1,J2126)))=L$1,J2126,"")</f>
        <v/>
      </c>
    </row>
    <row r="2127" spans="1:11" ht="17.25" x14ac:dyDescent="0.25">
      <c r="A2127" s="1" t="s">
        <v>2125</v>
      </c>
      <c r="B2127">
        <f>SUM(B2126,_xlfn.IFNA(IF(MATCH(puzzle!$B$2,$A2127,0),1,0),0))</f>
        <v>388</v>
      </c>
      <c r="C2127" t="str">
        <f>puzzle!B2130</f>
        <v/>
      </c>
      <c r="D2127" t="str">
        <f t="shared" si="165"/>
        <v/>
      </c>
      <c r="E2127" t="str">
        <f t="shared" si="166"/>
        <v/>
      </c>
      <c r="F2127" t="str">
        <f t="shared" si="167"/>
        <v/>
      </c>
      <c r="G2127" t="str">
        <f t="shared" si="168"/>
        <v/>
      </c>
      <c r="H2127" t="str">
        <f t="shared" si="169"/>
        <v/>
      </c>
      <c r="I2127" t="str">
        <f>IF(OR(D2127=M$1,E2127=N$1,F2127=O$1,G2127=P$1,H2127=Q$1),"",C2127)</f>
        <v/>
      </c>
      <c r="J2127" t="str">
        <f t="array" ref="J2127">IF(SUM(--ISNUMBER(SEARCH(S$1:AE$1,I2127)))&gt;0,"",I2127)</f>
        <v/>
      </c>
      <c r="K2127" t="str">
        <f t="array" ref="K2127">IF(SUM(--ISNUMBER(SEARCH(M$1:Q$1,J2127)))=L$1,J2127,"")</f>
        <v/>
      </c>
    </row>
    <row r="2128" spans="1:11" ht="17.25" x14ac:dyDescent="0.25">
      <c r="A2128" s="1" t="s">
        <v>2126</v>
      </c>
      <c r="B2128">
        <f>SUM(B2127,_xlfn.IFNA(IF(MATCH(puzzle!$B$2,$A2128,0),1,0),0))</f>
        <v>389</v>
      </c>
      <c r="C2128" t="str">
        <f>puzzle!B2131</f>
        <v/>
      </c>
      <c r="D2128" t="str">
        <f t="shared" si="165"/>
        <v/>
      </c>
      <c r="E2128" t="str">
        <f t="shared" si="166"/>
        <v/>
      </c>
      <c r="F2128" t="str">
        <f t="shared" si="167"/>
        <v/>
      </c>
      <c r="G2128" t="str">
        <f t="shared" si="168"/>
        <v/>
      </c>
      <c r="H2128" t="str">
        <f t="shared" si="169"/>
        <v/>
      </c>
      <c r="I2128" t="str">
        <f>IF(OR(D2128=M$1,E2128=N$1,F2128=O$1,G2128=P$1,H2128=Q$1),"",C2128)</f>
        <v/>
      </c>
      <c r="J2128" t="str">
        <f t="array" ref="J2128">IF(SUM(--ISNUMBER(SEARCH(S$1:AE$1,I2128)))&gt;0,"",I2128)</f>
        <v/>
      </c>
      <c r="K2128" t="str">
        <f t="array" ref="K2128">IF(SUM(--ISNUMBER(SEARCH(M$1:Q$1,J2128)))=L$1,J2128,"")</f>
        <v/>
      </c>
    </row>
    <row r="2129" spans="1:11" ht="17.25" x14ac:dyDescent="0.25">
      <c r="A2129" s="1" t="s">
        <v>2127</v>
      </c>
      <c r="B2129">
        <f>SUM(B2128,_xlfn.IFNA(IF(MATCH(puzzle!$B$2,$A2129,0),1,0),0))</f>
        <v>389</v>
      </c>
      <c r="C2129" t="str">
        <f>puzzle!B2132</f>
        <v/>
      </c>
      <c r="D2129" t="str">
        <f t="shared" si="165"/>
        <v/>
      </c>
      <c r="E2129" t="str">
        <f t="shared" si="166"/>
        <v/>
      </c>
      <c r="F2129" t="str">
        <f t="shared" si="167"/>
        <v/>
      </c>
      <c r="G2129" t="str">
        <f t="shared" si="168"/>
        <v/>
      </c>
      <c r="H2129" t="str">
        <f t="shared" si="169"/>
        <v/>
      </c>
      <c r="I2129" t="str">
        <f>IF(OR(D2129=M$1,E2129=N$1,F2129=O$1,G2129=P$1,H2129=Q$1),"",C2129)</f>
        <v/>
      </c>
      <c r="J2129" t="str">
        <f t="array" ref="J2129">IF(SUM(--ISNUMBER(SEARCH(S$1:AE$1,I2129)))&gt;0,"",I2129)</f>
        <v/>
      </c>
      <c r="K2129" t="str">
        <f t="array" ref="K2129">IF(SUM(--ISNUMBER(SEARCH(M$1:Q$1,J2129)))=L$1,J2129,"")</f>
        <v/>
      </c>
    </row>
    <row r="2130" spans="1:11" ht="17.25" x14ac:dyDescent="0.25">
      <c r="A2130" s="1" t="s">
        <v>2128</v>
      </c>
      <c r="B2130">
        <f>SUM(B2129,_xlfn.IFNA(IF(MATCH(puzzle!$B$2,$A2130,0),1,0),0))</f>
        <v>389</v>
      </c>
      <c r="C2130" t="str">
        <f>puzzle!B2133</f>
        <v/>
      </c>
      <c r="D2130" t="str">
        <f t="shared" si="165"/>
        <v/>
      </c>
      <c r="E2130" t="str">
        <f t="shared" si="166"/>
        <v/>
      </c>
      <c r="F2130" t="str">
        <f t="shared" si="167"/>
        <v/>
      </c>
      <c r="G2130" t="str">
        <f t="shared" si="168"/>
        <v/>
      </c>
      <c r="H2130" t="str">
        <f t="shared" si="169"/>
        <v/>
      </c>
      <c r="I2130" t="str">
        <f>IF(OR(D2130=M$1,E2130=N$1,F2130=O$1,G2130=P$1,H2130=Q$1),"",C2130)</f>
        <v/>
      </c>
      <c r="J2130" t="str">
        <f t="array" ref="J2130">IF(SUM(--ISNUMBER(SEARCH(S$1:AE$1,I2130)))&gt;0,"",I2130)</f>
        <v/>
      </c>
      <c r="K2130" t="str">
        <f t="array" ref="K2130">IF(SUM(--ISNUMBER(SEARCH(M$1:Q$1,J2130)))=L$1,J2130,"")</f>
        <v/>
      </c>
    </row>
    <row r="2131" spans="1:11" ht="17.25" x14ac:dyDescent="0.25">
      <c r="A2131" s="1" t="s">
        <v>2129</v>
      </c>
      <c r="B2131">
        <f>SUM(B2130,_xlfn.IFNA(IF(MATCH(puzzle!$B$2,$A2131,0),1,0),0))</f>
        <v>389</v>
      </c>
      <c r="C2131" t="str">
        <f>puzzle!B2134</f>
        <v/>
      </c>
      <c r="D2131" t="str">
        <f t="shared" si="165"/>
        <v/>
      </c>
      <c r="E2131" t="str">
        <f t="shared" si="166"/>
        <v/>
      </c>
      <c r="F2131" t="str">
        <f t="shared" si="167"/>
        <v/>
      </c>
      <c r="G2131" t="str">
        <f t="shared" si="168"/>
        <v/>
      </c>
      <c r="H2131" t="str">
        <f t="shared" si="169"/>
        <v/>
      </c>
      <c r="I2131" t="str">
        <f>IF(OR(D2131=M$1,E2131=N$1,F2131=O$1,G2131=P$1,H2131=Q$1),"",C2131)</f>
        <v/>
      </c>
      <c r="J2131" t="str">
        <f t="array" ref="J2131">IF(SUM(--ISNUMBER(SEARCH(S$1:AE$1,I2131)))&gt;0,"",I2131)</f>
        <v/>
      </c>
      <c r="K2131" t="str">
        <f t="array" ref="K2131">IF(SUM(--ISNUMBER(SEARCH(M$1:Q$1,J2131)))=L$1,J2131,"")</f>
        <v/>
      </c>
    </row>
    <row r="2132" spans="1:11" ht="17.25" x14ac:dyDescent="0.25">
      <c r="A2132" s="1" t="s">
        <v>2130</v>
      </c>
      <c r="B2132">
        <f>SUM(B2131,_xlfn.IFNA(IF(MATCH(puzzle!$B$2,$A2132,0),1,0),0))</f>
        <v>389</v>
      </c>
      <c r="C2132" t="str">
        <f>puzzle!B2135</f>
        <v/>
      </c>
      <c r="D2132" t="str">
        <f t="shared" si="165"/>
        <v/>
      </c>
      <c r="E2132" t="str">
        <f t="shared" si="166"/>
        <v/>
      </c>
      <c r="F2132" t="str">
        <f t="shared" si="167"/>
        <v/>
      </c>
      <c r="G2132" t="str">
        <f t="shared" si="168"/>
        <v/>
      </c>
      <c r="H2132" t="str">
        <f t="shared" si="169"/>
        <v/>
      </c>
      <c r="I2132" t="str">
        <f>IF(OR(D2132=M$1,E2132=N$1,F2132=O$1,G2132=P$1,H2132=Q$1),"",C2132)</f>
        <v/>
      </c>
      <c r="J2132" t="str">
        <f t="array" ref="J2132">IF(SUM(--ISNUMBER(SEARCH(S$1:AE$1,I2132)))&gt;0,"",I2132)</f>
        <v/>
      </c>
      <c r="K2132" t="str">
        <f t="array" ref="K2132">IF(SUM(--ISNUMBER(SEARCH(M$1:Q$1,J2132)))=L$1,J2132,"")</f>
        <v/>
      </c>
    </row>
    <row r="2133" spans="1:11" ht="17.25" x14ac:dyDescent="0.25">
      <c r="A2133" s="1" t="s">
        <v>2131</v>
      </c>
      <c r="B2133">
        <f>SUM(B2132,_xlfn.IFNA(IF(MATCH(puzzle!$B$2,$A2133,0),1,0),0))</f>
        <v>389</v>
      </c>
      <c r="C2133" t="str">
        <f>puzzle!B2136</f>
        <v/>
      </c>
      <c r="D2133" t="str">
        <f t="shared" si="165"/>
        <v/>
      </c>
      <c r="E2133" t="str">
        <f t="shared" si="166"/>
        <v/>
      </c>
      <c r="F2133" t="str">
        <f t="shared" si="167"/>
        <v/>
      </c>
      <c r="G2133" t="str">
        <f t="shared" si="168"/>
        <v/>
      </c>
      <c r="H2133" t="str">
        <f t="shared" si="169"/>
        <v/>
      </c>
      <c r="I2133" t="str">
        <f>IF(OR(D2133=M$1,E2133=N$1,F2133=O$1,G2133=P$1,H2133=Q$1),"",C2133)</f>
        <v/>
      </c>
      <c r="J2133" t="str">
        <f t="array" ref="J2133">IF(SUM(--ISNUMBER(SEARCH(S$1:AE$1,I2133)))&gt;0,"",I2133)</f>
        <v/>
      </c>
      <c r="K2133" t="str">
        <f t="array" ref="K2133">IF(SUM(--ISNUMBER(SEARCH(M$1:Q$1,J2133)))=L$1,J2133,"")</f>
        <v/>
      </c>
    </row>
    <row r="2134" spans="1:11" ht="17.25" x14ac:dyDescent="0.25">
      <c r="A2134" s="1" t="s">
        <v>2132</v>
      </c>
      <c r="B2134">
        <f>SUM(B2133,_xlfn.IFNA(IF(MATCH(puzzle!$B$2,$A2134,0),1,0),0))</f>
        <v>389</v>
      </c>
      <c r="C2134" t="str">
        <f>puzzle!B2137</f>
        <v/>
      </c>
      <c r="D2134" t="str">
        <f t="shared" si="165"/>
        <v/>
      </c>
      <c r="E2134" t="str">
        <f t="shared" si="166"/>
        <v/>
      </c>
      <c r="F2134" t="str">
        <f t="shared" si="167"/>
        <v/>
      </c>
      <c r="G2134" t="str">
        <f t="shared" si="168"/>
        <v/>
      </c>
      <c r="H2134" t="str">
        <f t="shared" si="169"/>
        <v/>
      </c>
      <c r="I2134" t="str">
        <f>IF(OR(D2134=M$1,E2134=N$1,F2134=O$1,G2134=P$1,H2134=Q$1),"",C2134)</f>
        <v/>
      </c>
      <c r="J2134" t="str">
        <f t="array" ref="J2134">IF(SUM(--ISNUMBER(SEARCH(S$1:AE$1,I2134)))&gt;0,"",I2134)</f>
        <v/>
      </c>
      <c r="K2134" t="str">
        <f t="array" ref="K2134">IF(SUM(--ISNUMBER(SEARCH(M$1:Q$1,J2134)))=L$1,J2134,"")</f>
        <v/>
      </c>
    </row>
    <row r="2135" spans="1:11" ht="17.25" x14ac:dyDescent="0.25">
      <c r="A2135" s="1" t="s">
        <v>2133</v>
      </c>
      <c r="B2135">
        <f>SUM(B2134,_xlfn.IFNA(IF(MATCH(puzzle!$B$2,$A2135,0),1,0),0))</f>
        <v>389</v>
      </c>
      <c r="C2135" t="str">
        <f>puzzle!B2138</f>
        <v/>
      </c>
      <c r="D2135" t="str">
        <f t="shared" si="165"/>
        <v/>
      </c>
      <c r="E2135" t="str">
        <f t="shared" si="166"/>
        <v/>
      </c>
      <c r="F2135" t="str">
        <f t="shared" si="167"/>
        <v/>
      </c>
      <c r="G2135" t="str">
        <f t="shared" si="168"/>
        <v/>
      </c>
      <c r="H2135" t="str">
        <f t="shared" si="169"/>
        <v/>
      </c>
      <c r="I2135" t="str">
        <f>IF(OR(D2135=M$1,E2135=N$1,F2135=O$1,G2135=P$1,H2135=Q$1),"",C2135)</f>
        <v/>
      </c>
      <c r="J2135" t="str">
        <f t="array" ref="J2135">IF(SUM(--ISNUMBER(SEARCH(S$1:AE$1,I2135)))&gt;0,"",I2135)</f>
        <v/>
      </c>
      <c r="K2135" t="str">
        <f t="array" ref="K2135">IF(SUM(--ISNUMBER(SEARCH(M$1:Q$1,J2135)))=L$1,J2135,"")</f>
        <v/>
      </c>
    </row>
    <row r="2136" spans="1:11" ht="17.25" x14ac:dyDescent="0.25">
      <c r="A2136" s="1" t="s">
        <v>2134</v>
      </c>
      <c r="B2136">
        <f>SUM(B2135,_xlfn.IFNA(IF(MATCH(puzzle!$B$2,$A2136,0),1,0),0))</f>
        <v>389</v>
      </c>
      <c r="C2136" t="str">
        <f>puzzle!B2139</f>
        <v/>
      </c>
      <c r="D2136" t="str">
        <f t="shared" si="165"/>
        <v/>
      </c>
      <c r="E2136" t="str">
        <f t="shared" si="166"/>
        <v/>
      </c>
      <c r="F2136" t="str">
        <f t="shared" si="167"/>
        <v/>
      </c>
      <c r="G2136" t="str">
        <f t="shared" si="168"/>
        <v/>
      </c>
      <c r="H2136" t="str">
        <f t="shared" si="169"/>
        <v/>
      </c>
      <c r="I2136" t="str">
        <f>IF(OR(D2136=M$1,E2136=N$1,F2136=O$1,G2136=P$1,H2136=Q$1),"",C2136)</f>
        <v/>
      </c>
      <c r="J2136" t="str">
        <f t="array" ref="J2136">IF(SUM(--ISNUMBER(SEARCH(S$1:AE$1,I2136)))&gt;0,"",I2136)</f>
        <v/>
      </c>
      <c r="K2136" t="str">
        <f t="array" ref="K2136">IF(SUM(--ISNUMBER(SEARCH(M$1:Q$1,J2136)))=L$1,J2136,"")</f>
        <v/>
      </c>
    </row>
    <row r="2137" spans="1:11" ht="17.25" x14ac:dyDescent="0.25">
      <c r="A2137" s="1" t="s">
        <v>2135</v>
      </c>
      <c r="B2137">
        <f>SUM(B2136,_xlfn.IFNA(IF(MATCH(puzzle!$B$2,$A2137,0),1,0),0))</f>
        <v>390</v>
      </c>
      <c r="C2137" t="str">
        <f>puzzle!B2140</f>
        <v/>
      </c>
      <c r="D2137" t="str">
        <f t="shared" si="165"/>
        <v/>
      </c>
      <c r="E2137" t="str">
        <f t="shared" si="166"/>
        <v/>
      </c>
      <c r="F2137" t="str">
        <f t="shared" si="167"/>
        <v/>
      </c>
      <c r="G2137" t="str">
        <f t="shared" si="168"/>
        <v/>
      </c>
      <c r="H2137" t="str">
        <f t="shared" si="169"/>
        <v/>
      </c>
      <c r="I2137" t="str">
        <f>IF(OR(D2137=M$1,E2137=N$1,F2137=O$1,G2137=P$1,H2137=Q$1),"",C2137)</f>
        <v/>
      </c>
      <c r="J2137" t="str">
        <f t="array" ref="J2137">IF(SUM(--ISNUMBER(SEARCH(S$1:AE$1,I2137)))&gt;0,"",I2137)</f>
        <v/>
      </c>
      <c r="K2137" t="str">
        <f t="array" ref="K2137">IF(SUM(--ISNUMBER(SEARCH(M$1:Q$1,J2137)))=L$1,J2137,"")</f>
        <v/>
      </c>
    </row>
    <row r="2138" spans="1:11" ht="17.25" x14ac:dyDescent="0.25">
      <c r="A2138" s="1" t="s">
        <v>2136</v>
      </c>
      <c r="B2138">
        <f>SUM(B2137,_xlfn.IFNA(IF(MATCH(puzzle!$B$2,$A2138,0),1,0),0))</f>
        <v>391</v>
      </c>
      <c r="C2138" t="str">
        <f>puzzle!B2141</f>
        <v/>
      </c>
      <c r="D2138" t="str">
        <f t="shared" si="165"/>
        <v/>
      </c>
      <c r="E2138" t="str">
        <f t="shared" si="166"/>
        <v/>
      </c>
      <c r="F2138" t="str">
        <f t="shared" si="167"/>
        <v/>
      </c>
      <c r="G2138" t="str">
        <f t="shared" si="168"/>
        <v/>
      </c>
      <c r="H2138" t="str">
        <f t="shared" si="169"/>
        <v/>
      </c>
      <c r="I2138" t="str">
        <f>IF(OR(D2138=M$1,E2138=N$1,F2138=O$1,G2138=P$1,H2138=Q$1),"",C2138)</f>
        <v/>
      </c>
      <c r="J2138" t="str">
        <f t="array" ref="J2138">IF(SUM(--ISNUMBER(SEARCH(S$1:AE$1,I2138)))&gt;0,"",I2138)</f>
        <v/>
      </c>
      <c r="K2138" t="str">
        <f t="array" ref="K2138">IF(SUM(--ISNUMBER(SEARCH(M$1:Q$1,J2138)))=L$1,J2138,"")</f>
        <v/>
      </c>
    </row>
    <row r="2139" spans="1:11" ht="17.25" x14ac:dyDescent="0.25">
      <c r="A2139" s="1" t="s">
        <v>2137</v>
      </c>
      <c r="B2139">
        <f>SUM(B2138,_xlfn.IFNA(IF(MATCH(puzzle!$B$2,$A2139,0),1,0),0))</f>
        <v>391</v>
      </c>
      <c r="C2139" t="str">
        <f>puzzle!B2142</f>
        <v/>
      </c>
      <c r="D2139" t="str">
        <f t="shared" si="165"/>
        <v/>
      </c>
      <c r="E2139" t="str">
        <f t="shared" si="166"/>
        <v/>
      </c>
      <c r="F2139" t="str">
        <f t="shared" si="167"/>
        <v/>
      </c>
      <c r="G2139" t="str">
        <f t="shared" si="168"/>
        <v/>
      </c>
      <c r="H2139" t="str">
        <f t="shared" si="169"/>
        <v/>
      </c>
      <c r="I2139" t="str">
        <f>IF(OR(D2139=M$1,E2139=N$1,F2139=O$1,G2139=P$1,H2139=Q$1),"",C2139)</f>
        <v/>
      </c>
      <c r="J2139" t="str">
        <f t="array" ref="J2139">IF(SUM(--ISNUMBER(SEARCH(S$1:AE$1,I2139)))&gt;0,"",I2139)</f>
        <v/>
      </c>
      <c r="K2139" t="str">
        <f t="array" ref="K2139">IF(SUM(--ISNUMBER(SEARCH(M$1:Q$1,J2139)))=L$1,J2139,"")</f>
        <v/>
      </c>
    </row>
    <row r="2140" spans="1:11" ht="17.25" x14ac:dyDescent="0.25">
      <c r="A2140" s="1" t="s">
        <v>2138</v>
      </c>
      <c r="B2140">
        <f>SUM(B2139,_xlfn.IFNA(IF(MATCH(puzzle!$B$2,$A2140,0),1,0),0))</f>
        <v>391</v>
      </c>
      <c r="C2140" t="str">
        <f>puzzle!B2143</f>
        <v/>
      </c>
      <c r="D2140" t="str">
        <f t="shared" si="165"/>
        <v/>
      </c>
      <c r="E2140" t="str">
        <f t="shared" si="166"/>
        <v/>
      </c>
      <c r="F2140" t="str">
        <f t="shared" si="167"/>
        <v/>
      </c>
      <c r="G2140" t="str">
        <f t="shared" si="168"/>
        <v/>
      </c>
      <c r="H2140" t="str">
        <f t="shared" si="169"/>
        <v/>
      </c>
      <c r="I2140" t="str">
        <f>IF(OR(D2140=M$1,E2140=N$1,F2140=O$1,G2140=P$1,H2140=Q$1),"",C2140)</f>
        <v/>
      </c>
      <c r="J2140" t="str">
        <f t="array" ref="J2140">IF(SUM(--ISNUMBER(SEARCH(S$1:AE$1,I2140)))&gt;0,"",I2140)</f>
        <v/>
      </c>
      <c r="K2140" t="str">
        <f t="array" ref="K2140">IF(SUM(--ISNUMBER(SEARCH(M$1:Q$1,J2140)))=L$1,J2140,"")</f>
        <v/>
      </c>
    </row>
    <row r="2141" spans="1:11" ht="17.25" x14ac:dyDescent="0.25">
      <c r="A2141" s="1" t="s">
        <v>2139</v>
      </c>
      <c r="B2141">
        <f>SUM(B2140,_xlfn.IFNA(IF(MATCH(puzzle!$B$2,$A2141,0),1,0),0))</f>
        <v>391</v>
      </c>
      <c r="C2141" t="str">
        <f>puzzle!B2144</f>
        <v/>
      </c>
      <c r="D2141" t="str">
        <f t="shared" si="165"/>
        <v/>
      </c>
      <c r="E2141" t="str">
        <f t="shared" si="166"/>
        <v/>
      </c>
      <c r="F2141" t="str">
        <f t="shared" si="167"/>
        <v/>
      </c>
      <c r="G2141" t="str">
        <f t="shared" si="168"/>
        <v/>
      </c>
      <c r="H2141" t="str">
        <f t="shared" si="169"/>
        <v/>
      </c>
      <c r="I2141" t="str">
        <f>IF(OR(D2141=M$1,E2141=N$1,F2141=O$1,G2141=P$1,H2141=Q$1),"",C2141)</f>
        <v/>
      </c>
      <c r="J2141" t="str">
        <f t="array" ref="J2141">IF(SUM(--ISNUMBER(SEARCH(S$1:AE$1,I2141)))&gt;0,"",I2141)</f>
        <v/>
      </c>
      <c r="K2141" t="str">
        <f t="array" ref="K2141">IF(SUM(--ISNUMBER(SEARCH(M$1:Q$1,J2141)))=L$1,J2141,"")</f>
        <v/>
      </c>
    </row>
    <row r="2142" spans="1:11" ht="17.25" x14ac:dyDescent="0.25">
      <c r="A2142" s="1" t="s">
        <v>2140</v>
      </c>
      <c r="B2142">
        <f>SUM(B2141,_xlfn.IFNA(IF(MATCH(puzzle!$B$2,$A2142,0),1,0),0))</f>
        <v>391</v>
      </c>
      <c r="C2142" t="str">
        <f>puzzle!B2145</f>
        <v/>
      </c>
      <c r="D2142" t="str">
        <f t="shared" si="165"/>
        <v/>
      </c>
      <c r="E2142" t="str">
        <f t="shared" si="166"/>
        <v/>
      </c>
      <c r="F2142" t="str">
        <f t="shared" si="167"/>
        <v/>
      </c>
      <c r="G2142" t="str">
        <f t="shared" si="168"/>
        <v/>
      </c>
      <c r="H2142" t="str">
        <f t="shared" si="169"/>
        <v/>
      </c>
      <c r="I2142" t="str">
        <f>IF(OR(D2142=M$1,E2142=N$1,F2142=O$1,G2142=P$1,H2142=Q$1),"",C2142)</f>
        <v/>
      </c>
      <c r="J2142" t="str">
        <f t="array" ref="J2142">IF(SUM(--ISNUMBER(SEARCH(S$1:AE$1,I2142)))&gt;0,"",I2142)</f>
        <v/>
      </c>
      <c r="K2142" t="str">
        <f t="array" ref="K2142">IF(SUM(--ISNUMBER(SEARCH(M$1:Q$1,J2142)))=L$1,J2142,"")</f>
        <v/>
      </c>
    </row>
    <row r="2143" spans="1:11" ht="17.25" x14ac:dyDescent="0.25">
      <c r="A2143" s="1" t="s">
        <v>2141</v>
      </c>
      <c r="B2143">
        <f>SUM(B2142,_xlfn.IFNA(IF(MATCH(puzzle!$B$2,$A2143,0),1,0),0))</f>
        <v>391</v>
      </c>
      <c r="C2143" t="str">
        <f>puzzle!B2146</f>
        <v/>
      </c>
      <c r="D2143" t="str">
        <f t="shared" si="165"/>
        <v/>
      </c>
      <c r="E2143" t="str">
        <f t="shared" si="166"/>
        <v/>
      </c>
      <c r="F2143" t="str">
        <f t="shared" si="167"/>
        <v/>
      </c>
      <c r="G2143" t="str">
        <f t="shared" si="168"/>
        <v/>
      </c>
      <c r="H2143" t="str">
        <f t="shared" si="169"/>
        <v/>
      </c>
      <c r="I2143" t="str">
        <f>IF(OR(D2143=M$1,E2143=N$1,F2143=O$1,G2143=P$1,H2143=Q$1),"",C2143)</f>
        <v/>
      </c>
      <c r="J2143" t="str">
        <f t="array" ref="J2143">IF(SUM(--ISNUMBER(SEARCH(S$1:AE$1,I2143)))&gt;0,"",I2143)</f>
        <v/>
      </c>
      <c r="K2143" t="str">
        <f t="array" ref="K2143">IF(SUM(--ISNUMBER(SEARCH(M$1:Q$1,J2143)))=L$1,J2143,"")</f>
        <v/>
      </c>
    </row>
    <row r="2144" spans="1:11" ht="17.25" x14ac:dyDescent="0.25">
      <c r="A2144" s="1" t="s">
        <v>2142</v>
      </c>
      <c r="B2144">
        <f>SUM(B2143,_xlfn.IFNA(IF(MATCH(puzzle!$B$2,$A2144,0),1,0),0))</f>
        <v>391</v>
      </c>
      <c r="C2144" t="str">
        <f>puzzle!B2147</f>
        <v/>
      </c>
      <c r="D2144" t="str">
        <f t="shared" si="165"/>
        <v/>
      </c>
      <c r="E2144" t="str">
        <f t="shared" si="166"/>
        <v/>
      </c>
      <c r="F2144" t="str">
        <f t="shared" si="167"/>
        <v/>
      </c>
      <c r="G2144" t="str">
        <f t="shared" si="168"/>
        <v/>
      </c>
      <c r="H2144" t="str">
        <f t="shared" si="169"/>
        <v/>
      </c>
      <c r="I2144" t="str">
        <f>IF(OR(D2144=M$1,E2144=N$1,F2144=O$1,G2144=P$1,H2144=Q$1),"",C2144)</f>
        <v/>
      </c>
      <c r="J2144" t="str">
        <f t="array" ref="J2144">IF(SUM(--ISNUMBER(SEARCH(S$1:AE$1,I2144)))&gt;0,"",I2144)</f>
        <v/>
      </c>
      <c r="K2144" t="str">
        <f t="array" ref="K2144">IF(SUM(--ISNUMBER(SEARCH(M$1:Q$1,J2144)))=L$1,J2144,"")</f>
        <v/>
      </c>
    </row>
    <row r="2145" spans="1:11" ht="17.25" x14ac:dyDescent="0.25">
      <c r="A2145" s="1" t="s">
        <v>2143</v>
      </c>
      <c r="B2145">
        <f>SUM(B2144,_xlfn.IFNA(IF(MATCH(puzzle!$B$2,$A2145,0),1,0),0))</f>
        <v>391</v>
      </c>
      <c r="C2145" t="str">
        <f>puzzle!B2148</f>
        <v/>
      </c>
      <c r="D2145" t="str">
        <f t="shared" si="165"/>
        <v/>
      </c>
      <c r="E2145" t="str">
        <f t="shared" si="166"/>
        <v/>
      </c>
      <c r="F2145" t="str">
        <f t="shared" si="167"/>
        <v/>
      </c>
      <c r="G2145" t="str">
        <f t="shared" si="168"/>
        <v/>
      </c>
      <c r="H2145" t="str">
        <f t="shared" si="169"/>
        <v/>
      </c>
      <c r="I2145" t="str">
        <f>IF(OR(D2145=M$1,E2145=N$1,F2145=O$1,G2145=P$1,H2145=Q$1),"",C2145)</f>
        <v/>
      </c>
      <c r="J2145" t="str">
        <f t="array" ref="J2145">IF(SUM(--ISNUMBER(SEARCH(S$1:AE$1,I2145)))&gt;0,"",I2145)</f>
        <v/>
      </c>
      <c r="K2145" t="str">
        <f t="array" ref="K2145">IF(SUM(--ISNUMBER(SEARCH(M$1:Q$1,J2145)))=L$1,J2145,"")</f>
        <v/>
      </c>
    </row>
    <row r="2146" spans="1:11" ht="17.25" x14ac:dyDescent="0.25">
      <c r="A2146" s="1" t="s">
        <v>2144</v>
      </c>
      <c r="B2146">
        <f>SUM(B2145,_xlfn.IFNA(IF(MATCH(puzzle!$B$2,$A2146,0),1,0),0))</f>
        <v>391</v>
      </c>
      <c r="C2146" t="str">
        <f>puzzle!B2149</f>
        <v/>
      </c>
      <c r="D2146" t="str">
        <f t="shared" si="165"/>
        <v/>
      </c>
      <c r="E2146" t="str">
        <f t="shared" si="166"/>
        <v/>
      </c>
      <c r="F2146" t="str">
        <f t="shared" si="167"/>
        <v/>
      </c>
      <c r="G2146" t="str">
        <f t="shared" si="168"/>
        <v/>
      </c>
      <c r="H2146" t="str">
        <f t="shared" si="169"/>
        <v/>
      </c>
      <c r="I2146" t="str">
        <f>IF(OR(D2146=M$1,E2146=N$1,F2146=O$1,G2146=P$1,H2146=Q$1),"",C2146)</f>
        <v/>
      </c>
      <c r="J2146" t="str">
        <f t="array" ref="J2146">IF(SUM(--ISNUMBER(SEARCH(S$1:AE$1,I2146)))&gt;0,"",I2146)</f>
        <v/>
      </c>
      <c r="K2146" t="str">
        <f t="array" ref="K2146">IF(SUM(--ISNUMBER(SEARCH(M$1:Q$1,J2146)))=L$1,J2146,"")</f>
        <v/>
      </c>
    </row>
    <row r="2147" spans="1:11" ht="17.25" x14ac:dyDescent="0.25">
      <c r="A2147" s="1" t="s">
        <v>2145</v>
      </c>
      <c r="B2147">
        <f>SUM(B2146,_xlfn.IFNA(IF(MATCH(puzzle!$B$2,$A2147,0),1,0),0))</f>
        <v>392</v>
      </c>
      <c r="C2147" t="str">
        <f>puzzle!B2150</f>
        <v/>
      </c>
      <c r="D2147" t="str">
        <f t="shared" si="165"/>
        <v/>
      </c>
      <c r="E2147" t="str">
        <f t="shared" si="166"/>
        <v/>
      </c>
      <c r="F2147" t="str">
        <f t="shared" si="167"/>
        <v/>
      </c>
      <c r="G2147" t="str">
        <f t="shared" si="168"/>
        <v/>
      </c>
      <c r="H2147" t="str">
        <f t="shared" si="169"/>
        <v/>
      </c>
      <c r="I2147" t="str">
        <f>IF(OR(D2147=M$1,E2147=N$1,F2147=O$1,G2147=P$1,H2147=Q$1),"",C2147)</f>
        <v/>
      </c>
      <c r="J2147" t="str">
        <f t="array" ref="J2147">IF(SUM(--ISNUMBER(SEARCH(S$1:AE$1,I2147)))&gt;0,"",I2147)</f>
        <v/>
      </c>
      <c r="K2147" t="str">
        <f t="array" ref="K2147">IF(SUM(--ISNUMBER(SEARCH(M$1:Q$1,J2147)))=L$1,J2147,"")</f>
        <v/>
      </c>
    </row>
    <row r="2148" spans="1:11" ht="17.25" x14ac:dyDescent="0.25">
      <c r="A2148" s="1" t="s">
        <v>2146</v>
      </c>
      <c r="B2148">
        <f>SUM(B2147,_xlfn.IFNA(IF(MATCH(puzzle!$B$2,$A2148,0),1,0),0))</f>
        <v>392</v>
      </c>
      <c r="C2148" t="str">
        <f>puzzle!B2151</f>
        <v/>
      </c>
      <c r="D2148" t="str">
        <f t="shared" si="165"/>
        <v/>
      </c>
      <c r="E2148" t="str">
        <f t="shared" si="166"/>
        <v/>
      </c>
      <c r="F2148" t="str">
        <f t="shared" si="167"/>
        <v/>
      </c>
      <c r="G2148" t="str">
        <f t="shared" si="168"/>
        <v/>
      </c>
      <c r="H2148" t="str">
        <f t="shared" si="169"/>
        <v/>
      </c>
      <c r="I2148" t="str">
        <f>IF(OR(D2148=M$1,E2148=N$1,F2148=O$1,G2148=P$1,H2148=Q$1),"",C2148)</f>
        <v/>
      </c>
      <c r="J2148" t="str">
        <f t="array" ref="J2148">IF(SUM(--ISNUMBER(SEARCH(S$1:AE$1,I2148)))&gt;0,"",I2148)</f>
        <v/>
      </c>
      <c r="K2148" t="str">
        <f t="array" ref="K2148">IF(SUM(--ISNUMBER(SEARCH(M$1:Q$1,J2148)))=L$1,J2148,"")</f>
        <v/>
      </c>
    </row>
    <row r="2149" spans="1:11" ht="17.25" x14ac:dyDescent="0.25">
      <c r="A2149" s="1" t="s">
        <v>2147</v>
      </c>
      <c r="B2149">
        <f>SUM(B2148,_xlfn.IFNA(IF(MATCH(puzzle!$B$2,$A2149,0),1,0),0))</f>
        <v>392</v>
      </c>
      <c r="C2149" t="str">
        <f>puzzle!B2152</f>
        <v/>
      </c>
      <c r="D2149" t="str">
        <f t="shared" si="165"/>
        <v/>
      </c>
      <c r="E2149" t="str">
        <f t="shared" si="166"/>
        <v/>
      </c>
      <c r="F2149" t="str">
        <f t="shared" si="167"/>
        <v/>
      </c>
      <c r="G2149" t="str">
        <f t="shared" si="168"/>
        <v/>
      </c>
      <c r="H2149" t="str">
        <f t="shared" si="169"/>
        <v/>
      </c>
      <c r="I2149" t="str">
        <f>IF(OR(D2149=M$1,E2149=N$1,F2149=O$1,G2149=P$1,H2149=Q$1),"",C2149)</f>
        <v/>
      </c>
      <c r="J2149" t="str">
        <f t="array" ref="J2149">IF(SUM(--ISNUMBER(SEARCH(S$1:AE$1,I2149)))&gt;0,"",I2149)</f>
        <v/>
      </c>
      <c r="K2149" t="str">
        <f t="array" ref="K2149">IF(SUM(--ISNUMBER(SEARCH(M$1:Q$1,J2149)))=L$1,J2149,"")</f>
        <v/>
      </c>
    </row>
    <row r="2150" spans="1:11" ht="17.25" x14ac:dyDescent="0.25">
      <c r="A2150" s="1" t="s">
        <v>2148</v>
      </c>
      <c r="B2150">
        <f>SUM(B2149,_xlfn.IFNA(IF(MATCH(puzzle!$B$2,$A2150,0),1,0),0))</f>
        <v>392</v>
      </c>
      <c r="C2150" t="str">
        <f>puzzle!B2153</f>
        <v/>
      </c>
      <c r="D2150" t="str">
        <f t="shared" si="165"/>
        <v/>
      </c>
      <c r="E2150" t="str">
        <f t="shared" si="166"/>
        <v/>
      </c>
      <c r="F2150" t="str">
        <f t="shared" si="167"/>
        <v/>
      </c>
      <c r="G2150" t="str">
        <f t="shared" si="168"/>
        <v/>
      </c>
      <c r="H2150" t="str">
        <f t="shared" si="169"/>
        <v/>
      </c>
      <c r="I2150" t="str">
        <f>IF(OR(D2150=M$1,E2150=N$1,F2150=O$1,G2150=P$1,H2150=Q$1),"",C2150)</f>
        <v/>
      </c>
      <c r="J2150" t="str">
        <f t="array" ref="J2150">IF(SUM(--ISNUMBER(SEARCH(S$1:AE$1,I2150)))&gt;0,"",I2150)</f>
        <v/>
      </c>
      <c r="K2150" t="str">
        <f t="array" ref="K2150">IF(SUM(--ISNUMBER(SEARCH(M$1:Q$1,J2150)))=L$1,J2150,"")</f>
        <v/>
      </c>
    </row>
    <row r="2151" spans="1:11" ht="17.25" x14ac:dyDescent="0.25">
      <c r="A2151" s="1" t="s">
        <v>2149</v>
      </c>
      <c r="B2151">
        <f>SUM(B2150,_xlfn.IFNA(IF(MATCH(puzzle!$B$2,$A2151,0),1,0),0))</f>
        <v>393</v>
      </c>
      <c r="C2151" t="str">
        <f>puzzle!B2154</f>
        <v/>
      </c>
      <c r="D2151" t="str">
        <f t="shared" si="165"/>
        <v/>
      </c>
      <c r="E2151" t="str">
        <f t="shared" si="166"/>
        <v/>
      </c>
      <c r="F2151" t="str">
        <f t="shared" si="167"/>
        <v/>
      </c>
      <c r="G2151" t="str">
        <f t="shared" si="168"/>
        <v/>
      </c>
      <c r="H2151" t="str">
        <f t="shared" si="169"/>
        <v/>
      </c>
      <c r="I2151" t="str">
        <f>IF(OR(D2151=M$1,E2151=N$1,F2151=O$1,G2151=P$1,H2151=Q$1),"",C2151)</f>
        <v/>
      </c>
      <c r="J2151" t="str">
        <f t="array" ref="J2151">IF(SUM(--ISNUMBER(SEARCH(S$1:AE$1,I2151)))&gt;0,"",I2151)</f>
        <v/>
      </c>
      <c r="K2151" t="str">
        <f t="array" ref="K2151">IF(SUM(--ISNUMBER(SEARCH(M$1:Q$1,J2151)))=L$1,J2151,"")</f>
        <v/>
      </c>
    </row>
    <row r="2152" spans="1:11" ht="17.25" x14ac:dyDescent="0.25">
      <c r="A2152" s="1" t="s">
        <v>2150</v>
      </c>
      <c r="B2152">
        <f>SUM(B2151,_xlfn.IFNA(IF(MATCH(puzzle!$B$2,$A2152,0),1,0),0))</f>
        <v>393</v>
      </c>
      <c r="C2152" t="str">
        <f>puzzle!B2155</f>
        <v/>
      </c>
      <c r="D2152" t="str">
        <f t="shared" si="165"/>
        <v/>
      </c>
      <c r="E2152" t="str">
        <f t="shared" si="166"/>
        <v/>
      </c>
      <c r="F2152" t="str">
        <f t="shared" si="167"/>
        <v/>
      </c>
      <c r="G2152" t="str">
        <f t="shared" si="168"/>
        <v/>
      </c>
      <c r="H2152" t="str">
        <f t="shared" si="169"/>
        <v/>
      </c>
      <c r="I2152" t="str">
        <f>IF(OR(D2152=M$1,E2152=N$1,F2152=O$1,G2152=P$1,H2152=Q$1),"",C2152)</f>
        <v/>
      </c>
      <c r="J2152" t="str">
        <f t="array" ref="J2152">IF(SUM(--ISNUMBER(SEARCH(S$1:AE$1,I2152)))&gt;0,"",I2152)</f>
        <v/>
      </c>
      <c r="K2152" t="str">
        <f t="array" ref="K2152">IF(SUM(--ISNUMBER(SEARCH(M$1:Q$1,J2152)))=L$1,J2152,"")</f>
        <v/>
      </c>
    </row>
    <row r="2153" spans="1:11" ht="17.25" x14ac:dyDescent="0.25">
      <c r="A2153" s="1" t="s">
        <v>2151</v>
      </c>
      <c r="B2153">
        <f>SUM(B2152,_xlfn.IFNA(IF(MATCH(puzzle!$B$2,$A2153,0),1,0),0))</f>
        <v>393</v>
      </c>
      <c r="C2153" t="str">
        <f>puzzle!B2156</f>
        <v/>
      </c>
      <c r="D2153" t="str">
        <f t="shared" si="165"/>
        <v/>
      </c>
      <c r="E2153" t="str">
        <f t="shared" si="166"/>
        <v/>
      </c>
      <c r="F2153" t="str">
        <f t="shared" si="167"/>
        <v/>
      </c>
      <c r="G2153" t="str">
        <f t="shared" si="168"/>
        <v/>
      </c>
      <c r="H2153" t="str">
        <f t="shared" si="169"/>
        <v/>
      </c>
      <c r="I2153" t="str">
        <f>IF(OR(D2153=M$1,E2153=N$1,F2153=O$1,G2153=P$1,H2153=Q$1),"",C2153)</f>
        <v/>
      </c>
      <c r="J2153" t="str">
        <f t="array" ref="J2153">IF(SUM(--ISNUMBER(SEARCH(S$1:AE$1,I2153)))&gt;0,"",I2153)</f>
        <v/>
      </c>
      <c r="K2153" t="str">
        <f t="array" ref="K2153">IF(SUM(--ISNUMBER(SEARCH(M$1:Q$1,J2153)))=L$1,J2153,"")</f>
        <v/>
      </c>
    </row>
    <row r="2154" spans="1:11" ht="17.25" x14ac:dyDescent="0.25">
      <c r="A2154" s="1" t="s">
        <v>2152</v>
      </c>
      <c r="B2154">
        <f>SUM(B2153,_xlfn.IFNA(IF(MATCH(puzzle!$B$2,$A2154,0),1,0),0))</f>
        <v>393</v>
      </c>
      <c r="C2154" t="str">
        <f>puzzle!B2157</f>
        <v/>
      </c>
      <c r="D2154" t="str">
        <f t="shared" si="165"/>
        <v/>
      </c>
      <c r="E2154" t="str">
        <f t="shared" si="166"/>
        <v/>
      </c>
      <c r="F2154" t="str">
        <f t="shared" si="167"/>
        <v/>
      </c>
      <c r="G2154" t="str">
        <f t="shared" si="168"/>
        <v/>
      </c>
      <c r="H2154" t="str">
        <f t="shared" si="169"/>
        <v/>
      </c>
      <c r="I2154" t="str">
        <f>IF(OR(D2154=M$1,E2154=N$1,F2154=O$1,G2154=P$1,H2154=Q$1),"",C2154)</f>
        <v/>
      </c>
      <c r="J2154" t="str">
        <f t="array" ref="J2154">IF(SUM(--ISNUMBER(SEARCH(S$1:AE$1,I2154)))&gt;0,"",I2154)</f>
        <v/>
      </c>
      <c r="K2154" t="str">
        <f t="array" ref="K2154">IF(SUM(--ISNUMBER(SEARCH(M$1:Q$1,J2154)))=L$1,J2154,"")</f>
        <v/>
      </c>
    </row>
    <row r="2155" spans="1:11" ht="17.25" x14ac:dyDescent="0.25">
      <c r="A2155" s="1" t="s">
        <v>2153</v>
      </c>
      <c r="B2155">
        <f>SUM(B2154,_xlfn.IFNA(IF(MATCH(puzzle!$B$2,$A2155,0),1,0),0))</f>
        <v>393</v>
      </c>
      <c r="C2155" t="str">
        <f>puzzle!B2158</f>
        <v/>
      </c>
      <c r="D2155" t="str">
        <f t="shared" si="165"/>
        <v/>
      </c>
      <c r="E2155" t="str">
        <f t="shared" si="166"/>
        <v/>
      </c>
      <c r="F2155" t="str">
        <f t="shared" si="167"/>
        <v/>
      </c>
      <c r="G2155" t="str">
        <f t="shared" si="168"/>
        <v/>
      </c>
      <c r="H2155" t="str">
        <f t="shared" si="169"/>
        <v/>
      </c>
      <c r="I2155" t="str">
        <f>IF(OR(D2155=M$1,E2155=N$1,F2155=O$1,G2155=P$1,H2155=Q$1),"",C2155)</f>
        <v/>
      </c>
      <c r="J2155" t="str">
        <f t="array" ref="J2155">IF(SUM(--ISNUMBER(SEARCH(S$1:AE$1,I2155)))&gt;0,"",I2155)</f>
        <v/>
      </c>
      <c r="K2155" t="str">
        <f t="array" ref="K2155">IF(SUM(--ISNUMBER(SEARCH(M$1:Q$1,J2155)))=L$1,J2155,"")</f>
        <v/>
      </c>
    </row>
    <row r="2156" spans="1:11" ht="17.25" x14ac:dyDescent="0.25">
      <c r="A2156" s="1" t="s">
        <v>2154</v>
      </c>
      <c r="B2156">
        <f>SUM(B2155,_xlfn.IFNA(IF(MATCH(puzzle!$B$2,$A2156,0),1,0),0))</f>
        <v>394</v>
      </c>
      <c r="C2156" t="str">
        <f>puzzle!B2159</f>
        <v/>
      </c>
      <c r="D2156" t="str">
        <f t="shared" si="165"/>
        <v/>
      </c>
      <c r="E2156" t="str">
        <f t="shared" si="166"/>
        <v/>
      </c>
      <c r="F2156" t="str">
        <f t="shared" si="167"/>
        <v/>
      </c>
      <c r="G2156" t="str">
        <f t="shared" si="168"/>
        <v/>
      </c>
      <c r="H2156" t="str">
        <f t="shared" si="169"/>
        <v/>
      </c>
      <c r="I2156" t="str">
        <f>IF(OR(D2156=M$1,E2156=N$1,F2156=O$1,G2156=P$1,H2156=Q$1),"",C2156)</f>
        <v/>
      </c>
      <c r="J2156" t="str">
        <f t="array" ref="J2156">IF(SUM(--ISNUMBER(SEARCH(S$1:AE$1,I2156)))&gt;0,"",I2156)</f>
        <v/>
      </c>
      <c r="K2156" t="str">
        <f t="array" ref="K2156">IF(SUM(--ISNUMBER(SEARCH(M$1:Q$1,J2156)))=L$1,J2156,"")</f>
        <v/>
      </c>
    </row>
    <row r="2157" spans="1:11" ht="17.25" x14ac:dyDescent="0.25">
      <c r="A2157" s="1" t="s">
        <v>2155</v>
      </c>
      <c r="B2157">
        <f>SUM(B2156,_xlfn.IFNA(IF(MATCH(puzzle!$B$2,$A2157,0),1,0),0))</f>
        <v>394</v>
      </c>
      <c r="C2157" t="str">
        <f>puzzle!B2160</f>
        <v/>
      </c>
      <c r="D2157" t="str">
        <f t="shared" si="165"/>
        <v/>
      </c>
      <c r="E2157" t="str">
        <f t="shared" si="166"/>
        <v/>
      </c>
      <c r="F2157" t="str">
        <f t="shared" si="167"/>
        <v/>
      </c>
      <c r="G2157" t="str">
        <f t="shared" si="168"/>
        <v/>
      </c>
      <c r="H2157" t="str">
        <f t="shared" si="169"/>
        <v/>
      </c>
      <c r="I2157" t="str">
        <f>IF(OR(D2157=M$1,E2157=N$1,F2157=O$1,G2157=P$1,H2157=Q$1),"",C2157)</f>
        <v/>
      </c>
      <c r="J2157" t="str">
        <f t="array" ref="J2157">IF(SUM(--ISNUMBER(SEARCH(S$1:AE$1,I2157)))&gt;0,"",I2157)</f>
        <v/>
      </c>
      <c r="K2157" t="str">
        <f t="array" ref="K2157">IF(SUM(--ISNUMBER(SEARCH(M$1:Q$1,J2157)))=L$1,J2157,"")</f>
        <v/>
      </c>
    </row>
    <row r="2158" spans="1:11" ht="17.25" x14ac:dyDescent="0.25">
      <c r="A2158" s="1" t="s">
        <v>2156</v>
      </c>
      <c r="B2158">
        <f>SUM(B2157,_xlfn.IFNA(IF(MATCH(puzzle!$B$2,$A2158,0),1,0),0))</f>
        <v>394</v>
      </c>
      <c r="C2158" t="str">
        <f>puzzle!B2161</f>
        <v/>
      </c>
      <c r="D2158" t="str">
        <f t="shared" si="165"/>
        <v/>
      </c>
      <c r="E2158" t="str">
        <f t="shared" si="166"/>
        <v/>
      </c>
      <c r="F2158" t="str">
        <f t="shared" si="167"/>
        <v/>
      </c>
      <c r="G2158" t="str">
        <f t="shared" si="168"/>
        <v/>
      </c>
      <c r="H2158" t="str">
        <f t="shared" si="169"/>
        <v/>
      </c>
      <c r="I2158" t="str">
        <f>IF(OR(D2158=M$1,E2158=N$1,F2158=O$1,G2158=P$1,H2158=Q$1),"",C2158)</f>
        <v/>
      </c>
      <c r="J2158" t="str">
        <f t="array" ref="J2158">IF(SUM(--ISNUMBER(SEARCH(S$1:AE$1,I2158)))&gt;0,"",I2158)</f>
        <v/>
      </c>
      <c r="K2158" t="str">
        <f t="array" ref="K2158">IF(SUM(--ISNUMBER(SEARCH(M$1:Q$1,J2158)))=L$1,J2158,"")</f>
        <v/>
      </c>
    </row>
    <row r="2159" spans="1:11" ht="17.25" x14ac:dyDescent="0.25">
      <c r="A2159" s="1" t="s">
        <v>2157</v>
      </c>
      <c r="B2159">
        <f>SUM(B2158,_xlfn.IFNA(IF(MATCH(puzzle!$B$2,$A2159,0),1,0),0))</f>
        <v>394</v>
      </c>
      <c r="C2159" t="str">
        <f>puzzle!B2162</f>
        <v/>
      </c>
      <c r="D2159" t="str">
        <f t="shared" si="165"/>
        <v/>
      </c>
      <c r="E2159" t="str">
        <f t="shared" si="166"/>
        <v/>
      </c>
      <c r="F2159" t="str">
        <f t="shared" si="167"/>
        <v/>
      </c>
      <c r="G2159" t="str">
        <f t="shared" si="168"/>
        <v/>
      </c>
      <c r="H2159" t="str">
        <f t="shared" si="169"/>
        <v/>
      </c>
      <c r="I2159" t="str">
        <f>IF(OR(D2159=M$1,E2159=N$1,F2159=O$1,G2159=P$1,H2159=Q$1),"",C2159)</f>
        <v/>
      </c>
      <c r="J2159" t="str">
        <f t="array" ref="J2159">IF(SUM(--ISNUMBER(SEARCH(S$1:AE$1,I2159)))&gt;0,"",I2159)</f>
        <v/>
      </c>
      <c r="K2159" t="str">
        <f t="array" ref="K2159">IF(SUM(--ISNUMBER(SEARCH(M$1:Q$1,J2159)))=L$1,J2159,"")</f>
        <v/>
      </c>
    </row>
    <row r="2160" spans="1:11" ht="17.25" x14ac:dyDescent="0.25">
      <c r="A2160" s="1" t="s">
        <v>2158</v>
      </c>
      <c r="B2160">
        <f>SUM(B2159,_xlfn.IFNA(IF(MATCH(puzzle!$B$2,$A2160,0),1,0),0))</f>
        <v>394</v>
      </c>
      <c r="C2160" t="str">
        <f>puzzle!B2163</f>
        <v/>
      </c>
      <c r="D2160" t="str">
        <f t="shared" si="165"/>
        <v/>
      </c>
      <c r="E2160" t="str">
        <f t="shared" si="166"/>
        <v/>
      </c>
      <c r="F2160" t="str">
        <f t="shared" si="167"/>
        <v/>
      </c>
      <c r="G2160" t="str">
        <f t="shared" si="168"/>
        <v/>
      </c>
      <c r="H2160" t="str">
        <f t="shared" si="169"/>
        <v/>
      </c>
      <c r="I2160" t="str">
        <f>IF(OR(D2160=M$1,E2160=N$1,F2160=O$1,G2160=P$1,H2160=Q$1),"",C2160)</f>
        <v/>
      </c>
      <c r="J2160" t="str">
        <f t="array" ref="J2160">IF(SUM(--ISNUMBER(SEARCH(S$1:AE$1,I2160)))&gt;0,"",I2160)</f>
        <v/>
      </c>
      <c r="K2160" t="str">
        <f t="array" ref="K2160">IF(SUM(--ISNUMBER(SEARCH(M$1:Q$1,J2160)))=L$1,J2160,"")</f>
        <v/>
      </c>
    </row>
    <row r="2161" spans="1:11" ht="17.25" x14ac:dyDescent="0.25">
      <c r="A2161" s="1" t="s">
        <v>2159</v>
      </c>
      <c r="B2161">
        <f>SUM(B2160,_xlfn.IFNA(IF(MATCH(puzzle!$B$2,$A2161,0),1,0),0))</f>
        <v>395</v>
      </c>
      <c r="C2161" t="str">
        <f>puzzle!B2164</f>
        <v/>
      </c>
      <c r="D2161" t="str">
        <f t="shared" si="165"/>
        <v/>
      </c>
      <c r="E2161" t="str">
        <f t="shared" si="166"/>
        <v/>
      </c>
      <c r="F2161" t="str">
        <f t="shared" si="167"/>
        <v/>
      </c>
      <c r="G2161" t="str">
        <f t="shared" si="168"/>
        <v/>
      </c>
      <c r="H2161" t="str">
        <f t="shared" si="169"/>
        <v/>
      </c>
      <c r="I2161" t="str">
        <f>IF(OR(D2161=M$1,E2161=N$1,F2161=O$1,G2161=P$1,H2161=Q$1),"",C2161)</f>
        <v/>
      </c>
      <c r="J2161" t="str">
        <f t="array" ref="J2161">IF(SUM(--ISNUMBER(SEARCH(S$1:AE$1,I2161)))&gt;0,"",I2161)</f>
        <v/>
      </c>
      <c r="K2161" t="str">
        <f t="array" ref="K2161">IF(SUM(--ISNUMBER(SEARCH(M$1:Q$1,J2161)))=L$1,J2161,"")</f>
        <v/>
      </c>
    </row>
    <row r="2162" spans="1:11" ht="17.25" x14ac:dyDescent="0.25">
      <c r="A2162" s="1" t="s">
        <v>2160</v>
      </c>
      <c r="B2162">
        <f>SUM(B2161,_xlfn.IFNA(IF(MATCH(puzzle!$B$2,$A2162,0),1,0),0))</f>
        <v>395</v>
      </c>
      <c r="C2162" t="str">
        <f>puzzle!B2165</f>
        <v/>
      </c>
      <c r="D2162" t="str">
        <f t="shared" si="165"/>
        <v/>
      </c>
      <c r="E2162" t="str">
        <f t="shared" si="166"/>
        <v/>
      </c>
      <c r="F2162" t="str">
        <f t="shared" si="167"/>
        <v/>
      </c>
      <c r="G2162" t="str">
        <f t="shared" si="168"/>
        <v/>
      </c>
      <c r="H2162" t="str">
        <f t="shared" si="169"/>
        <v/>
      </c>
      <c r="I2162" t="str">
        <f>IF(OR(D2162=M$1,E2162=N$1,F2162=O$1,G2162=P$1,H2162=Q$1),"",C2162)</f>
        <v/>
      </c>
      <c r="J2162" t="str">
        <f t="array" ref="J2162">IF(SUM(--ISNUMBER(SEARCH(S$1:AE$1,I2162)))&gt;0,"",I2162)</f>
        <v/>
      </c>
      <c r="K2162" t="str">
        <f t="array" ref="K2162">IF(SUM(--ISNUMBER(SEARCH(M$1:Q$1,J2162)))=L$1,J2162,"")</f>
        <v/>
      </c>
    </row>
    <row r="2163" spans="1:11" ht="17.25" x14ac:dyDescent="0.25">
      <c r="A2163" s="1" t="s">
        <v>2161</v>
      </c>
      <c r="B2163">
        <f>SUM(B2162,_xlfn.IFNA(IF(MATCH(puzzle!$B$2,$A2163,0),1,0),0))</f>
        <v>395</v>
      </c>
      <c r="C2163" t="str">
        <f>puzzle!B2166</f>
        <v/>
      </c>
      <c r="D2163" t="str">
        <f t="shared" si="165"/>
        <v/>
      </c>
      <c r="E2163" t="str">
        <f t="shared" si="166"/>
        <v/>
      </c>
      <c r="F2163" t="str">
        <f t="shared" si="167"/>
        <v/>
      </c>
      <c r="G2163" t="str">
        <f t="shared" si="168"/>
        <v/>
      </c>
      <c r="H2163" t="str">
        <f t="shared" si="169"/>
        <v/>
      </c>
      <c r="I2163" t="str">
        <f>IF(OR(D2163=M$1,E2163=N$1,F2163=O$1,G2163=P$1,H2163=Q$1),"",C2163)</f>
        <v/>
      </c>
      <c r="J2163" t="str">
        <f t="array" ref="J2163">IF(SUM(--ISNUMBER(SEARCH(S$1:AE$1,I2163)))&gt;0,"",I2163)</f>
        <v/>
      </c>
      <c r="K2163" t="str">
        <f t="array" ref="K2163">IF(SUM(--ISNUMBER(SEARCH(M$1:Q$1,J2163)))=L$1,J2163,"")</f>
        <v/>
      </c>
    </row>
    <row r="2164" spans="1:11" ht="17.25" x14ac:dyDescent="0.25">
      <c r="A2164" s="1" t="s">
        <v>2162</v>
      </c>
      <c r="B2164">
        <f>SUM(B2163,_xlfn.IFNA(IF(MATCH(puzzle!$B$2,$A2164,0),1,0),0))</f>
        <v>395</v>
      </c>
      <c r="C2164" t="str">
        <f>puzzle!B2167</f>
        <v/>
      </c>
      <c r="D2164" t="str">
        <f t="shared" si="165"/>
        <v/>
      </c>
      <c r="E2164" t="str">
        <f t="shared" si="166"/>
        <v/>
      </c>
      <c r="F2164" t="str">
        <f t="shared" si="167"/>
        <v/>
      </c>
      <c r="G2164" t="str">
        <f t="shared" si="168"/>
        <v/>
      </c>
      <c r="H2164" t="str">
        <f t="shared" si="169"/>
        <v/>
      </c>
      <c r="I2164" t="str">
        <f>IF(OR(D2164=M$1,E2164=N$1,F2164=O$1,G2164=P$1,H2164=Q$1),"",C2164)</f>
        <v/>
      </c>
      <c r="J2164" t="str">
        <f t="array" ref="J2164">IF(SUM(--ISNUMBER(SEARCH(S$1:AE$1,I2164)))&gt;0,"",I2164)</f>
        <v/>
      </c>
      <c r="K2164" t="str">
        <f t="array" ref="K2164">IF(SUM(--ISNUMBER(SEARCH(M$1:Q$1,J2164)))=L$1,J2164,"")</f>
        <v/>
      </c>
    </row>
    <row r="2165" spans="1:11" ht="17.25" x14ac:dyDescent="0.25">
      <c r="A2165" s="1" t="s">
        <v>2163</v>
      </c>
      <c r="B2165">
        <f>SUM(B2164,_xlfn.IFNA(IF(MATCH(puzzle!$B$2,$A2165,0),1,0),0))</f>
        <v>395</v>
      </c>
      <c r="C2165" t="str">
        <f>puzzle!B2168</f>
        <v/>
      </c>
      <c r="D2165" t="str">
        <f t="shared" si="165"/>
        <v/>
      </c>
      <c r="E2165" t="str">
        <f t="shared" si="166"/>
        <v/>
      </c>
      <c r="F2165" t="str">
        <f t="shared" si="167"/>
        <v/>
      </c>
      <c r="G2165" t="str">
        <f t="shared" si="168"/>
        <v/>
      </c>
      <c r="H2165" t="str">
        <f t="shared" si="169"/>
        <v/>
      </c>
      <c r="I2165" t="str">
        <f>IF(OR(D2165=M$1,E2165=N$1,F2165=O$1,G2165=P$1,H2165=Q$1),"",C2165)</f>
        <v/>
      </c>
      <c r="J2165" t="str">
        <f t="array" ref="J2165">IF(SUM(--ISNUMBER(SEARCH(S$1:AE$1,I2165)))&gt;0,"",I2165)</f>
        <v/>
      </c>
      <c r="K2165" t="str">
        <f t="array" ref="K2165">IF(SUM(--ISNUMBER(SEARCH(M$1:Q$1,J2165)))=L$1,J2165,"")</f>
        <v/>
      </c>
    </row>
    <row r="2166" spans="1:11" ht="17.25" x14ac:dyDescent="0.25">
      <c r="A2166" s="1" t="s">
        <v>2164</v>
      </c>
      <c r="B2166">
        <f>SUM(B2165,_xlfn.IFNA(IF(MATCH(puzzle!$B$2,$A2166,0),1,0),0))</f>
        <v>395</v>
      </c>
      <c r="C2166" t="str">
        <f>puzzle!B2169</f>
        <v/>
      </c>
      <c r="D2166" t="str">
        <f t="shared" si="165"/>
        <v/>
      </c>
      <c r="E2166" t="str">
        <f t="shared" si="166"/>
        <v/>
      </c>
      <c r="F2166" t="str">
        <f t="shared" si="167"/>
        <v/>
      </c>
      <c r="G2166" t="str">
        <f t="shared" si="168"/>
        <v/>
      </c>
      <c r="H2166" t="str">
        <f t="shared" si="169"/>
        <v/>
      </c>
      <c r="I2166" t="str">
        <f>IF(OR(D2166=M$1,E2166=N$1,F2166=O$1,G2166=P$1,H2166=Q$1),"",C2166)</f>
        <v/>
      </c>
      <c r="J2166" t="str">
        <f t="array" ref="J2166">IF(SUM(--ISNUMBER(SEARCH(S$1:AE$1,I2166)))&gt;0,"",I2166)</f>
        <v/>
      </c>
      <c r="K2166" t="str">
        <f t="array" ref="K2166">IF(SUM(--ISNUMBER(SEARCH(M$1:Q$1,J2166)))=L$1,J2166,"")</f>
        <v/>
      </c>
    </row>
    <row r="2167" spans="1:11" ht="17.25" x14ac:dyDescent="0.25">
      <c r="A2167" s="1" t="s">
        <v>2165</v>
      </c>
      <c r="B2167">
        <f>SUM(B2166,_xlfn.IFNA(IF(MATCH(puzzle!$B$2,$A2167,0),1,0),0))</f>
        <v>395</v>
      </c>
      <c r="C2167" t="str">
        <f>puzzle!B2170</f>
        <v/>
      </c>
      <c r="D2167" t="str">
        <f t="shared" si="165"/>
        <v/>
      </c>
      <c r="E2167" t="str">
        <f t="shared" si="166"/>
        <v/>
      </c>
      <c r="F2167" t="str">
        <f t="shared" si="167"/>
        <v/>
      </c>
      <c r="G2167" t="str">
        <f t="shared" si="168"/>
        <v/>
      </c>
      <c r="H2167" t="str">
        <f t="shared" si="169"/>
        <v/>
      </c>
      <c r="I2167" t="str">
        <f>IF(OR(D2167=M$1,E2167=N$1,F2167=O$1,G2167=P$1,H2167=Q$1),"",C2167)</f>
        <v/>
      </c>
      <c r="J2167" t="str">
        <f t="array" ref="J2167">IF(SUM(--ISNUMBER(SEARCH(S$1:AE$1,I2167)))&gt;0,"",I2167)</f>
        <v/>
      </c>
      <c r="K2167" t="str">
        <f t="array" ref="K2167">IF(SUM(--ISNUMBER(SEARCH(M$1:Q$1,J2167)))=L$1,J2167,"")</f>
        <v/>
      </c>
    </row>
    <row r="2168" spans="1:11" ht="17.25" x14ac:dyDescent="0.25">
      <c r="A2168" s="1" t="s">
        <v>2166</v>
      </c>
      <c r="B2168">
        <f>SUM(B2167,_xlfn.IFNA(IF(MATCH(puzzle!$B$2,$A2168,0),1,0),0))</f>
        <v>396</v>
      </c>
      <c r="C2168" t="str">
        <f>puzzle!B2171</f>
        <v/>
      </c>
      <c r="D2168" t="str">
        <f t="shared" si="165"/>
        <v/>
      </c>
      <c r="E2168" t="str">
        <f t="shared" si="166"/>
        <v/>
      </c>
      <c r="F2168" t="str">
        <f t="shared" si="167"/>
        <v/>
      </c>
      <c r="G2168" t="str">
        <f t="shared" si="168"/>
        <v/>
      </c>
      <c r="H2168" t="str">
        <f t="shared" si="169"/>
        <v/>
      </c>
      <c r="I2168" t="str">
        <f>IF(OR(D2168=M$1,E2168=N$1,F2168=O$1,G2168=P$1,H2168=Q$1),"",C2168)</f>
        <v/>
      </c>
      <c r="J2168" t="str">
        <f t="array" ref="J2168">IF(SUM(--ISNUMBER(SEARCH(S$1:AE$1,I2168)))&gt;0,"",I2168)</f>
        <v/>
      </c>
      <c r="K2168" t="str">
        <f t="array" ref="K2168">IF(SUM(--ISNUMBER(SEARCH(M$1:Q$1,J2168)))=L$1,J2168,"")</f>
        <v/>
      </c>
    </row>
    <row r="2169" spans="1:11" ht="17.25" x14ac:dyDescent="0.25">
      <c r="A2169" s="1" t="s">
        <v>2167</v>
      </c>
      <c r="B2169">
        <f>SUM(B2168,_xlfn.IFNA(IF(MATCH(puzzle!$B$2,$A2169,0),1,0),0))</f>
        <v>397</v>
      </c>
      <c r="C2169" t="str">
        <f>puzzle!B2172</f>
        <v/>
      </c>
      <c r="D2169" t="str">
        <f t="shared" si="165"/>
        <v/>
      </c>
      <c r="E2169" t="str">
        <f t="shared" si="166"/>
        <v/>
      </c>
      <c r="F2169" t="str">
        <f t="shared" si="167"/>
        <v/>
      </c>
      <c r="G2169" t="str">
        <f t="shared" si="168"/>
        <v/>
      </c>
      <c r="H2169" t="str">
        <f t="shared" si="169"/>
        <v/>
      </c>
      <c r="I2169" t="str">
        <f>IF(OR(D2169=M$1,E2169=N$1,F2169=O$1,G2169=P$1,H2169=Q$1),"",C2169)</f>
        <v/>
      </c>
      <c r="J2169" t="str">
        <f t="array" ref="J2169">IF(SUM(--ISNUMBER(SEARCH(S$1:AE$1,I2169)))&gt;0,"",I2169)</f>
        <v/>
      </c>
      <c r="K2169" t="str">
        <f t="array" ref="K2169">IF(SUM(--ISNUMBER(SEARCH(M$1:Q$1,J2169)))=L$1,J2169,"")</f>
        <v/>
      </c>
    </row>
    <row r="2170" spans="1:11" ht="17.25" x14ac:dyDescent="0.25">
      <c r="A2170" s="1" t="s">
        <v>2168</v>
      </c>
      <c r="B2170">
        <f>SUM(B2169,_xlfn.IFNA(IF(MATCH(puzzle!$B$2,$A2170,0),1,0),0))</f>
        <v>397</v>
      </c>
      <c r="C2170" t="str">
        <f>puzzle!B2173</f>
        <v/>
      </c>
      <c r="D2170" t="str">
        <f t="shared" si="165"/>
        <v/>
      </c>
      <c r="E2170" t="str">
        <f t="shared" si="166"/>
        <v/>
      </c>
      <c r="F2170" t="str">
        <f t="shared" si="167"/>
        <v/>
      </c>
      <c r="G2170" t="str">
        <f t="shared" si="168"/>
        <v/>
      </c>
      <c r="H2170" t="str">
        <f t="shared" si="169"/>
        <v/>
      </c>
      <c r="I2170" t="str">
        <f>IF(OR(D2170=M$1,E2170=N$1,F2170=O$1,G2170=P$1,H2170=Q$1),"",C2170)</f>
        <v/>
      </c>
      <c r="J2170" t="str">
        <f t="array" ref="J2170">IF(SUM(--ISNUMBER(SEARCH(S$1:AE$1,I2170)))&gt;0,"",I2170)</f>
        <v/>
      </c>
      <c r="K2170" t="str">
        <f t="array" ref="K2170">IF(SUM(--ISNUMBER(SEARCH(M$1:Q$1,J2170)))=L$1,J2170,"")</f>
        <v/>
      </c>
    </row>
    <row r="2171" spans="1:11" ht="17.25" x14ac:dyDescent="0.25">
      <c r="A2171" s="1" t="s">
        <v>2169</v>
      </c>
      <c r="B2171">
        <f>SUM(B2170,_xlfn.IFNA(IF(MATCH(puzzle!$B$2,$A2171,0),1,0),0))</f>
        <v>397</v>
      </c>
      <c r="C2171" t="str">
        <f>puzzle!B2174</f>
        <v/>
      </c>
      <c r="D2171" t="str">
        <f t="shared" si="165"/>
        <v/>
      </c>
      <c r="E2171" t="str">
        <f t="shared" si="166"/>
        <v/>
      </c>
      <c r="F2171" t="str">
        <f t="shared" si="167"/>
        <v/>
      </c>
      <c r="G2171" t="str">
        <f t="shared" si="168"/>
        <v/>
      </c>
      <c r="H2171" t="str">
        <f t="shared" si="169"/>
        <v/>
      </c>
      <c r="I2171" t="str">
        <f>IF(OR(D2171=M$1,E2171=N$1,F2171=O$1,G2171=P$1,H2171=Q$1),"",C2171)</f>
        <v/>
      </c>
      <c r="J2171" t="str">
        <f t="array" ref="J2171">IF(SUM(--ISNUMBER(SEARCH(S$1:AE$1,I2171)))&gt;0,"",I2171)</f>
        <v/>
      </c>
      <c r="K2171" t="str">
        <f t="array" ref="K2171">IF(SUM(--ISNUMBER(SEARCH(M$1:Q$1,J2171)))=L$1,J2171,"")</f>
        <v/>
      </c>
    </row>
    <row r="2172" spans="1:11" ht="17.25" x14ac:dyDescent="0.25">
      <c r="A2172" s="1" t="s">
        <v>2170</v>
      </c>
      <c r="B2172">
        <f>SUM(B2171,_xlfn.IFNA(IF(MATCH(puzzle!$B$2,$A2172,0),1,0),0))</f>
        <v>397</v>
      </c>
      <c r="C2172" t="str">
        <f>puzzle!B2175</f>
        <v/>
      </c>
      <c r="D2172" t="str">
        <f t="shared" si="165"/>
        <v/>
      </c>
      <c r="E2172" t="str">
        <f t="shared" si="166"/>
        <v/>
      </c>
      <c r="F2172" t="str">
        <f t="shared" si="167"/>
        <v/>
      </c>
      <c r="G2172" t="str">
        <f t="shared" si="168"/>
        <v/>
      </c>
      <c r="H2172" t="str">
        <f t="shared" si="169"/>
        <v/>
      </c>
      <c r="I2172" t="str">
        <f>IF(OR(D2172=M$1,E2172=N$1,F2172=O$1,G2172=P$1,H2172=Q$1),"",C2172)</f>
        <v/>
      </c>
      <c r="J2172" t="str">
        <f t="array" ref="J2172">IF(SUM(--ISNUMBER(SEARCH(S$1:AE$1,I2172)))&gt;0,"",I2172)</f>
        <v/>
      </c>
      <c r="K2172" t="str">
        <f t="array" ref="K2172">IF(SUM(--ISNUMBER(SEARCH(M$1:Q$1,J2172)))=L$1,J2172,"")</f>
        <v/>
      </c>
    </row>
    <row r="2173" spans="1:11" ht="17.25" x14ac:dyDescent="0.25">
      <c r="A2173" s="1" t="s">
        <v>2171</v>
      </c>
      <c r="B2173">
        <f>SUM(B2172,_xlfn.IFNA(IF(MATCH(puzzle!$B$2,$A2173,0),1,0),0))</f>
        <v>397</v>
      </c>
      <c r="C2173" t="str">
        <f>puzzle!B2176</f>
        <v/>
      </c>
      <c r="D2173" t="str">
        <f t="shared" si="165"/>
        <v/>
      </c>
      <c r="E2173" t="str">
        <f t="shared" si="166"/>
        <v/>
      </c>
      <c r="F2173" t="str">
        <f t="shared" si="167"/>
        <v/>
      </c>
      <c r="G2173" t="str">
        <f t="shared" si="168"/>
        <v/>
      </c>
      <c r="H2173" t="str">
        <f t="shared" si="169"/>
        <v/>
      </c>
      <c r="I2173" t="str">
        <f>IF(OR(D2173=M$1,E2173=N$1,F2173=O$1,G2173=P$1,H2173=Q$1),"",C2173)</f>
        <v/>
      </c>
      <c r="J2173" t="str">
        <f t="array" ref="J2173">IF(SUM(--ISNUMBER(SEARCH(S$1:AE$1,I2173)))&gt;0,"",I2173)</f>
        <v/>
      </c>
      <c r="K2173" t="str">
        <f t="array" ref="K2173">IF(SUM(--ISNUMBER(SEARCH(M$1:Q$1,J2173)))=L$1,J2173,"")</f>
        <v/>
      </c>
    </row>
    <row r="2174" spans="1:11" ht="17.25" x14ac:dyDescent="0.25">
      <c r="A2174" s="1" t="s">
        <v>2172</v>
      </c>
      <c r="B2174">
        <f>SUM(B2173,_xlfn.IFNA(IF(MATCH(puzzle!$B$2,$A2174,0),1,0),0))</f>
        <v>398</v>
      </c>
      <c r="C2174" t="str">
        <f>puzzle!B2177</f>
        <v/>
      </c>
      <c r="D2174" t="str">
        <f t="shared" si="165"/>
        <v/>
      </c>
      <c r="E2174" t="str">
        <f t="shared" si="166"/>
        <v/>
      </c>
      <c r="F2174" t="str">
        <f t="shared" si="167"/>
        <v/>
      </c>
      <c r="G2174" t="str">
        <f t="shared" si="168"/>
        <v/>
      </c>
      <c r="H2174" t="str">
        <f t="shared" si="169"/>
        <v/>
      </c>
      <c r="I2174" t="str">
        <f>IF(OR(D2174=M$1,E2174=N$1,F2174=O$1,G2174=P$1,H2174=Q$1),"",C2174)</f>
        <v/>
      </c>
      <c r="J2174" t="str">
        <f t="array" ref="J2174">IF(SUM(--ISNUMBER(SEARCH(S$1:AE$1,I2174)))&gt;0,"",I2174)</f>
        <v/>
      </c>
      <c r="K2174" t="str">
        <f t="array" ref="K2174">IF(SUM(--ISNUMBER(SEARCH(M$1:Q$1,J2174)))=L$1,J2174,"")</f>
        <v/>
      </c>
    </row>
    <row r="2175" spans="1:11" ht="17.25" x14ac:dyDescent="0.25">
      <c r="A2175" s="1" t="s">
        <v>2173</v>
      </c>
      <c r="B2175">
        <f>SUM(B2174,_xlfn.IFNA(IF(MATCH(puzzle!$B$2,$A2175,0),1,0),0))</f>
        <v>398</v>
      </c>
      <c r="C2175" t="str">
        <f>puzzle!B2178</f>
        <v/>
      </c>
      <c r="D2175" t="str">
        <f t="shared" si="165"/>
        <v/>
      </c>
      <c r="E2175" t="str">
        <f t="shared" si="166"/>
        <v/>
      </c>
      <c r="F2175" t="str">
        <f t="shared" si="167"/>
        <v/>
      </c>
      <c r="G2175" t="str">
        <f t="shared" si="168"/>
        <v/>
      </c>
      <c r="H2175" t="str">
        <f t="shared" si="169"/>
        <v/>
      </c>
      <c r="I2175" t="str">
        <f>IF(OR(D2175=M$1,E2175=N$1,F2175=O$1,G2175=P$1,H2175=Q$1),"",C2175)</f>
        <v/>
      </c>
      <c r="J2175" t="str">
        <f t="array" ref="J2175">IF(SUM(--ISNUMBER(SEARCH(S$1:AE$1,I2175)))&gt;0,"",I2175)</f>
        <v/>
      </c>
      <c r="K2175" t="str">
        <f t="array" ref="K2175">IF(SUM(--ISNUMBER(SEARCH(M$1:Q$1,J2175)))=L$1,J2175,"")</f>
        <v/>
      </c>
    </row>
    <row r="2176" spans="1:11" ht="17.25" x14ac:dyDescent="0.25">
      <c r="A2176" s="1" t="s">
        <v>2174</v>
      </c>
      <c r="B2176">
        <f>SUM(B2175,_xlfn.IFNA(IF(MATCH(puzzle!$B$2,$A2176,0),1,0),0))</f>
        <v>399</v>
      </c>
      <c r="C2176" t="str">
        <f>puzzle!B2179</f>
        <v/>
      </c>
      <c r="D2176" t="str">
        <f t="shared" si="165"/>
        <v/>
      </c>
      <c r="E2176" t="str">
        <f t="shared" si="166"/>
        <v/>
      </c>
      <c r="F2176" t="str">
        <f t="shared" si="167"/>
        <v/>
      </c>
      <c r="G2176" t="str">
        <f t="shared" si="168"/>
        <v/>
      </c>
      <c r="H2176" t="str">
        <f t="shared" si="169"/>
        <v/>
      </c>
      <c r="I2176" t="str">
        <f>IF(OR(D2176=M$1,E2176=N$1,F2176=O$1,G2176=P$1,H2176=Q$1),"",C2176)</f>
        <v/>
      </c>
      <c r="J2176" t="str">
        <f t="array" ref="J2176">IF(SUM(--ISNUMBER(SEARCH(S$1:AE$1,I2176)))&gt;0,"",I2176)</f>
        <v/>
      </c>
      <c r="K2176" t="str">
        <f t="array" ref="K2176">IF(SUM(--ISNUMBER(SEARCH(M$1:Q$1,J2176)))=L$1,J2176,"")</f>
        <v/>
      </c>
    </row>
    <row r="2177" spans="1:11" ht="17.25" x14ac:dyDescent="0.25">
      <c r="A2177" s="1" t="s">
        <v>2175</v>
      </c>
      <c r="B2177">
        <f>SUM(B2176,_xlfn.IFNA(IF(MATCH(puzzle!$B$2,$A2177,0),1,0),0))</f>
        <v>399</v>
      </c>
      <c r="C2177" t="str">
        <f>puzzle!B2180</f>
        <v/>
      </c>
      <c r="D2177" t="str">
        <f t="shared" si="165"/>
        <v/>
      </c>
      <c r="E2177" t="str">
        <f t="shared" si="166"/>
        <v/>
      </c>
      <c r="F2177" t="str">
        <f t="shared" si="167"/>
        <v/>
      </c>
      <c r="G2177" t="str">
        <f t="shared" si="168"/>
        <v/>
      </c>
      <c r="H2177" t="str">
        <f t="shared" si="169"/>
        <v/>
      </c>
      <c r="I2177" t="str">
        <f>IF(OR(D2177=M$1,E2177=N$1,F2177=O$1,G2177=P$1,H2177=Q$1),"",C2177)</f>
        <v/>
      </c>
      <c r="J2177" t="str">
        <f t="array" ref="J2177">IF(SUM(--ISNUMBER(SEARCH(S$1:AE$1,I2177)))&gt;0,"",I2177)</f>
        <v/>
      </c>
      <c r="K2177" t="str">
        <f t="array" ref="K2177">IF(SUM(--ISNUMBER(SEARCH(M$1:Q$1,J2177)))=L$1,J2177,"")</f>
        <v/>
      </c>
    </row>
    <row r="2178" spans="1:11" ht="17.25" x14ac:dyDescent="0.25">
      <c r="A2178" s="1" t="s">
        <v>2176</v>
      </c>
      <c r="B2178">
        <f>SUM(B2177,_xlfn.IFNA(IF(MATCH(puzzle!$B$2,$A2178,0),1,0),0))</f>
        <v>399</v>
      </c>
      <c r="C2178" t="str">
        <f>puzzle!B2181</f>
        <v/>
      </c>
      <c r="D2178" t="str">
        <f t="shared" ref="D2178:D2241" si="170">LEFT(C2178,1)</f>
        <v/>
      </c>
      <c r="E2178" t="str">
        <f t="shared" ref="E2178:E2241" si="171">MID($C2178,2,1)</f>
        <v/>
      </c>
      <c r="F2178" t="str">
        <f t="shared" ref="F2178:F2241" si="172">MID($C2178,3,1)</f>
        <v/>
      </c>
      <c r="G2178" t="str">
        <f t="shared" ref="G2178:G2241" si="173">MID($C2178,4,1)</f>
        <v/>
      </c>
      <c r="H2178" t="str">
        <f t="shared" ref="H2178:H2241" si="174">MID($C2178,5,1)</f>
        <v/>
      </c>
      <c r="I2178" t="str">
        <f>IF(OR(D2178=M$1,E2178=N$1,F2178=O$1,G2178=P$1,H2178=Q$1),"",C2178)</f>
        <v/>
      </c>
      <c r="J2178" t="str">
        <f t="array" ref="J2178">IF(SUM(--ISNUMBER(SEARCH(S$1:AE$1,I2178)))&gt;0,"",I2178)</f>
        <v/>
      </c>
      <c r="K2178" t="str">
        <f t="array" ref="K2178">IF(SUM(--ISNUMBER(SEARCH(M$1:Q$1,J2178)))=L$1,J2178,"")</f>
        <v/>
      </c>
    </row>
    <row r="2179" spans="1:11" ht="17.25" x14ac:dyDescent="0.25">
      <c r="A2179" s="1" t="s">
        <v>2177</v>
      </c>
      <c r="B2179">
        <f>SUM(B2178,_xlfn.IFNA(IF(MATCH(puzzle!$B$2,$A2179,0),1,0),0))</f>
        <v>399</v>
      </c>
      <c r="C2179" t="str">
        <f>puzzle!B2182</f>
        <v/>
      </c>
      <c r="D2179" t="str">
        <f t="shared" si="170"/>
        <v/>
      </c>
      <c r="E2179" t="str">
        <f t="shared" si="171"/>
        <v/>
      </c>
      <c r="F2179" t="str">
        <f t="shared" si="172"/>
        <v/>
      </c>
      <c r="G2179" t="str">
        <f t="shared" si="173"/>
        <v/>
      </c>
      <c r="H2179" t="str">
        <f t="shared" si="174"/>
        <v/>
      </c>
      <c r="I2179" t="str">
        <f>IF(OR(D2179=M$1,E2179=N$1,F2179=O$1,G2179=P$1,H2179=Q$1),"",C2179)</f>
        <v/>
      </c>
      <c r="J2179" t="str">
        <f t="array" ref="J2179">IF(SUM(--ISNUMBER(SEARCH(S$1:AE$1,I2179)))&gt;0,"",I2179)</f>
        <v/>
      </c>
      <c r="K2179" t="str">
        <f t="array" ref="K2179">IF(SUM(--ISNUMBER(SEARCH(M$1:Q$1,J2179)))=L$1,J2179,"")</f>
        <v/>
      </c>
    </row>
    <row r="2180" spans="1:11" ht="17.25" x14ac:dyDescent="0.25">
      <c r="A2180" s="1" t="s">
        <v>2178</v>
      </c>
      <c r="B2180">
        <f>SUM(B2179,_xlfn.IFNA(IF(MATCH(puzzle!$B$2,$A2180,0),1,0),0))</f>
        <v>400</v>
      </c>
      <c r="C2180" t="str">
        <f>puzzle!B2183</f>
        <v/>
      </c>
      <c r="D2180" t="str">
        <f t="shared" si="170"/>
        <v/>
      </c>
      <c r="E2180" t="str">
        <f t="shared" si="171"/>
        <v/>
      </c>
      <c r="F2180" t="str">
        <f t="shared" si="172"/>
        <v/>
      </c>
      <c r="G2180" t="str">
        <f t="shared" si="173"/>
        <v/>
      </c>
      <c r="H2180" t="str">
        <f t="shared" si="174"/>
        <v/>
      </c>
      <c r="I2180" t="str">
        <f>IF(OR(D2180=M$1,E2180=N$1,F2180=O$1,G2180=P$1,H2180=Q$1),"",C2180)</f>
        <v/>
      </c>
      <c r="J2180" t="str">
        <f t="array" ref="J2180">IF(SUM(--ISNUMBER(SEARCH(S$1:AE$1,I2180)))&gt;0,"",I2180)</f>
        <v/>
      </c>
      <c r="K2180" t="str">
        <f t="array" ref="K2180">IF(SUM(--ISNUMBER(SEARCH(M$1:Q$1,J2180)))=L$1,J2180,"")</f>
        <v/>
      </c>
    </row>
    <row r="2181" spans="1:11" ht="17.25" x14ac:dyDescent="0.25">
      <c r="A2181" s="1" t="s">
        <v>2179</v>
      </c>
      <c r="B2181">
        <f>SUM(B2180,_xlfn.IFNA(IF(MATCH(puzzle!$B$2,$A2181,0),1,0),0))</f>
        <v>401</v>
      </c>
      <c r="C2181" t="str">
        <f>puzzle!B2184</f>
        <v/>
      </c>
      <c r="D2181" t="str">
        <f t="shared" si="170"/>
        <v/>
      </c>
      <c r="E2181" t="str">
        <f t="shared" si="171"/>
        <v/>
      </c>
      <c r="F2181" t="str">
        <f t="shared" si="172"/>
        <v/>
      </c>
      <c r="G2181" t="str">
        <f t="shared" si="173"/>
        <v/>
      </c>
      <c r="H2181" t="str">
        <f t="shared" si="174"/>
        <v/>
      </c>
      <c r="I2181" t="str">
        <f>IF(OR(D2181=M$1,E2181=N$1,F2181=O$1,G2181=P$1,H2181=Q$1),"",C2181)</f>
        <v/>
      </c>
      <c r="J2181" t="str">
        <f t="array" ref="J2181">IF(SUM(--ISNUMBER(SEARCH(S$1:AE$1,I2181)))&gt;0,"",I2181)</f>
        <v/>
      </c>
      <c r="K2181" t="str">
        <f t="array" ref="K2181">IF(SUM(--ISNUMBER(SEARCH(M$1:Q$1,J2181)))=L$1,J2181,"")</f>
        <v/>
      </c>
    </row>
    <row r="2182" spans="1:11" ht="17.25" x14ac:dyDescent="0.25">
      <c r="A2182" s="1" t="s">
        <v>2180</v>
      </c>
      <c r="B2182">
        <f>SUM(B2181,_xlfn.IFNA(IF(MATCH(puzzle!$B$2,$A2182,0),1,0),0))</f>
        <v>401</v>
      </c>
      <c r="C2182" t="str">
        <f>puzzle!B2185</f>
        <v/>
      </c>
      <c r="D2182" t="str">
        <f t="shared" si="170"/>
        <v/>
      </c>
      <c r="E2182" t="str">
        <f t="shared" si="171"/>
        <v/>
      </c>
      <c r="F2182" t="str">
        <f t="shared" si="172"/>
        <v/>
      </c>
      <c r="G2182" t="str">
        <f t="shared" si="173"/>
        <v/>
      </c>
      <c r="H2182" t="str">
        <f t="shared" si="174"/>
        <v/>
      </c>
      <c r="I2182" t="str">
        <f>IF(OR(D2182=M$1,E2182=N$1,F2182=O$1,G2182=P$1,H2182=Q$1),"",C2182)</f>
        <v/>
      </c>
      <c r="J2182" t="str">
        <f t="array" ref="J2182">IF(SUM(--ISNUMBER(SEARCH(S$1:AE$1,I2182)))&gt;0,"",I2182)</f>
        <v/>
      </c>
      <c r="K2182" t="str">
        <f t="array" ref="K2182">IF(SUM(--ISNUMBER(SEARCH(M$1:Q$1,J2182)))=L$1,J2182,"")</f>
        <v/>
      </c>
    </row>
    <row r="2183" spans="1:11" ht="17.25" x14ac:dyDescent="0.25">
      <c r="A2183" s="1" t="s">
        <v>2181</v>
      </c>
      <c r="B2183">
        <f>SUM(B2182,_xlfn.IFNA(IF(MATCH(puzzle!$B$2,$A2183,0),1,0),0))</f>
        <v>401</v>
      </c>
      <c r="C2183" t="str">
        <f>puzzle!B2186</f>
        <v/>
      </c>
      <c r="D2183" t="str">
        <f t="shared" si="170"/>
        <v/>
      </c>
      <c r="E2183" t="str">
        <f t="shared" si="171"/>
        <v/>
      </c>
      <c r="F2183" t="str">
        <f t="shared" si="172"/>
        <v/>
      </c>
      <c r="G2183" t="str">
        <f t="shared" si="173"/>
        <v/>
      </c>
      <c r="H2183" t="str">
        <f t="shared" si="174"/>
        <v/>
      </c>
      <c r="I2183" t="str">
        <f>IF(OR(D2183=M$1,E2183=N$1,F2183=O$1,G2183=P$1,H2183=Q$1),"",C2183)</f>
        <v/>
      </c>
      <c r="J2183" t="str">
        <f t="array" ref="J2183">IF(SUM(--ISNUMBER(SEARCH(S$1:AE$1,I2183)))&gt;0,"",I2183)</f>
        <v/>
      </c>
      <c r="K2183" t="str">
        <f t="array" ref="K2183">IF(SUM(--ISNUMBER(SEARCH(M$1:Q$1,J2183)))=L$1,J2183,"")</f>
        <v/>
      </c>
    </row>
    <row r="2184" spans="1:11" ht="17.25" x14ac:dyDescent="0.25">
      <c r="A2184" s="1" t="s">
        <v>2182</v>
      </c>
      <c r="B2184">
        <f>SUM(B2183,_xlfn.IFNA(IF(MATCH(puzzle!$B$2,$A2184,0),1,0),0))</f>
        <v>401</v>
      </c>
      <c r="C2184" t="str">
        <f>puzzle!B2187</f>
        <v/>
      </c>
      <c r="D2184" t="str">
        <f t="shared" si="170"/>
        <v/>
      </c>
      <c r="E2184" t="str">
        <f t="shared" si="171"/>
        <v/>
      </c>
      <c r="F2184" t="str">
        <f t="shared" si="172"/>
        <v/>
      </c>
      <c r="G2184" t="str">
        <f t="shared" si="173"/>
        <v/>
      </c>
      <c r="H2184" t="str">
        <f t="shared" si="174"/>
        <v/>
      </c>
      <c r="I2184" t="str">
        <f>IF(OR(D2184=M$1,E2184=N$1,F2184=O$1,G2184=P$1,H2184=Q$1),"",C2184)</f>
        <v/>
      </c>
      <c r="J2184" t="str">
        <f t="array" ref="J2184">IF(SUM(--ISNUMBER(SEARCH(S$1:AE$1,I2184)))&gt;0,"",I2184)</f>
        <v/>
      </c>
      <c r="K2184" t="str">
        <f t="array" ref="K2184">IF(SUM(--ISNUMBER(SEARCH(M$1:Q$1,J2184)))=L$1,J2184,"")</f>
        <v/>
      </c>
    </row>
    <row r="2185" spans="1:11" ht="17.25" x14ac:dyDescent="0.25">
      <c r="A2185" s="1" t="s">
        <v>2183</v>
      </c>
      <c r="B2185">
        <f>SUM(B2184,_xlfn.IFNA(IF(MATCH(puzzle!$B$2,$A2185,0),1,0),0))</f>
        <v>401</v>
      </c>
      <c r="C2185" t="str">
        <f>puzzle!B2188</f>
        <v/>
      </c>
      <c r="D2185" t="str">
        <f t="shared" si="170"/>
        <v/>
      </c>
      <c r="E2185" t="str">
        <f t="shared" si="171"/>
        <v/>
      </c>
      <c r="F2185" t="str">
        <f t="shared" si="172"/>
        <v/>
      </c>
      <c r="G2185" t="str">
        <f t="shared" si="173"/>
        <v/>
      </c>
      <c r="H2185" t="str">
        <f t="shared" si="174"/>
        <v/>
      </c>
      <c r="I2185" t="str">
        <f>IF(OR(D2185=M$1,E2185=N$1,F2185=O$1,G2185=P$1,H2185=Q$1),"",C2185)</f>
        <v/>
      </c>
      <c r="J2185" t="str">
        <f t="array" ref="J2185">IF(SUM(--ISNUMBER(SEARCH(S$1:AE$1,I2185)))&gt;0,"",I2185)</f>
        <v/>
      </c>
      <c r="K2185" t="str">
        <f t="array" ref="K2185">IF(SUM(--ISNUMBER(SEARCH(M$1:Q$1,J2185)))=L$1,J2185,"")</f>
        <v/>
      </c>
    </row>
    <row r="2186" spans="1:11" ht="17.25" x14ac:dyDescent="0.25">
      <c r="A2186" s="1" t="s">
        <v>2184</v>
      </c>
      <c r="B2186">
        <f>SUM(B2185,_xlfn.IFNA(IF(MATCH(puzzle!$B$2,$A2186,0),1,0),0))</f>
        <v>401</v>
      </c>
      <c r="C2186" t="str">
        <f>puzzle!B2189</f>
        <v/>
      </c>
      <c r="D2186" t="str">
        <f t="shared" si="170"/>
        <v/>
      </c>
      <c r="E2186" t="str">
        <f t="shared" si="171"/>
        <v/>
      </c>
      <c r="F2186" t="str">
        <f t="shared" si="172"/>
        <v/>
      </c>
      <c r="G2186" t="str">
        <f t="shared" si="173"/>
        <v/>
      </c>
      <c r="H2186" t="str">
        <f t="shared" si="174"/>
        <v/>
      </c>
      <c r="I2186" t="str">
        <f>IF(OR(D2186=M$1,E2186=N$1,F2186=O$1,G2186=P$1,H2186=Q$1),"",C2186)</f>
        <v/>
      </c>
      <c r="J2186" t="str">
        <f t="array" ref="J2186">IF(SUM(--ISNUMBER(SEARCH(S$1:AE$1,I2186)))&gt;0,"",I2186)</f>
        <v/>
      </c>
      <c r="K2186" t="str">
        <f t="array" ref="K2186">IF(SUM(--ISNUMBER(SEARCH(M$1:Q$1,J2186)))=L$1,J2186,"")</f>
        <v/>
      </c>
    </row>
    <row r="2187" spans="1:11" ht="17.25" x14ac:dyDescent="0.25">
      <c r="A2187" s="1" t="s">
        <v>2185</v>
      </c>
      <c r="B2187">
        <f>SUM(B2186,_xlfn.IFNA(IF(MATCH(puzzle!$B$2,$A2187,0),1,0),0))</f>
        <v>401</v>
      </c>
      <c r="C2187" t="str">
        <f>puzzle!B2190</f>
        <v/>
      </c>
      <c r="D2187" t="str">
        <f t="shared" si="170"/>
        <v/>
      </c>
      <c r="E2187" t="str">
        <f t="shared" si="171"/>
        <v/>
      </c>
      <c r="F2187" t="str">
        <f t="shared" si="172"/>
        <v/>
      </c>
      <c r="G2187" t="str">
        <f t="shared" si="173"/>
        <v/>
      </c>
      <c r="H2187" t="str">
        <f t="shared" si="174"/>
        <v/>
      </c>
      <c r="I2187" t="str">
        <f>IF(OR(D2187=M$1,E2187=N$1,F2187=O$1,G2187=P$1,H2187=Q$1),"",C2187)</f>
        <v/>
      </c>
      <c r="J2187" t="str">
        <f t="array" ref="J2187">IF(SUM(--ISNUMBER(SEARCH(S$1:AE$1,I2187)))&gt;0,"",I2187)</f>
        <v/>
      </c>
      <c r="K2187" t="str">
        <f t="array" ref="K2187">IF(SUM(--ISNUMBER(SEARCH(M$1:Q$1,J2187)))=L$1,J2187,"")</f>
        <v/>
      </c>
    </row>
    <row r="2188" spans="1:11" ht="17.25" x14ac:dyDescent="0.25">
      <c r="A2188" s="1" t="s">
        <v>2186</v>
      </c>
      <c r="B2188">
        <f>SUM(B2187,_xlfn.IFNA(IF(MATCH(puzzle!$B$2,$A2188,0),1,0),0))</f>
        <v>402</v>
      </c>
      <c r="C2188" t="str">
        <f>puzzle!B2191</f>
        <v/>
      </c>
      <c r="D2188" t="str">
        <f t="shared" si="170"/>
        <v/>
      </c>
      <c r="E2188" t="str">
        <f t="shared" si="171"/>
        <v/>
      </c>
      <c r="F2188" t="str">
        <f t="shared" si="172"/>
        <v/>
      </c>
      <c r="G2188" t="str">
        <f t="shared" si="173"/>
        <v/>
      </c>
      <c r="H2188" t="str">
        <f t="shared" si="174"/>
        <v/>
      </c>
      <c r="I2188" t="str">
        <f>IF(OR(D2188=M$1,E2188=N$1,F2188=O$1,G2188=P$1,H2188=Q$1),"",C2188)</f>
        <v/>
      </c>
      <c r="J2188" t="str">
        <f t="array" ref="J2188">IF(SUM(--ISNUMBER(SEARCH(S$1:AE$1,I2188)))&gt;0,"",I2188)</f>
        <v/>
      </c>
      <c r="K2188" t="str">
        <f t="array" ref="K2188">IF(SUM(--ISNUMBER(SEARCH(M$1:Q$1,J2188)))=L$1,J2188,"")</f>
        <v/>
      </c>
    </row>
    <row r="2189" spans="1:11" ht="17.25" x14ac:dyDescent="0.25">
      <c r="A2189" s="1" t="s">
        <v>2187</v>
      </c>
      <c r="B2189">
        <f>SUM(B2188,_xlfn.IFNA(IF(MATCH(puzzle!$B$2,$A2189,0),1,0),0))</f>
        <v>403</v>
      </c>
      <c r="C2189" t="str">
        <f>puzzle!B2192</f>
        <v/>
      </c>
      <c r="D2189" t="str">
        <f t="shared" si="170"/>
        <v/>
      </c>
      <c r="E2189" t="str">
        <f t="shared" si="171"/>
        <v/>
      </c>
      <c r="F2189" t="str">
        <f t="shared" si="172"/>
        <v/>
      </c>
      <c r="G2189" t="str">
        <f t="shared" si="173"/>
        <v/>
      </c>
      <c r="H2189" t="str">
        <f t="shared" si="174"/>
        <v/>
      </c>
      <c r="I2189" t="str">
        <f>IF(OR(D2189=M$1,E2189=N$1,F2189=O$1,G2189=P$1,H2189=Q$1),"",C2189)</f>
        <v/>
      </c>
      <c r="J2189" t="str">
        <f t="array" ref="J2189">IF(SUM(--ISNUMBER(SEARCH(S$1:AE$1,I2189)))&gt;0,"",I2189)</f>
        <v/>
      </c>
      <c r="K2189" t="str">
        <f t="array" ref="K2189">IF(SUM(--ISNUMBER(SEARCH(M$1:Q$1,J2189)))=L$1,J2189,"")</f>
        <v/>
      </c>
    </row>
    <row r="2190" spans="1:11" ht="17.25" x14ac:dyDescent="0.25">
      <c r="A2190" s="1" t="s">
        <v>2188</v>
      </c>
      <c r="B2190">
        <f>SUM(B2189,_xlfn.IFNA(IF(MATCH(puzzle!$B$2,$A2190,0),1,0),0))</f>
        <v>404</v>
      </c>
      <c r="C2190" t="str">
        <f>puzzle!B2193</f>
        <v/>
      </c>
      <c r="D2190" t="str">
        <f t="shared" si="170"/>
        <v/>
      </c>
      <c r="E2190" t="str">
        <f t="shared" si="171"/>
        <v/>
      </c>
      <c r="F2190" t="str">
        <f t="shared" si="172"/>
        <v/>
      </c>
      <c r="G2190" t="str">
        <f t="shared" si="173"/>
        <v/>
      </c>
      <c r="H2190" t="str">
        <f t="shared" si="174"/>
        <v/>
      </c>
      <c r="I2190" t="str">
        <f>IF(OR(D2190=M$1,E2190=N$1,F2190=O$1,G2190=P$1,H2190=Q$1),"",C2190)</f>
        <v/>
      </c>
      <c r="J2190" t="str">
        <f t="array" ref="J2190">IF(SUM(--ISNUMBER(SEARCH(S$1:AE$1,I2190)))&gt;0,"",I2190)</f>
        <v/>
      </c>
      <c r="K2190" t="str">
        <f t="array" ref="K2190">IF(SUM(--ISNUMBER(SEARCH(M$1:Q$1,J2190)))=L$1,J2190,"")</f>
        <v/>
      </c>
    </row>
    <row r="2191" spans="1:11" ht="17.25" x14ac:dyDescent="0.25">
      <c r="A2191" s="1" t="s">
        <v>2189</v>
      </c>
      <c r="B2191">
        <f>SUM(B2190,_xlfn.IFNA(IF(MATCH(puzzle!$B$2,$A2191,0),1,0),0))</f>
        <v>404</v>
      </c>
      <c r="C2191" t="str">
        <f>puzzle!B2194</f>
        <v/>
      </c>
      <c r="D2191" t="str">
        <f t="shared" si="170"/>
        <v/>
      </c>
      <c r="E2191" t="str">
        <f t="shared" si="171"/>
        <v/>
      </c>
      <c r="F2191" t="str">
        <f t="shared" si="172"/>
        <v/>
      </c>
      <c r="G2191" t="str">
        <f t="shared" si="173"/>
        <v/>
      </c>
      <c r="H2191" t="str">
        <f t="shared" si="174"/>
        <v/>
      </c>
      <c r="I2191" t="str">
        <f>IF(OR(D2191=M$1,E2191=N$1,F2191=O$1,G2191=P$1,H2191=Q$1),"",C2191)</f>
        <v/>
      </c>
      <c r="J2191" t="str">
        <f t="array" ref="J2191">IF(SUM(--ISNUMBER(SEARCH(S$1:AE$1,I2191)))&gt;0,"",I2191)</f>
        <v/>
      </c>
      <c r="K2191" t="str">
        <f t="array" ref="K2191">IF(SUM(--ISNUMBER(SEARCH(M$1:Q$1,J2191)))=L$1,J2191,"")</f>
        <v/>
      </c>
    </row>
    <row r="2192" spans="1:11" ht="17.25" x14ac:dyDescent="0.25">
      <c r="A2192" s="1" t="s">
        <v>2190</v>
      </c>
      <c r="B2192">
        <f>SUM(B2191,_xlfn.IFNA(IF(MATCH(puzzle!$B$2,$A2192,0),1,0),0))</f>
        <v>405</v>
      </c>
      <c r="C2192" t="str">
        <f>puzzle!B2195</f>
        <v/>
      </c>
      <c r="D2192" t="str">
        <f t="shared" si="170"/>
        <v/>
      </c>
      <c r="E2192" t="str">
        <f t="shared" si="171"/>
        <v/>
      </c>
      <c r="F2192" t="str">
        <f t="shared" si="172"/>
        <v/>
      </c>
      <c r="G2192" t="str">
        <f t="shared" si="173"/>
        <v/>
      </c>
      <c r="H2192" t="str">
        <f t="shared" si="174"/>
        <v/>
      </c>
      <c r="I2192" t="str">
        <f>IF(OR(D2192=M$1,E2192=N$1,F2192=O$1,G2192=P$1,H2192=Q$1),"",C2192)</f>
        <v/>
      </c>
      <c r="J2192" t="str">
        <f t="array" ref="J2192">IF(SUM(--ISNUMBER(SEARCH(S$1:AE$1,I2192)))&gt;0,"",I2192)</f>
        <v/>
      </c>
      <c r="K2192" t="str">
        <f t="array" ref="K2192">IF(SUM(--ISNUMBER(SEARCH(M$1:Q$1,J2192)))=L$1,J2192,"")</f>
        <v/>
      </c>
    </row>
    <row r="2193" spans="1:11" ht="17.25" x14ac:dyDescent="0.25">
      <c r="A2193" s="1" t="s">
        <v>2191</v>
      </c>
      <c r="B2193">
        <f>SUM(B2192,_xlfn.IFNA(IF(MATCH(puzzle!$B$2,$A2193,0),1,0),0))</f>
        <v>405</v>
      </c>
      <c r="C2193" t="str">
        <f>puzzle!B2196</f>
        <v/>
      </c>
      <c r="D2193" t="str">
        <f t="shared" si="170"/>
        <v/>
      </c>
      <c r="E2193" t="str">
        <f t="shared" si="171"/>
        <v/>
      </c>
      <c r="F2193" t="str">
        <f t="shared" si="172"/>
        <v/>
      </c>
      <c r="G2193" t="str">
        <f t="shared" si="173"/>
        <v/>
      </c>
      <c r="H2193" t="str">
        <f t="shared" si="174"/>
        <v/>
      </c>
      <c r="I2193" t="str">
        <f>IF(OR(D2193=M$1,E2193=N$1,F2193=O$1,G2193=P$1,H2193=Q$1),"",C2193)</f>
        <v/>
      </c>
      <c r="J2193" t="str">
        <f t="array" ref="J2193">IF(SUM(--ISNUMBER(SEARCH(S$1:AE$1,I2193)))&gt;0,"",I2193)</f>
        <v/>
      </c>
      <c r="K2193" t="str">
        <f t="array" ref="K2193">IF(SUM(--ISNUMBER(SEARCH(M$1:Q$1,J2193)))=L$1,J2193,"")</f>
        <v/>
      </c>
    </row>
    <row r="2194" spans="1:11" ht="17.25" x14ac:dyDescent="0.25">
      <c r="A2194" s="1" t="s">
        <v>2192</v>
      </c>
      <c r="B2194">
        <f>SUM(B2193,_xlfn.IFNA(IF(MATCH(puzzle!$B$2,$A2194,0),1,0),0))</f>
        <v>405</v>
      </c>
      <c r="C2194" t="str">
        <f>puzzle!B2197</f>
        <v/>
      </c>
      <c r="D2194" t="str">
        <f t="shared" si="170"/>
        <v/>
      </c>
      <c r="E2194" t="str">
        <f t="shared" si="171"/>
        <v/>
      </c>
      <c r="F2194" t="str">
        <f t="shared" si="172"/>
        <v/>
      </c>
      <c r="G2194" t="str">
        <f t="shared" si="173"/>
        <v/>
      </c>
      <c r="H2194" t="str">
        <f t="shared" si="174"/>
        <v/>
      </c>
      <c r="I2194" t="str">
        <f>IF(OR(D2194=M$1,E2194=N$1,F2194=O$1,G2194=P$1,H2194=Q$1),"",C2194)</f>
        <v/>
      </c>
      <c r="J2194" t="str">
        <f t="array" ref="J2194">IF(SUM(--ISNUMBER(SEARCH(S$1:AE$1,I2194)))&gt;0,"",I2194)</f>
        <v/>
      </c>
      <c r="K2194" t="str">
        <f t="array" ref="K2194">IF(SUM(--ISNUMBER(SEARCH(M$1:Q$1,J2194)))=L$1,J2194,"")</f>
        <v/>
      </c>
    </row>
    <row r="2195" spans="1:11" ht="17.25" x14ac:dyDescent="0.25">
      <c r="A2195" s="1" t="s">
        <v>2193</v>
      </c>
      <c r="B2195">
        <f>SUM(B2194,_xlfn.IFNA(IF(MATCH(puzzle!$B$2,$A2195,0),1,0),0))</f>
        <v>405</v>
      </c>
      <c r="C2195" t="str">
        <f>puzzle!B2198</f>
        <v/>
      </c>
      <c r="D2195" t="str">
        <f t="shared" si="170"/>
        <v/>
      </c>
      <c r="E2195" t="str">
        <f t="shared" si="171"/>
        <v/>
      </c>
      <c r="F2195" t="str">
        <f t="shared" si="172"/>
        <v/>
      </c>
      <c r="G2195" t="str">
        <f t="shared" si="173"/>
        <v/>
      </c>
      <c r="H2195" t="str">
        <f t="shared" si="174"/>
        <v/>
      </c>
      <c r="I2195" t="str">
        <f>IF(OR(D2195=M$1,E2195=N$1,F2195=O$1,G2195=P$1,H2195=Q$1),"",C2195)</f>
        <v/>
      </c>
      <c r="J2195" t="str">
        <f t="array" ref="J2195">IF(SUM(--ISNUMBER(SEARCH(S$1:AE$1,I2195)))&gt;0,"",I2195)</f>
        <v/>
      </c>
      <c r="K2195" t="str">
        <f t="array" ref="K2195">IF(SUM(--ISNUMBER(SEARCH(M$1:Q$1,J2195)))=L$1,J2195,"")</f>
        <v/>
      </c>
    </row>
    <row r="2196" spans="1:11" ht="17.25" x14ac:dyDescent="0.25">
      <c r="A2196" s="1" t="s">
        <v>2194</v>
      </c>
      <c r="B2196">
        <f>SUM(B2195,_xlfn.IFNA(IF(MATCH(puzzle!$B$2,$A2196,0),1,0),0))</f>
        <v>405</v>
      </c>
      <c r="C2196" t="str">
        <f>puzzle!B2199</f>
        <v/>
      </c>
      <c r="D2196" t="str">
        <f t="shared" si="170"/>
        <v/>
      </c>
      <c r="E2196" t="str">
        <f t="shared" si="171"/>
        <v/>
      </c>
      <c r="F2196" t="str">
        <f t="shared" si="172"/>
        <v/>
      </c>
      <c r="G2196" t="str">
        <f t="shared" si="173"/>
        <v/>
      </c>
      <c r="H2196" t="str">
        <f t="shared" si="174"/>
        <v/>
      </c>
      <c r="I2196" t="str">
        <f>IF(OR(D2196=M$1,E2196=N$1,F2196=O$1,G2196=P$1,H2196=Q$1),"",C2196)</f>
        <v/>
      </c>
      <c r="J2196" t="str">
        <f t="array" ref="J2196">IF(SUM(--ISNUMBER(SEARCH(S$1:AE$1,I2196)))&gt;0,"",I2196)</f>
        <v/>
      </c>
      <c r="K2196" t="str">
        <f t="array" ref="K2196">IF(SUM(--ISNUMBER(SEARCH(M$1:Q$1,J2196)))=L$1,J2196,"")</f>
        <v/>
      </c>
    </row>
    <row r="2197" spans="1:11" ht="17.25" x14ac:dyDescent="0.25">
      <c r="A2197" s="1" t="s">
        <v>2195</v>
      </c>
      <c r="B2197">
        <f>SUM(B2196,_xlfn.IFNA(IF(MATCH(puzzle!$B$2,$A2197,0),1,0),0))</f>
        <v>405</v>
      </c>
      <c r="C2197" t="str">
        <f>puzzle!B2200</f>
        <v/>
      </c>
      <c r="D2197" t="str">
        <f t="shared" si="170"/>
        <v/>
      </c>
      <c r="E2197" t="str">
        <f t="shared" si="171"/>
        <v/>
      </c>
      <c r="F2197" t="str">
        <f t="shared" si="172"/>
        <v/>
      </c>
      <c r="G2197" t="str">
        <f t="shared" si="173"/>
        <v/>
      </c>
      <c r="H2197" t="str">
        <f t="shared" si="174"/>
        <v/>
      </c>
      <c r="I2197" t="str">
        <f>IF(OR(D2197=M$1,E2197=N$1,F2197=O$1,G2197=P$1,H2197=Q$1),"",C2197)</f>
        <v/>
      </c>
      <c r="J2197" t="str">
        <f t="array" ref="J2197">IF(SUM(--ISNUMBER(SEARCH(S$1:AE$1,I2197)))&gt;0,"",I2197)</f>
        <v/>
      </c>
      <c r="K2197" t="str">
        <f t="array" ref="K2197">IF(SUM(--ISNUMBER(SEARCH(M$1:Q$1,J2197)))=L$1,J2197,"")</f>
        <v/>
      </c>
    </row>
    <row r="2198" spans="1:11" ht="17.25" x14ac:dyDescent="0.25">
      <c r="A2198" s="1" t="s">
        <v>2196</v>
      </c>
      <c r="B2198">
        <f>SUM(B2197,_xlfn.IFNA(IF(MATCH(puzzle!$B$2,$A2198,0),1,0),0))</f>
        <v>405</v>
      </c>
      <c r="C2198" t="str">
        <f>puzzle!B2201</f>
        <v/>
      </c>
      <c r="D2198" t="str">
        <f t="shared" si="170"/>
        <v/>
      </c>
      <c r="E2198" t="str">
        <f t="shared" si="171"/>
        <v/>
      </c>
      <c r="F2198" t="str">
        <f t="shared" si="172"/>
        <v/>
      </c>
      <c r="G2198" t="str">
        <f t="shared" si="173"/>
        <v/>
      </c>
      <c r="H2198" t="str">
        <f t="shared" si="174"/>
        <v/>
      </c>
      <c r="I2198" t="str">
        <f>IF(OR(D2198=M$1,E2198=N$1,F2198=O$1,G2198=P$1,H2198=Q$1),"",C2198)</f>
        <v/>
      </c>
      <c r="J2198" t="str">
        <f t="array" ref="J2198">IF(SUM(--ISNUMBER(SEARCH(S$1:AE$1,I2198)))&gt;0,"",I2198)</f>
        <v/>
      </c>
      <c r="K2198" t="str">
        <f t="array" ref="K2198">IF(SUM(--ISNUMBER(SEARCH(M$1:Q$1,J2198)))=L$1,J2198,"")</f>
        <v/>
      </c>
    </row>
    <row r="2199" spans="1:11" ht="17.25" x14ac:dyDescent="0.25">
      <c r="A2199" s="1" t="s">
        <v>2197</v>
      </c>
      <c r="B2199">
        <f>SUM(B2198,_xlfn.IFNA(IF(MATCH(puzzle!$B$2,$A2199,0),1,0),0))</f>
        <v>405</v>
      </c>
      <c r="C2199" t="str">
        <f>puzzle!B2202</f>
        <v/>
      </c>
      <c r="D2199" t="str">
        <f t="shared" si="170"/>
        <v/>
      </c>
      <c r="E2199" t="str">
        <f t="shared" si="171"/>
        <v/>
      </c>
      <c r="F2199" t="str">
        <f t="shared" si="172"/>
        <v/>
      </c>
      <c r="G2199" t="str">
        <f t="shared" si="173"/>
        <v/>
      </c>
      <c r="H2199" t="str">
        <f t="shared" si="174"/>
        <v/>
      </c>
      <c r="I2199" t="str">
        <f>IF(OR(D2199=M$1,E2199=N$1,F2199=O$1,G2199=P$1,H2199=Q$1),"",C2199)</f>
        <v/>
      </c>
      <c r="J2199" t="str">
        <f t="array" ref="J2199">IF(SUM(--ISNUMBER(SEARCH(S$1:AE$1,I2199)))&gt;0,"",I2199)</f>
        <v/>
      </c>
      <c r="K2199" t="str">
        <f t="array" ref="K2199">IF(SUM(--ISNUMBER(SEARCH(M$1:Q$1,J2199)))=L$1,J2199,"")</f>
        <v/>
      </c>
    </row>
    <row r="2200" spans="1:11" ht="17.25" x14ac:dyDescent="0.25">
      <c r="A2200" s="1" t="s">
        <v>2198</v>
      </c>
      <c r="B2200">
        <f>SUM(B2199,_xlfn.IFNA(IF(MATCH(puzzle!$B$2,$A2200,0),1,0),0))</f>
        <v>405</v>
      </c>
      <c r="C2200" t="str">
        <f>puzzle!B2203</f>
        <v/>
      </c>
      <c r="D2200" t="str">
        <f t="shared" si="170"/>
        <v/>
      </c>
      <c r="E2200" t="str">
        <f t="shared" si="171"/>
        <v/>
      </c>
      <c r="F2200" t="str">
        <f t="shared" si="172"/>
        <v/>
      </c>
      <c r="G2200" t="str">
        <f t="shared" si="173"/>
        <v/>
      </c>
      <c r="H2200" t="str">
        <f t="shared" si="174"/>
        <v/>
      </c>
      <c r="I2200" t="str">
        <f>IF(OR(D2200=M$1,E2200=N$1,F2200=O$1,G2200=P$1,H2200=Q$1),"",C2200)</f>
        <v/>
      </c>
      <c r="J2200" t="str">
        <f t="array" ref="J2200">IF(SUM(--ISNUMBER(SEARCH(S$1:AE$1,I2200)))&gt;0,"",I2200)</f>
        <v/>
      </c>
      <c r="K2200" t="str">
        <f t="array" ref="K2200">IF(SUM(--ISNUMBER(SEARCH(M$1:Q$1,J2200)))=L$1,J2200,"")</f>
        <v/>
      </c>
    </row>
    <row r="2201" spans="1:11" ht="17.25" x14ac:dyDescent="0.25">
      <c r="A2201" s="1" t="s">
        <v>2199</v>
      </c>
      <c r="B2201">
        <f>SUM(B2200,_xlfn.IFNA(IF(MATCH(puzzle!$B$2,$A2201,0),1,0),0))</f>
        <v>405</v>
      </c>
      <c r="C2201" t="str">
        <f>puzzle!B2204</f>
        <v/>
      </c>
      <c r="D2201" t="str">
        <f t="shared" si="170"/>
        <v/>
      </c>
      <c r="E2201" t="str">
        <f t="shared" si="171"/>
        <v/>
      </c>
      <c r="F2201" t="str">
        <f t="shared" si="172"/>
        <v/>
      </c>
      <c r="G2201" t="str">
        <f t="shared" si="173"/>
        <v/>
      </c>
      <c r="H2201" t="str">
        <f t="shared" si="174"/>
        <v/>
      </c>
      <c r="I2201" t="str">
        <f>IF(OR(D2201=M$1,E2201=N$1,F2201=O$1,G2201=P$1,H2201=Q$1),"",C2201)</f>
        <v/>
      </c>
      <c r="J2201" t="str">
        <f t="array" ref="J2201">IF(SUM(--ISNUMBER(SEARCH(S$1:AE$1,I2201)))&gt;0,"",I2201)</f>
        <v/>
      </c>
      <c r="K2201" t="str">
        <f t="array" ref="K2201">IF(SUM(--ISNUMBER(SEARCH(M$1:Q$1,J2201)))=L$1,J2201,"")</f>
        <v/>
      </c>
    </row>
    <row r="2202" spans="1:11" ht="17.25" x14ac:dyDescent="0.25">
      <c r="A2202" s="1" t="s">
        <v>2200</v>
      </c>
      <c r="B2202">
        <f>SUM(B2201,_xlfn.IFNA(IF(MATCH(puzzle!$B$2,$A2202,0),1,0),0))</f>
        <v>405</v>
      </c>
      <c r="C2202" t="str">
        <f>puzzle!B2205</f>
        <v/>
      </c>
      <c r="D2202" t="str">
        <f t="shared" si="170"/>
        <v/>
      </c>
      <c r="E2202" t="str">
        <f t="shared" si="171"/>
        <v/>
      </c>
      <c r="F2202" t="str">
        <f t="shared" si="172"/>
        <v/>
      </c>
      <c r="G2202" t="str">
        <f t="shared" si="173"/>
        <v/>
      </c>
      <c r="H2202" t="str">
        <f t="shared" si="174"/>
        <v/>
      </c>
      <c r="I2202" t="str">
        <f>IF(OR(D2202=M$1,E2202=N$1,F2202=O$1,G2202=P$1,H2202=Q$1),"",C2202)</f>
        <v/>
      </c>
      <c r="J2202" t="str">
        <f t="array" ref="J2202">IF(SUM(--ISNUMBER(SEARCH(S$1:AE$1,I2202)))&gt;0,"",I2202)</f>
        <v/>
      </c>
      <c r="K2202" t="str">
        <f t="array" ref="K2202">IF(SUM(--ISNUMBER(SEARCH(M$1:Q$1,J2202)))=L$1,J2202,"")</f>
        <v/>
      </c>
    </row>
    <row r="2203" spans="1:11" ht="17.25" x14ac:dyDescent="0.25">
      <c r="A2203" s="1" t="s">
        <v>2201</v>
      </c>
      <c r="B2203">
        <f>SUM(B2202,_xlfn.IFNA(IF(MATCH(puzzle!$B$2,$A2203,0),1,0),0))</f>
        <v>405</v>
      </c>
      <c r="C2203" t="str">
        <f>puzzle!B2206</f>
        <v/>
      </c>
      <c r="D2203" t="str">
        <f t="shared" si="170"/>
        <v/>
      </c>
      <c r="E2203" t="str">
        <f t="shared" si="171"/>
        <v/>
      </c>
      <c r="F2203" t="str">
        <f t="shared" si="172"/>
        <v/>
      </c>
      <c r="G2203" t="str">
        <f t="shared" si="173"/>
        <v/>
      </c>
      <c r="H2203" t="str">
        <f t="shared" si="174"/>
        <v/>
      </c>
      <c r="I2203" t="str">
        <f>IF(OR(D2203=M$1,E2203=N$1,F2203=O$1,G2203=P$1,H2203=Q$1),"",C2203)</f>
        <v/>
      </c>
      <c r="J2203" t="str">
        <f t="array" ref="J2203">IF(SUM(--ISNUMBER(SEARCH(S$1:AE$1,I2203)))&gt;0,"",I2203)</f>
        <v/>
      </c>
      <c r="K2203" t="str">
        <f t="array" ref="K2203">IF(SUM(--ISNUMBER(SEARCH(M$1:Q$1,J2203)))=L$1,J2203,"")</f>
        <v/>
      </c>
    </row>
    <row r="2204" spans="1:11" ht="17.25" x14ac:dyDescent="0.25">
      <c r="A2204" s="1" t="s">
        <v>2202</v>
      </c>
      <c r="B2204">
        <f>SUM(B2203,_xlfn.IFNA(IF(MATCH(puzzle!$B$2,$A2204,0),1,0),0))</f>
        <v>405</v>
      </c>
      <c r="C2204" t="str">
        <f>puzzle!B2207</f>
        <v/>
      </c>
      <c r="D2204" t="str">
        <f t="shared" si="170"/>
        <v/>
      </c>
      <c r="E2204" t="str">
        <f t="shared" si="171"/>
        <v/>
      </c>
      <c r="F2204" t="str">
        <f t="shared" si="172"/>
        <v/>
      </c>
      <c r="G2204" t="str">
        <f t="shared" si="173"/>
        <v/>
      </c>
      <c r="H2204" t="str">
        <f t="shared" si="174"/>
        <v/>
      </c>
      <c r="I2204" t="str">
        <f>IF(OR(D2204=M$1,E2204=N$1,F2204=O$1,G2204=P$1,H2204=Q$1),"",C2204)</f>
        <v/>
      </c>
      <c r="J2204" t="str">
        <f t="array" ref="J2204">IF(SUM(--ISNUMBER(SEARCH(S$1:AE$1,I2204)))&gt;0,"",I2204)</f>
        <v/>
      </c>
      <c r="K2204" t="str">
        <f t="array" ref="K2204">IF(SUM(--ISNUMBER(SEARCH(M$1:Q$1,J2204)))=L$1,J2204,"")</f>
        <v/>
      </c>
    </row>
    <row r="2205" spans="1:11" ht="17.25" x14ac:dyDescent="0.25">
      <c r="A2205" s="1" t="s">
        <v>2203</v>
      </c>
      <c r="B2205">
        <f>SUM(B2204,_xlfn.IFNA(IF(MATCH(puzzle!$B$2,$A2205,0),1,0),0))</f>
        <v>405</v>
      </c>
      <c r="C2205" t="str">
        <f>puzzle!B2208</f>
        <v/>
      </c>
      <c r="D2205" t="str">
        <f t="shared" si="170"/>
        <v/>
      </c>
      <c r="E2205" t="str">
        <f t="shared" si="171"/>
        <v/>
      </c>
      <c r="F2205" t="str">
        <f t="shared" si="172"/>
        <v/>
      </c>
      <c r="G2205" t="str">
        <f t="shared" si="173"/>
        <v/>
      </c>
      <c r="H2205" t="str">
        <f t="shared" si="174"/>
        <v/>
      </c>
      <c r="I2205" t="str">
        <f>IF(OR(D2205=M$1,E2205=N$1,F2205=O$1,G2205=P$1,H2205=Q$1),"",C2205)</f>
        <v/>
      </c>
      <c r="J2205" t="str">
        <f t="array" ref="J2205">IF(SUM(--ISNUMBER(SEARCH(S$1:AE$1,I2205)))&gt;0,"",I2205)</f>
        <v/>
      </c>
      <c r="K2205" t="str">
        <f t="array" ref="K2205">IF(SUM(--ISNUMBER(SEARCH(M$1:Q$1,J2205)))=L$1,J2205,"")</f>
        <v/>
      </c>
    </row>
    <row r="2206" spans="1:11" ht="17.25" x14ac:dyDescent="0.25">
      <c r="A2206" s="1" t="s">
        <v>2204</v>
      </c>
      <c r="B2206">
        <f>SUM(B2205,_xlfn.IFNA(IF(MATCH(puzzle!$B$2,$A2206,0),1,0),0))</f>
        <v>405</v>
      </c>
      <c r="C2206" t="str">
        <f>puzzle!B2209</f>
        <v/>
      </c>
      <c r="D2206" t="str">
        <f t="shared" si="170"/>
        <v/>
      </c>
      <c r="E2206" t="str">
        <f t="shared" si="171"/>
        <v/>
      </c>
      <c r="F2206" t="str">
        <f t="shared" si="172"/>
        <v/>
      </c>
      <c r="G2206" t="str">
        <f t="shared" si="173"/>
        <v/>
      </c>
      <c r="H2206" t="str">
        <f t="shared" si="174"/>
        <v/>
      </c>
      <c r="I2206" t="str">
        <f>IF(OR(D2206=M$1,E2206=N$1,F2206=O$1,G2206=P$1,H2206=Q$1),"",C2206)</f>
        <v/>
      </c>
      <c r="J2206" t="str">
        <f t="array" ref="J2206">IF(SUM(--ISNUMBER(SEARCH(S$1:AE$1,I2206)))&gt;0,"",I2206)</f>
        <v/>
      </c>
      <c r="K2206" t="str">
        <f t="array" ref="K2206">IF(SUM(--ISNUMBER(SEARCH(M$1:Q$1,J2206)))=L$1,J2206,"")</f>
        <v/>
      </c>
    </row>
    <row r="2207" spans="1:11" ht="17.25" x14ac:dyDescent="0.25">
      <c r="A2207" s="1" t="s">
        <v>2205</v>
      </c>
      <c r="B2207">
        <f>SUM(B2206,_xlfn.IFNA(IF(MATCH(puzzle!$B$2,$A2207,0),1,0),0))</f>
        <v>405</v>
      </c>
      <c r="C2207" t="str">
        <f>puzzle!B2210</f>
        <v/>
      </c>
      <c r="D2207" t="str">
        <f t="shared" si="170"/>
        <v/>
      </c>
      <c r="E2207" t="str">
        <f t="shared" si="171"/>
        <v/>
      </c>
      <c r="F2207" t="str">
        <f t="shared" si="172"/>
        <v/>
      </c>
      <c r="G2207" t="str">
        <f t="shared" si="173"/>
        <v/>
      </c>
      <c r="H2207" t="str">
        <f t="shared" si="174"/>
        <v/>
      </c>
      <c r="I2207" t="str">
        <f>IF(OR(D2207=M$1,E2207=N$1,F2207=O$1,G2207=P$1,H2207=Q$1),"",C2207)</f>
        <v/>
      </c>
      <c r="J2207" t="str">
        <f t="array" ref="J2207">IF(SUM(--ISNUMBER(SEARCH(S$1:AE$1,I2207)))&gt;0,"",I2207)</f>
        <v/>
      </c>
      <c r="K2207" t="str">
        <f t="array" ref="K2207">IF(SUM(--ISNUMBER(SEARCH(M$1:Q$1,J2207)))=L$1,J2207,"")</f>
        <v/>
      </c>
    </row>
    <row r="2208" spans="1:11" ht="17.25" x14ac:dyDescent="0.25">
      <c r="A2208" s="1" t="s">
        <v>2206</v>
      </c>
      <c r="B2208">
        <f>SUM(B2207,_xlfn.IFNA(IF(MATCH(puzzle!$B$2,$A2208,0),1,0),0))</f>
        <v>405</v>
      </c>
      <c r="C2208" t="str">
        <f>puzzle!B2211</f>
        <v/>
      </c>
      <c r="D2208" t="str">
        <f t="shared" si="170"/>
        <v/>
      </c>
      <c r="E2208" t="str">
        <f t="shared" si="171"/>
        <v/>
      </c>
      <c r="F2208" t="str">
        <f t="shared" si="172"/>
        <v/>
      </c>
      <c r="G2208" t="str">
        <f t="shared" si="173"/>
        <v/>
      </c>
      <c r="H2208" t="str">
        <f t="shared" si="174"/>
        <v/>
      </c>
      <c r="I2208" t="str">
        <f>IF(OR(D2208=M$1,E2208=N$1,F2208=O$1,G2208=P$1,H2208=Q$1),"",C2208)</f>
        <v/>
      </c>
      <c r="J2208" t="str">
        <f t="array" ref="J2208">IF(SUM(--ISNUMBER(SEARCH(S$1:AE$1,I2208)))&gt;0,"",I2208)</f>
        <v/>
      </c>
      <c r="K2208" t="str">
        <f t="array" ref="K2208">IF(SUM(--ISNUMBER(SEARCH(M$1:Q$1,J2208)))=L$1,J2208,"")</f>
        <v/>
      </c>
    </row>
    <row r="2209" spans="1:11" ht="17.25" x14ac:dyDescent="0.25">
      <c r="A2209" s="1" t="s">
        <v>2207</v>
      </c>
      <c r="B2209">
        <f>SUM(B2208,_xlfn.IFNA(IF(MATCH(puzzle!$B$2,$A2209,0),1,0),0))</f>
        <v>405</v>
      </c>
      <c r="C2209" t="str">
        <f>puzzle!B2212</f>
        <v/>
      </c>
      <c r="D2209" t="str">
        <f t="shared" si="170"/>
        <v/>
      </c>
      <c r="E2209" t="str">
        <f t="shared" si="171"/>
        <v/>
      </c>
      <c r="F2209" t="str">
        <f t="shared" si="172"/>
        <v/>
      </c>
      <c r="G2209" t="str">
        <f t="shared" si="173"/>
        <v/>
      </c>
      <c r="H2209" t="str">
        <f t="shared" si="174"/>
        <v/>
      </c>
      <c r="I2209" t="str">
        <f>IF(OR(D2209=M$1,E2209=N$1,F2209=O$1,G2209=P$1,H2209=Q$1),"",C2209)</f>
        <v/>
      </c>
      <c r="J2209" t="str">
        <f t="array" ref="J2209">IF(SUM(--ISNUMBER(SEARCH(S$1:AE$1,I2209)))&gt;0,"",I2209)</f>
        <v/>
      </c>
      <c r="K2209" t="str">
        <f t="array" ref="K2209">IF(SUM(--ISNUMBER(SEARCH(M$1:Q$1,J2209)))=L$1,J2209,"")</f>
        <v/>
      </c>
    </row>
    <row r="2210" spans="1:11" ht="17.25" x14ac:dyDescent="0.25">
      <c r="A2210" s="1" t="s">
        <v>2208</v>
      </c>
      <c r="B2210">
        <f>SUM(B2209,_xlfn.IFNA(IF(MATCH(puzzle!$B$2,$A2210,0),1,0),0))</f>
        <v>405</v>
      </c>
      <c r="C2210" t="str">
        <f>puzzle!B2213</f>
        <v/>
      </c>
      <c r="D2210" t="str">
        <f t="shared" si="170"/>
        <v/>
      </c>
      <c r="E2210" t="str">
        <f t="shared" si="171"/>
        <v/>
      </c>
      <c r="F2210" t="str">
        <f t="shared" si="172"/>
        <v/>
      </c>
      <c r="G2210" t="str">
        <f t="shared" si="173"/>
        <v/>
      </c>
      <c r="H2210" t="str">
        <f t="shared" si="174"/>
        <v/>
      </c>
      <c r="I2210" t="str">
        <f>IF(OR(D2210=M$1,E2210=N$1,F2210=O$1,G2210=P$1,H2210=Q$1),"",C2210)</f>
        <v/>
      </c>
      <c r="J2210" t="str">
        <f t="array" ref="J2210">IF(SUM(--ISNUMBER(SEARCH(S$1:AE$1,I2210)))&gt;0,"",I2210)</f>
        <v/>
      </c>
      <c r="K2210" t="str">
        <f t="array" ref="K2210">IF(SUM(--ISNUMBER(SEARCH(M$1:Q$1,J2210)))=L$1,J2210,"")</f>
        <v/>
      </c>
    </row>
    <row r="2211" spans="1:11" ht="17.25" x14ac:dyDescent="0.25">
      <c r="A2211" s="1" t="s">
        <v>2209</v>
      </c>
      <c r="B2211">
        <f>SUM(B2210,_xlfn.IFNA(IF(MATCH(puzzle!$B$2,$A2211,0),1,0),0))</f>
        <v>406</v>
      </c>
      <c r="C2211" t="str">
        <f>puzzle!B2214</f>
        <v/>
      </c>
      <c r="D2211" t="str">
        <f t="shared" si="170"/>
        <v/>
      </c>
      <c r="E2211" t="str">
        <f t="shared" si="171"/>
        <v/>
      </c>
      <c r="F2211" t="str">
        <f t="shared" si="172"/>
        <v/>
      </c>
      <c r="G2211" t="str">
        <f t="shared" si="173"/>
        <v/>
      </c>
      <c r="H2211" t="str">
        <f t="shared" si="174"/>
        <v/>
      </c>
      <c r="I2211" t="str">
        <f>IF(OR(D2211=M$1,E2211=N$1,F2211=O$1,G2211=P$1,H2211=Q$1),"",C2211)</f>
        <v/>
      </c>
      <c r="J2211" t="str">
        <f t="array" ref="J2211">IF(SUM(--ISNUMBER(SEARCH(S$1:AE$1,I2211)))&gt;0,"",I2211)</f>
        <v/>
      </c>
      <c r="K2211" t="str">
        <f t="array" ref="K2211">IF(SUM(--ISNUMBER(SEARCH(M$1:Q$1,J2211)))=L$1,J2211,"")</f>
        <v/>
      </c>
    </row>
    <row r="2212" spans="1:11" ht="17.25" x14ac:dyDescent="0.25">
      <c r="A2212" s="1" t="s">
        <v>2210</v>
      </c>
      <c r="B2212">
        <f>SUM(B2211,_xlfn.IFNA(IF(MATCH(puzzle!$B$2,$A2212,0),1,0),0))</f>
        <v>407</v>
      </c>
      <c r="C2212" t="str">
        <f>puzzle!B2215</f>
        <v/>
      </c>
      <c r="D2212" t="str">
        <f t="shared" si="170"/>
        <v/>
      </c>
      <c r="E2212" t="str">
        <f t="shared" si="171"/>
        <v/>
      </c>
      <c r="F2212" t="str">
        <f t="shared" si="172"/>
        <v/>
      </c>
      <c r="G2212" t="str">
        <f t="shared" si="173"/>
        <v/>
      </c>
      <c r="H2212" t="str">
        <f t="shared" si="174"/>
        <v/>
      </c>
      <c r="I2212" t="str">
        <f>IF(OR(D2212=M$1,E2212=N$1,F2212=O$1,G2212=P$1,H2212=Q$1),"",C2212)</f>
        <v/>
      </c>
      <c r="J2212" t="str">
        <f t="array" ref="J2212">IF(SUM(--ISNUMBER(SEARCH(S$1:AE$1,I2212)))&gt;0,"",I2212)</f>
        <v/>
      </c>
      <c r="K2212" t="str">
        <f t="array" ref="K2212">IF(SUM(--ISNUMBER(SEARCH(M$1:Q$1,J2212)))=L$1,J2212,"")</f>
        <v/>
      </c>
    </row>
    <row r="2213" spans="1:11" ht="17.25" x14ac:dyDescent="0.25">
      <c r="A2213" s="1" t="s">
        <v>2211</v>
      </c>
      <c r="B2213">
        <f>SUM(B2212,_xlfn.IFNA(IF(MATCH(puzzle!$B$2,$A2213,0),1,0),0))</f>
        <v>407</v>
      </c>
      <c r="C2213" t="str">
        <f>puzzle!B2216</f>
        <v/>
      </c>
      <c r="D2213" t="str">
        <f t="shared" si="170"/>
        <v/>
      </c>
      <c r="E2213" t="str">
        <f t="shared" si="171"/>
        <v/>
      </c>
      <c r="F2213" t="str">
        <f t="shared" si="172"/>
        <v/>
      </c>
      <c r="G2213" t="str">
        <f t="shared" si="173"/>
        <v/>
      </c>
      <c r="H2213" t="str">
        <f t="shared" si="174"/>
        <v/>
      </c>
      <c r="I2213" t="str">
        <f>IF(OR(D2213=M$1,E2213=N$1,F2213=O$1,G2213=P$1,H2213=Q$1),"",C2213)</f>
        <v/>
      </c>
      <c r="J2213" t="str">
        <f t="array" ref="J2213">IF(SUM(--ISNUMBER(SEARCH(S$1:AE$1,I2213)))&gt;0,"",I2213)</f>
        <v/>
      </c>
      <c r="K2213" t="str">
        <f t="array" ref="K2213">IF(SUM(--ISNUMBER(SEARCH(M$1:Q$1,J2213)))=L$1,J2213,"")</f>
        <v/>
      </c>
    </row>
    <row r="2214" spans="1:11" ht="17.25" x14ac:dyDescent="0.25">
      <c r="A2214" s="1" t="s">
        <v>2212</v>
      </c>
      <c r="B2214">
        <f>SUM(B2213,_xlfn.IFNA(IF(MATCH(puzzle!$B$2,$A2214,0),1,0),0))</f>
        <v>407</v>
      </c>
      <c r="C2214" t="str">
        <f>puzzle!B2217</f>
        <v/>
      </c>
      <c r="D2214" t="str">
        <f t="shared" si="170"/>
        <v/>
      </c>
      <c r="E2214" t="str">
        <f t="shared" si="171"/>
        <v/>
      </c>
      <c r="F2214" t="str">
        <f t="shared" si="172"/>
        <v/>
      </c>
      <c r="G2214" t="str">
        <f t="shared" si="173"/>
        <v/>
      </c>
      <c r="H2214" t="str">
        <f t="shared" si="174"/>
        <v/>
      </c>
      <c r="I2214" t="str">
        <f>IF(OR(D2214=M$1,E2214=N$1,F2214=O$1,G2214=P$1,H2214=Q$1),"",C2214)</f>
        <v/>
      </c>
      <c r="J2214" t="str">
        <f t="array" ref="J2214">IF(SUM(--ISNUMBER(SEARCH(S$1:AE$1,I2214)))&gt;0,"",I2214)</f>
        <v/>
      </c>
      <c r="K2214" t="str">
        <f t="array" ref="K2214">IF(SUM(--ISNUMBER(SEARCH(M$1:Q$1,J2214)))=L$1,J2214,"")</f>
        <v/>
      </c>
    </row>
    <row r="2215" spans="1:11" ht="17.25" x14ac:dyDescent="0.25">
      <c r="A2215" s="1" t="s">
        <v>2213</v>
      </c>
      <c r="B2215">
        <f>SUM(B2214,_xlfn.IFNA(IF(MATCH(puzzle!$B$2,$A2215,0),1,0),0))</f>
        <v>407</v>
      </c>
      <c r="C2215" t="str">
        <f>puzzle!B2218</f>
        <v/>
      </c>
      <c r="D2215" t="str">
        <f t="shared" si="170"/>
        <v/>
      </c>
      <c r="E2215" t="str">
        <f t="shared" si="171"/>
        <v/>
      </c>
      <c r="F2215" t="str">
        <f t="shared" si="172"/>
        <v/>
      </c>
      <c r="G2215" t="str">
        <f t="shared" si="173"/>
        <v/>
      </c>
      <c r="H2215" t="str">
        <f t="shared" si="174"/>
        <v/>
      </c>
      <c r="I2215" t="str">
        <f>IF(OR(D2215=M$1,E2215=N$1,F2215=O$1,G2215=P$1,H2215=Q$1),"",C2215)</f>
        <v/>
      </c>
      <c r="J2215" t="str">
        <f t="array" ref="J2215">IF(SUM(--ISNUMBER(SEARCH(S$1:AE$1,I2215)))&gt;0,"",I2215)</f>
        <v/>
      </c>
      <c r="K2215" t="str">
        <f t="array" ref="K2215">IF(SUM(--ISNUMBER(SEARCH(M$1:Q$1,J2215)))=L$1,J2215,"")</f>
        <v/>
      </c>
    </row>
    <row r="2216" spans="1:11" ht="17.25" x14ac:dyDescent="0.25">
      <c r="A2216" s="1" t="s">
        <v>2214</v>
      </c>
      <c r="B2216">
        <f>SUM(B2215,_xlfn.IFNA(IF(MATCH(puzzle!$B$2,$A2216,0),1,0),0))</f>
        <v>407</v>
      </c>
      <c r="C2216" t="str">
        <f>puzzle!B2219</f>
        <v/>
      </c>
      <c r="D2216" t="str">
        <f t="shared" si="170"/>
        <v/>
      </c>
      <c r="E2216" t="str">
        <f t="shared" si="171"/>
        <v/>
      </c>
      <c r="F2216" t="str">
        <f t="shared" si="172"/>
        <v/>
      </c>
      <c r="G2216" t="str">
        <f t="shared" si="173"/>
        <v/>
      </c>
      <c r="H2216" t="str">
        <f t="shared" si="174"/>
        <v/>
      </c>
      <c r="I2216" t="str">
        <f>IF(OR(D2216=M$1,E2216=N$1,F2216=O$1,G2216=P$1,H2216=Q$1),"",C2216)</f>
        <v/>
      </c>
      <c r="J2216" t="str">
        <f t="array" ref="J2216">IF(SUM(--ISNUMBER(SEARCH(S$1:AE$1,I2216)))&gt;0,"",I2216)</f>
        <v/>
      </c>
      <c r="K2216" t="str">
        <f t="array" ref="K2216">IF(SUM(--ISNUMBER(SEARCH(M$1:Q$1,J2216)))=L$1,J2216,"")</f>
        <v/>
      </c>
    </row>
    <row r="2217" spans="1:11" ht="17.25" x14ac:dyDescent="0.25">
      <c r="A2217" s="1" t="s">
        <v>2215</v>
      </c>
      <c r="B2217">
        <f>SUM(B2216,_xlfn.IFNA(IF(MATCH(puzzle!$B$2,$A2217,0),1,0),0))</f>
        <v>407</v>
      </c>
      <c r="C2217" t="str">
        <f>puzzle!B2220</f>
        <v/>
      </c>
      <c r="D2217" t="str">
        <f t="shared" si="170"/>
        <v/>
      </c>
      <c r="E2217" t="str">
        <f t="shared" si="171"/>
        <v/>
      </c>
      <c r="F2217" t="str">
        <f t="shared" si="172"/>
        <v/>
      </c>
      <c r="G2217" t="str">
        <f t="shared" si="173"/>
        <v/>
      </c>
      <c r="H2217" t="str">
        <f t="shared" si="174"/>
        <v/>
      </c>
      <c r="I2217" t="str">
        <f>IF(OR(D2217=M$1,E2217=N$1,F2217=O$1,G2217=P$1,H2217=Q$1),"",C2217)</f>
        <v/>
      </c>
      <c r="J2217" t="str">
        <f t="array" ref="J2217">IF(SUM(--ISNUMBER(SEARCH(S$1:AE$1,I2217)))&gt;0,"",I2217)</f>
        <v/>
      </c>
      <c r="K2217" t="str">
        <f t="array" ref="K2217">IF(SUM(--ISNUMBER(SEARCH(M$1:Q$1,J2217)))=L$1,J2217,"")</f>
        <v/>
      </c>
    </row>
    <row r="2218" spans="1:11" ht="17.25" x14ac:dyDescent="0.25">
      <c r="A2218" s="1" t="s">
        <v>2216</v>
      </c>
      <c r="B2218">
        <f>SUM(B2217,_xlfn.IFNA(IF(MATCH(puzzle!$B$2,$A2218,0),1,0),0))</f>
        <v>407</v>
      </c>
      <c r="C2218" t="str">
        <f>puzzle!B2221</f>
        <v/>
      </c>
      <c r="D2218" t="str">
        <f t="shared" si="170"/>
        <v/>
      </c>
      <c r="E2218" t="str">
        <f t="shared" si="171"/>
        <v/>
      </c>
      <c r="F2218" t="str">
        <f t="shared" si="172"/>
        <v/>
      </c>
      <c r="G2218" t="str">
        <f t="shared" si="173"/>
        <v/>
      </c>
      <c r="H2218" t="str">
        <f t="shared" si="174"/>
        <v/>
      </c>
      <c r="I2218" t="str">
        <f>IF(OR(D2218=M$1,E2218=N$1,F2218=O$1,G2218=P$1,H2218=Q$1),"",C2218)</f>
        <v/>
      </c>
      <c r="J2218" t="str">
        <f t="array" ref="J2218">IF(SUM(--ISNUMBER(SEARCH(S$1:AE$1,I2218)))&gt;0,"",I2218)</f>
        <v/>
      </c>
      <c r="K2218" t="str">
        <f t="array" ref="K2218">IF(SUM(--ISNUMBER(SEARCH(M$1:Q$1,J2218)))=L$1,J2218,"")</f>
        <v/>
      </c>
    </row>
    <row r="2219" spans="1:11" ht="17.25" x14ac:dyDescent="0.25">
      <c r="A2219" s="1" t="s">
        <v>2217</v>
      </c>
      <c r="B2219">
        <f>SUM(B2218,_xlfn.IFNA(IF(MATCH(puzzle!$B$2,$A2219,0),1,0),0))</f>
        <v>407</v>
      </c>
      <c r="C2219" t="str">
        <f>puzzle!B2222</f>
        <v/>
      </c>
      <c r="D2219" t="str">
        <f t="shared" si="170"/>
        <v/>
      </c>
      <c r="E2219" t="str">
        <f t="shared" si="171"/>
        <v/>
      </c>
      <c r="F2219" t="str">
        <f t="shared" si="172"/>
        <v/>
      </c>
      <c r="G2219" t="str">
        <f t="shared" si="173"/>
        <v/>
      </c>
      <c r="H2219" t="str">
        <f t="shared" si="174"/>
        <v/>
      </c>
      <c r="I2219" t="str">
        <f>IF(OR(D2219=M$1,E2219=N$1,F2219=O$1,G2219=P$1,H2219=Q$1),"",C2219)</f>
        <v/>
      </c>
      <c r="J2219" t="str">
        <f t="array" ref="J2219">IF(SUM(--ISNUMBER(SEARCH(S$1:AE$1,I2219)))&gt;0,"",I2219)</f>
        <v/>
      </c>
      <c r="K2219" t="str">
        <f t="array" ref="K2219">IF(SUM(--ISNUMBER(SEARCH(M$1:Q$1,J2219)))=L$1,J2219,"")</f>
        <v/>
      </c>
    </row>
    <row r="2220" spans="1:11" ht="17.25" x14ac:dyDescent="0.25">
      <c r="A2220" s="1" t="s">
        <v>2218</v>
      </c>
      <c r="B2220">
        <f>SUM(B2219,_xlfn.IFNA(IF(MATCH(puzzle!$B$2,$A2220,0),1,0),0))</f>
        <v>407</v>
      </c>
      <c r="C2220" t="str">
        <f>puzzle!B2223</f>
        <v/>
      </c>
      <c r="D2220" t="str">
        <f t="shared" si="170"/>
        <v/>
      </c>
      <c r="E2220" t="str">
        <f t="shared" si="171"/>
        <v/>
      </c>
      <c r="F2220" t="str">
        <f t="shared" si="172"/>
        <v/>
      </c>
      <c r="G2220" t="str">
        <f t="shared" si="173"/>
        <v/>
      </c>
      <c r="H2220" t="str">
        <f t="shared" si="174"/>
        <v/>
      </c>
      <c r="I2220" t="str">
        <f>IF(OR(D2220=M$1,E2220=N$1,F2220=O$1,G2220=P$1,H2220=Q$1),"",C2220)</f>
        <v/>
      </c>
      <c r="J2220" t="str">
        <f t="array" ref="J2220">IF(SUM(--ISNUMBER(SEARCH(S$1:AE$1,I2220)))&gt;0,"",I2220)</f>
        <v/>
      </c>
      <c r="K2220" t="str">
        <f t="array" ref="K2220">IF(SUM(--ISNUMBER(SEARCH(M$1:Q$1,J2220)))=L$1,J2220,"")</f>
        <v/>
      </c>
    </row>
    <row r="2221" spans="1:11" ht="17.25" x14ac:dyDescent="0.25">
      <c r="A2221" s="1" t="s">
        <v>2219</v>
      </c>
      <c r="B2221">
        <f>SUM(B2220,_xlfn.IFNA(IF(MATCH(puzzle!$B$2,$A2221,0),1,0),0))</f>
        <v>407</v>
      </c>
      <c r="C2221" t="str">
        <f>puzzle!B2224</f>
        <v/>
      </c>
      <c r="D2221" t="str">
        <f t="shared" si="170"/>
        <v/>
      </c>
      <c r="E2221" t="str">
        <f t="shared" si="171"/>
        <v/>
      </c>
      <c r="F2221" t="str">
        <f t="shared" si="172"/>
        <v/>
      </c>
      <c r="G2221" t="str">
        <f t="shared" si="173"/>
        <v/>
      </c>
      <c r="H2221" t="str">
        <f t="shared" si="174"/>
        <v/>
      </c>
      <c r="I2221" t="str">
        <f>IF(OR(D2221=M$1,E2221=N$1,F2221=O$1,G2221=P$1,H2221=Q$1),"",C2221)</f>
        <v/>
      </c>
      <c r="J2221" t="str">
        <f t="array" ref="J2221">IF(SUM(--ISNUMBER(SEARCH(S$1:AE$1,I2221)))&gt;0,"",I2221)</f>
        <v/>
      </c>
      <c r="K2221" t="str">
        <f t="array" ref="K2221">IF(SUM(--ISNUMBER(SEARCH(M$1:Q$1,J2221)))=L$1,J2221,"")</f>
        <v/>
      </c>
    </row>
    <row r="2222" spans="1:11" ht="17.25" x14ac:dyDescent="0.25">
      <c r="A2222" s="1" t="s">
        <v>2220</v>
      </c>
      <c r="B2222">
        <f>SUM(B2221,_xlfn.IFNA(IF(MATCH(puzzle!$B$2,$A2222,0),1,0),0))</f>
        <v>407</v>
      </c>
      <c r="C2222" t="str">
        <f>puzzle!B2225</f>
        <v/>
      </c>
      <c r="D2222" t="str">
        <f t="shared" si="170"/>
        <v/>
      </c>
      <c r="E2222" t="str">
        <f t="shared" si="171"/>
        <v/>
      </c>
      <c r="F2222" t="str">
        <f t="shared" si="172"/>
        <v/>
      </c>
      <c r="G2222" t="str">
        <f t="shared" si="173"/>
        <v/>
      </c>
      <c r="H2222" t="str">
        <f t="shared" si="174"/>
        <v/>
      </c>
      <c r="I2222" t="str">
        <f>IF(OR(D2222=M$1,E2222=N$1,F2222=O$1,G2222=P$1,H2222=Q$1),"",C2222)</f>
        <v/>
      </c>
      <c r="J2222" t="str">
        <f t="array" ref="J2222">IF(SUM(--ISNUMBER(SEARCH(S$1:AE$1,I2222)))&gt;0,"",I2222)</f>
        <v/>
      </c>
      <c r="K2222" t="str">
        <f t="array" ref="K2222">IF(SUM(--ISNUMBER(SEARCH(M$1:Q$1,J2222)))=L$1,J2222,"")</f>
        <v/>
      </c>
    </row>
    <row r="2223" spans="1:11" ht="17.25" x14ac:dyDescent="0.25">
      <c r="A2223" s="1" t="s">
        <v>2221</v>
      </c>
      <c r="B2223">
        <f>SUM(B2222,_xlfn.IFNA(IF(MATCH(puzzle!$B$2,$A2223,0),1,0),0))</f>
        <v>407</v>
      </c>
      <c r="C2223" t="str">
        <f>puzzle!B2226</f>
        <v/>
      </c>
      <c r="D2223" t="str">
        <f t="shared" si="170"/>
        <v/>
      </c>
      <c r="E2223" t="str">
        <f t="shared" si="171"/>
        <v/>
      </c>
      <c r="F2223" t="str">
        <f t="shared" si="172"/>
        <v/>
      </c>
      <c r="G2223" t="str">
        <f t="shared" si="173"/>
        <v/>
      </c>
      <c r="H2223" t="str">
        <f t="shared" si="174"/>
        <v/>
      </c>
      <c r="I2223" t="str">
        <f>IF(OR(D2223=M$1,E2223=N$1,F2223=O$1,G2223=P$1,H2223=Q$1),"",C2223)</f>
        <v/>
      </c>
      <c r="J2223" t="str">
        <f t="array" ref="J2223">IF(SUM(--ISNUMBER(SEARCH(S$1:AE$1,I2223)))&gt;0,"",I2223)</f>
        <v/>
      </c>
      <c r="K2223" t="str">
        <f t="array" ref="K2223">IF(SUM(--ISNUMBER(SEARCH(M$1:Q$1,J2223)))=L$1,J2223,"")</f>
        <v/>
      </c>
    </row>
    <row r="2224" spans="1:11" ht="17.25" x14ac:dyDescent="0.25">
      <c r="A2224" s="1" t="s">
        <v>2222</v>
      </c>
      <c r="B2224">
        <f>SUM(B2223,_xlfn.IFNA(IF(MATCH(puzzle!$B$2,$A2224,0),1,0),0))</f>
        <v>408</v>
      </c>
      <c r="C2224" t="str">
        <f>puzzle!B2227</f>
        <v/>
      </c>
      <c r="D2224" t="str">
        <f t="shared" si="170"/>
        <v/>
      </c>
      <c r="E2224" t="str">
        <f t="shared" si="171"/>
        <v/>
      </c>
      <c r="F2224" t="str">
        <f t="shared" si="172"/>
        <v/>
      </c>
      <c r="G2224" t="str">
        <f t="shared" si="173"/>
        <v/>
      </c>
      <c r="H2224" t="str">
        <f t="shared" si="174"/>
        <v/>
      </c>
      <c r="I2224" t="str">
        <f>IF(OR(D2224=M$1,E2224=N$1,F2224=O$1,G2224=P$1,H2224=Q$1),"",C2224)</f>
        <v/>
      </c>
      <c r="J2224" t="str">
        <f t="array" ref="J2224">IF(SUM(--ISNUMBER(SEARCH(S$1:AE$1,I2224)))&gt;0,"",I2224)</f>
        <v/>
      </c>
      <c r="K2224" t="str">
        <f t="array" ref="K2224">IF(SUM(--ISNUMBER(SEARCH(M$1:Q$1,J2224)))=L$1,J2224,"")</f>
        <v/>
      </c>
    </row>
    <row r="2225" spans="1:11" ht="17.25" x14ac:dyDescent="0.25">
      <c r="A2225" s="1" t="s">
        <v>2223</v>
      </c>
      <c r="B2225">
        <f>SUM(B2224,_xlfn.IFNA(IF(MATCH(puzzle!$B$2,$A2225,0),1,0),0))</f>
        <v>408</v>
      </c>
      <c r="C2225" t="str">
        <f>puzzle!B2228</f>
        <v/>
      </c>
      <c r="D2225" t="str">
        <f t="shared" si="170"/>
        <v/>
      </c>
      <c r="E2225" t="str">
        <f t="shared" si="171"/>
        <v/>
      </c>
      <c r="F2225" t="str">
        <f t="shared" si="172"/>
        <v/>
      </c>
      <c r="G2225" t="str">
        <f t="shared" si="173"/>
        <v/>
      </c>
      <c r="H2225" t="str">
        <f t="shared" si="174"/>
        <v/>
      </c>
      <c r="I2225" t="str">
        <f>IF(OR(D2225=M$1,E2225=N$1,F2225=O$1,G2225=P$1,H2225=Q$1),"",C2225)</f>
        <v/>
      </c>
      <c r="J2225" t="str">
        <f t="array" ref="J2225">IF(SUM(--ISNUMBER(SEARCH(S$1:AE$1,I2225)))&gt;0,"",I2225)</f>
        <v/>
      </c>
      <c r="K2225" t="str">
        <f t="array" ref="K2225">IF(SUM(--ISNUMBER(SEARCH(M$1:Q$1,J2225)))=L$1,J2225,"")</f>
        <v/>
      </c>
    </row>
    <row r="2226" spans="1:11" ht="17.25" x14ac:dyDescent="0.25">
      <c r="A2226" s="1" t="s">
        <v>2224</v>
      </c>
      <c r="B2226">
        <f>SUM(B2225,_xlfn.IFNA(IF(MATCH(puzzle!$B$2,$A2226,0),1,0),0))</f>
        <v>408</v>
      </c>
      <c r="C2226" t="str">
        <f>puzzle!B2229</f>
        <v/>
      </c>
      <c r="D2226" t="str">
        <f t="shared" si="170"/>
        <v/>
      </c>
      <c r="E2226" t="str">
        <f t="shared" si="171"/>
        <v/>
      </c>
      <c r="F2226" t="str">
        <f t="shared" si="172"/>
        <v/>
      </c>
      <c r="G2226" t="str">
        <f t="shared" si="173"/>
        <v/>
      </c>
      <c r="H2226" t="str">
        <f t="shared" si="174"/>
        <v/>
      </c>
      <c r="I2226" t="str">
        <f>IF(OR(D2226=M$1,E2226=N$1,F2226=O$1,G2226=P$1,H2226=Q$1),"",C2226)</f>
        <v/>
      </c>
      <c r="J2226" t="str">
        <f t="array" ref="J2226">IF(SUM(--ISNUMBER(SEARCH(S$1:AE$1,I2226)))&gt;0,"",I2226)</f>
        <v/>
      </c>
      <c r="K2226" t="str">
        <f t="array" ref="K2226">IF(SUM(--ISNUMBER(SEARCH(M$1:Q$1,J2226)))=L$1,J2226,"")</f>
        <v/>
      </c>
    </row>
    <row r="2227" spans="1:11" ht="17.25" x14ac:dyDescent="0.25">
      <c r="A2227" s="1" t="s">
        <v>2225</v>
      </c>
      <c r="B2227">
        <f>SUM(B2226,_xlfn.IFNA(IF(MATCH(puzzle!$B$2,$A2227,0),1,0),0))</f>
        <v>409</v>
      </c>
      <c r="C2227" t="str">
        <f>puzzle!B2230</f>
        <v/>
      </c>
      <c r="D2227" t="str">
        <f t="shared" si="170"/>
        <v/>
      </c>
      <c r="E2227" t="str">
        <f t="shared" si="171"/>
        <v/>
      </c>
      <c r="F2227" t="str">
        <f t="shared" si="172"/>
        <v/>
      </c>
      <c r="G2227" t="str">
        <f t="shared" si="173"/>
        <v/>
      </c>
      <c r="H2227" t="str">
        <f t="shared" si="174"/>
        <v/>
      </c>
      <c r="I2227" t="str">
        <f>IF(OR(D2227=M$1,E2227=N$1,F2227=O$1,G2227=P$1,H2227=Q$1),"",C2227)</f>
        <v/>
      </c>
      <c r="J2227" t="str">
        <f t="array" ref="J2227">IF(SUM(--ISNUMBER(SEARCH(S$1:AE$1,I2227)))&gt;0,"",I2227)</f>
        <v/>
      </c>
      <c r="K2227" t="str">
        <f t="array" ref="K2227">IF(SUM(--ISNUMBER(SEARCH(M$1:Q$1,J2227)))=L$1,J2227,"")</f>
        <v/>
      </c>
    </row>
    <row r="2228" spans="1:11" ht="17.25" x14ac:dyDescent="0.25">
      <c r="A2228" s="1" t="s">
        <v>2226</v>
      </c>
      <c r="B2228">
        <f>SUM(B2227,_xlfn.IFNA(IF(MATCH(puzzle!$B$2,$A2228,0),1,0),0))</f>
        <v>409</v>
      </c>
      <c r="C2228" t="str">
        <f>puzzle!B2231</f>
        <v/>
      </c>
      <c r="D2228" t="str">
        <f t="shared" si="170"/>
        <v/>
      </c>
      <c r="E2228" t="str">
        <f t="shared" si="171"/>
        <v/>
      </c>
      <c r="F2228" t="str">
        <f t="shared" si="172"/>
        <v/>
      </c>
      <c r="G2228" t="str">
        <f t="shared" si="173"/>
        <v/>
      </c>
      <c r="H2228" t="str">
        <f t="shared" si="174"/>
        <v/>
      </c>
      <c r="I2228" t="str">
        <f>IF(OR(D2228=M$1,E2228=N$1,F2228=O$1,G2228=P$1,H2228=Q$1),"",C2228)</f>
        <v/>
      </c>
      <c r="J2228" t="str">
        <f t="array" ref="J2228">IF(SUM(--ISNUMBER(SEARCH(S$1:AE$1,I2228)))&gt;0,"",I2228)</f>
        <v/>
      </c>
      <c r="K2228" t="str">
        <f t="array" ref="K2228">IF(SUM(--ISNUMBER(SEARCH(M$1:Q$1,J2228)))=L$1,J2228,"")</f>
        <v/>
      </c>
    </row>
    <row r="2229" spans="1:11" ht="17.25" x14ac:dyDescent="0.25">
      <c r="A2229" s="1" t="s">
        <v>2227</v>
      </c>
      <c r="B2229">
        <f>SUM(B2228,_xlfn.IFNA(IF(MATCH(puzzle!$B$2,$A2229,0),1,0),0))</f>
        <v>409</v>
      </c>
      <c r="C2229" t="str">
        <f>puzzle!B2232</f>
        <v/>
      </c>
      <c r="D2229" t="str">
        <f t="shared" si="170"/>
        <v/>
      </c>
      <c r="E2229" t="str">
        <f t="shared" si="171"/>
        <v/>
      </c>
      <c r="F2229" t="str">
        <f t="shared" si="172"/>
        <v/>
      </c>
      <c r="G2229" t="str">
        <f t="shared" si="173"/>
        <v/>
      </c>
      <c r="H2229" t="str">
        <f t="shared" si="174"/>
        <v/>
      </c>
      <c r="I2229" t="str">
        <f>IF(OR(D2229=M$1,E2229=N$1,F2229=O$1,G2229=P$1,H2229=Q$1),"",C2229)</f>
        <v/>
      </c>
      <c r="J2229" t="str">
        <f t="array" ref="J2229">IF(SUM(--ISNUMBER(SEARCH(S$1:AE$1,I2229)))&gt;0,"",I2229)</f>
        <v/>
      </c>
      <c r="K2229" t="str">
        <f t="array" ref="K2229">IF(SUM(--ISNUMBER(SEARCH(M$1:Q$1,J2229)))=L$1,J2229,"")</f>
        <v/>
      </c>
    </row>
    <row r="2230" spans="1:11" ht="17.25" x14ac:dyDescent="0.25">
      <c r="A2230" s="1" t="s">
        <v>2228</v>
      </c>
      <c r="B2230">
        <f>SUM(B2229,_xlfn.IFNA(IF(MATCH(puzzle!$B$2,$A2230,0),1,0),0))</f>
        <v>409</v>
      </c>
      <c r="C2230" t="str">
        <f>puzzle!B2233</f>
        <v/>
      </c>
      <c r="D2230" t="str">
        <f t="shared" si="170"/>
        <v/>
      </c>
      <c r="E2230" t="str">
        <f t="shared" si="171"/>
        <v/>
      </c>
      <c r="F2230" t="str">
        <f t="shared" si="172"/>
        <v/>
      </c>
      <c r="G2230" t="str">
        <f t="shared" si="173"/>
        <v/>
      </c>
      <c r="H2230" t="str">
        <f t="shared" si="174"/>
        <v/>
      </c>
      <c r="I2230" t="str">
        <f>IF(OR(D2230=M$1,E2230=N$1,F2230=O$1,G2230=P$1,H2230=Q$1),"",C2230)</f>
        <v/>
      </c>
      <c r="J2230" t="str">
        <f t="array" ref="J2230">IF(SUM(--ISNUMBER(SEARCH(S$1:AE$1,I2230)))&gt;0,"",I2230)</f>
        <v/>
      </c>
      <c r="K2230" t="str">
        <f t="array" ref="K2230">IF(SUM(--ISNUMBER(SEARCH(M$1:Q$1,J2230)))=L$1,J2230,"")</f>
        <v/>
      </c>
    </row>
    <row r="2231" spans="1:11" ht="17.25" x14ac:dyDescent="0.25">
      <c r="A2231" s="1" t="s">
        <v>2229</v>
      </c>
      <c r="B2231">
        <f>SUM(B2230,_xlfn.IFNA(IF(MATCH(puzzle!$B$2,$A2231,0),1,0),0))</f>
        <v>409</v>
      </c>
      <c r="C2231" t="str">
        <f>puzzle!B2234</f>
        <v/>
      </c>
      <c r="D2231" t="str">
        <f t="shared" si="170"/>
        <v/>
      </c>
      <c r="E2231" t="str">
        <f t="shared" si="171"/>
        <v/>
      </c>
      <c r="F2231" t="str">
        <f t="shared" si="172"/>
        <v/>
      </c>
      <c r="G2231" t="str">
        <f t="shared" si="173"/>
        <v/>
      </c>
      <c r="H2231" t="str">
        <f t="shared" si="174"/>
        <v/>
      </c>
      <c r="I2231" t="str">
        <f>IF(OR(D2231=M$1,E2231=N$1,F2231=O$1,G2231=P$1,H2231=Q$1),"",C2231)</f>
        <v/>
      </c>
      <c r="J2231" t="str">
        <f t="array" ref="J2231">IF(SUM(--ISNUMBER(SEARCH(S$1:AE$1,I2231)))&gt;0,"",I2231)</f>
        <v/>
      </c>
      <c r="K2231" t="str">
        <f t="array" ref="K2231">IF(SUM(--ISNUMBER(SEARCH(M$1:Q$1,J2231)))=L$1,J2231,"")</f>
        <v/>
      </c>
    </row>
    <row r="2232" spans="1:11" ht="17.25" x14ac:dyDescent="0.25">
      <c r="A2232" s="1" t="s">
        <v>2230</v>
      </c>
      <c r="B2232">
        <f>SUM(B2231,_xlfn.IFNA(IF(MATCH(puzzle!$B$2,$A2232,0),1,0),0))</f>
        <v>409</v>
      </c>
      <c r="C2232" t="str">
        <f>puzzle!B2235</f>
        <v/>
      </c>
      <c r="D2232" t="str">
        <f t="shared" si="170"/>
        <v/>
      </c>
      <c r="E2232" t="str">
        <f t="shared" si="171"/>
        <v/>
      </c>
      <c r="F2232" t="str">
        <f t="shared" si="172"/>
        <v/>
      </c>
      <c r="G2232" t="str">
        <f t="shared" si="173"/>
        <v/>
      </c>
      <c r="H2232" t="str">
        <f t="shared" si="174"/>
        <v/>
      </c>
      <c r="I2232" t="str">
        <f>IF(OR(D2232=M$1,E2232=N$1,F2232=O$1,G2232=P$1,H2232=Q$1),"",C2232)</f>
        <v/>
      </c>
      <c r="J2232" t="str">
        <f t="array" ref="J2232">IF(SUM(--ISNUMBER(SEARCH(S$1:AE$1,I2232)))&gt;0,"",I2232)</f>
        <v/>
      </c>
      <c r="K2232" t="str">
        <f t="array" ref="K2232">IF(SUM(--ISNUMBER(SEARCH(M$1:Q$1,J2232)))=L$1,J2232,"")</f>
        <v/>
      </c>
    </row>
    <row r="2233" spans="1:11" ht="17.25" x14ac:dyDescent="0.25">
      <c r="A2233" s="1" t="s">
        <v>2231</v>
      </c>
      <c r="B2233">
        <f>SUM(B2232,_xlfn.IFNA(IF(MATCH(puzzle!$B$2,$A2233,0),1,0),0))</f>
        <v>410</v>
      </c>
      <c r="C2233" t="str">
        <f>puzzle!B2236</f>
        <v/>
      </c>
      <c r="D2233" t="str">
        <f t="shared" si="170"/>
        <v/>
      </c>
      <c r="E2233" t="str">
        <f t="shared" si="171"/>
        <v/>
      </c>
      <c r="F2233" t="str">
        <f t="shared" si="172"/>
        <v/>
      </c>
      <c r="G2233" t="str">
        <f t="shared" si="173"/>
        <v/>
      </c>
      <c r="H2233" t="str">
        <f t="shared" si="174"/>
        <v/>
      </c>
      <c r="I2233" t="str">
        <f>IF(OR(D2233=M$1,E2233=N$1,F2233=O$1,G2233=P$1,H2233=Q$1),"",C2233)</f>
        <v/>
      </c>
      <c r="J2233" t="str">
        <f t="array" ref="J2233">IF(SUM(--ISNUMBER(SEARCH(S$1:AE$1,I2233)))&gt;0,"",I2233)</f>
        <v/>
      </c>
      <c r="K2233" t="str">
        <f t="array" ref="K2233">IF(SUM(--ISNUMBER(SEARCH(M$1:Q$1,J2233)))=L$1,J2233,"")</f>
        <v/>
      </c>
    </row>
    <row r="2234" spans="1:11" ht="17.25" x14ac:dyDescent="0.25">
      <c r="A2234" s="1" t="s">
        <v>2232</v>
      </c>
      <c r="B2234">
        <f>SUM(B2233,_xlfn.IFNA(IF(MATCH(puzzle!$B$2,$A2234,0),1,0),0))</f>
        <v>411</v>
      </c>
      <c r="C2234" t="str">
        <f>puzzle!B2237</f>
        <v/>
      </c>
      <c r="D2234" t="str">
        <f t="shared" si="170"/>
        <v/>
      </c>
      <c r="E2234" t="str">
        <f t="shared" si="171"/>
        <v/>
      </c>
      <c r="F2234" t="str">
        <f t="shared" si="172"/>
        <v/>
      </c>
      <c r="G2234" t="str">
        <f t="shared" si="173"/>
        <v/>
      </c>
      <c r="H2234" t="str">
        <f t="shared" si="174"/>
        <v/>
      </c>
      <c r="I2234" t="str">
        <f>IF(OR(D2234=M$1,E2234=N$1,F2234=O$1,G2234=P$1,H2234=Q$1),"",C2234)</f>
        <v/>
      </c>
      <c r="J2234" t="str">
        <f t="array" ref="J2234">IF(SUM(--ISNUMBER(SEARCH(S$1:AE$1,I2234)))&gt;0,"",I2234)</f>
        <v/>
      </c>
      <c r="K2234" t="str">
        <f t="array" ref="K2234">IF(SUM(--ISNUMBER(SEARCH(M$1:Q$1,J2234)))=L$1,J2234,"")</f>
        <v/>
      </c>
    </row>
    <row r="2235" spans="1:11" ht="17.25" x14ac:dyDescent="0.25">
      <c r="A2235" s="1" t="s">
        <v>2233</v>
      </c>
      <c r="B2235">
        <f>SUM(B2234,_xlfn.IFNA(IF(MATCH(puzzle!$B$2,$A2235,0),1,0),0))</f>
        <v>411</v>
      </c>
      <c r="C2235" t="str">
        <f>puzzle!B2238</f>
        <v/>
      </c>
      <c r="D2235" t="str">
        <f t="shared" si="170"/>
        <v/>
      </c>
      <c r="E2235" t="str">
        <f t="shared" si="171"/>
        <v/>
      </c>
      <c r="F2235" t="str">
        <f t="shared" si="172"/>
        <v/>
      </c>
      <c r="G2235" t="str">
        <f t="shared" si="173"/>
        <v/>
      </c>
      <c r="H2235" t="str">
        <f t="shared" si="174"/>
        <v/>
      </c>
      <c r="I2235" t="str">
        <f>IF(OR(D2235=M$1,E2235=N$1,F2235=O$1,G2235=P$1,H2235=Q$1),"",C2235)</f>
        <v/>
      </c>
      <c r="J2235" t="str">
        <f t="array" ref="J2235">IF(SUM(--ISNUMBER(SEARCH(S$1:AE$1,I2235)))&gt;0,"",I2235)</f>
        <v/>
      </c>
      <c r="K2235" t="str">
        <f t="array" ref="K2235">IF(SUM(--ISNUMBER(SEARCH(M$1:Q$1,J2235)))=L$1,J2235,"")</f>
        <v/>
      </c>
    </row>
    <row r="2236" spans="1:11" ht="17.25" x14ac:dyDescent="0.25">
      <c r="A2236" s="1" t="s">
        <v>2234</v>
      </c>
      <c r="B2236">
        <f>SUM(B2235,_xlfn.IFNA(IF(MATCH(puzzle!$B$2,$A2236,0),1,0),0))</f>
        <v>411</v>
      </c>
      <c r="C2236" t="str">
        <f>puzzle!B2239</f>
        <v/>
      </c>
      <c r="D2236" t="str">
        <f t="shared" si="170"/>
        <v/>
      </c>
      <c r="E2236" t="str">
        <f t="shared" si="171"/>
        <v/>
      </c>
      <c r="F2236" t="str">
        <f t="shared" si="172"/>
        <v/>
      </c>
      <c r="G2236" t="str">
        <f t="shared" si="173"/>
        <v/>
      </c>
      <c r="H2236" t="str">
        <f t="shared" si="174"/>
        <v/>
      </c>
      <c r="I2236" t="str">
        <f>IF(OR(D2236=M$1,E2236=N$1,F2236=O$1,G2236=P$1,H2236=Q$1),"",C2236)</f>
        <v/>
      </c>
      <c r="J2236" t="str">
        <f t="array" ref="J2236">IF(SUM(--ISNUMBER(SEARCH(S$1:AE$1,I2236)))&gt;0,"",I2236)</f>
        <v/>
      </c>
      <c r="K2236" t="str">
        <f t="array" ref="K2236">IF(SUM(--ISNUMBER(SEARCH(M$1:Q$1,J2236)))=L$1,J2236,"")</f>
        <v/>
      </c>
    </row>
    <row r="2237" spans="1:11" ht="17.25" x14ac:dyDescent="0.25">
      <c r="A2237" s="1" t="s">
        <v>2235</v>
      </c>
      <c r="B2237">
        <f>SUM(B2236,_xlfn.IFNA(IF(MATCH(puzzle!$B$2,$A2237,0),1,0),0))</f>
        <v>411</v>
      </c>
      <c r="C2237" t="str">
        <f>puzzle!B2240</f>
        <v/>
      </c>
      <c r="D2237" t="str">
        <f t="shared" si="170"/>
        <v/>
      </c>
      <c r="E2237" t="str">
        <f t="shared" si="171"/>
        <v/>
      </c>
      <c r="F2237" t="str">
        <f t="shared" si="172"/>
        <v/>
      </c>
      <c r="G2237" t="str">
        <f t="shared" si="173"/>
        <v/>
      </c>
      <c r="H2237" t="str">
        <f t="shared" si="174"/>
        <v/>
      </c>
      <c r="I2237" t="str">
        <f>IF(OR(D2237=M$1,E2237=N$1,F2237=O$1,G2237=P$1,H2237=Q$1),"",C2237)</f>
        <v/>
      </c>
      <c r="J2237" t="str">
        <f t="array" ref="J2237">IF(SUM(--ISNUMBER(SEARCH(S$1:AE$1,I2237)))&gt;0,"",I2237)</f>
        <v/>
      </c>
      <c r="K2237" t="str">
        <f t="array" ref="K2237">IF(SUM(--ISNUMBER(SEARCH(M$1:Q$1,J2237)))=L$1,J2237,"")</f>
        <v/>
      </c>
    </row>
    <row r="2238" spans="1:11" ht="17.25" x14ac:dyDescent="0.25">
      <c r="A2238" s="1" t="s">
        <v>2236</v>
      </c>
      <c r="B2238">
        <f>SUM(B2237,_xlfn.IFNA(IF(MATCH(puzzle!$B$2,$A2238,0),1,0),0))</f>
        <v>411</v>
      </c>
      <c r="C2238" t="str">
        <f>puzzle!B2241</f>
        <v/>
      </c>
      <c r="D2238" t="str">
        <f t="shared" si="170"/>
        <v/>
      </c>
      <c r="E2238" t="str">
        <f t="shared" si="171"/>
        <v/>
      </c>
      <c r="F2238" t="str">
        <f t="shared" si="172"/>
        <v/>
      </c>
      <c r="G2238" t="str">
        <f t="shared" si="173"/>
        <v/>
      </c>
      <c r="H2238" t="str">
        <f t="shared" si="174"/>
        <v/>
      </c>
      <c r="I2238" t="str">
        <f>IF(OR(D2238=M$1,E2238=N$1,F2238=O$1,G2238=P$1,H2238=Q$1),"",C2238)</f>
        <v/>
      </c>
      <c r="J2238" t="str">
        <f t="array" ref="J2238">IF(SUM(--ISNUMBER(SEARCH(S$1:AE$1,I2238)))&gt;0,"",I2238)</f>
        <v/>
      </c>
      <c r="K2238" t="str">
        <f t="array" ref="K2238">IF(SUM(--ISNUMBER(SEARCH(M$1:Q$1,J2238)))=L$1,J2238,"")</f>
        <v/>
      </c>
    </row>
    <row r="2239" spans="1:11" ht="17.25" x14ac:dyDescent="0.25">
      <c r="A2239" s="1" t="s">
        <v>2237</v>
      </c>
      <c r="B2239">
        <f>SUM(B2238,_xlfn.IFNA(IF(MATCH(puzzle!$B$2,$A2239,0),1,0),0))</f>
        <v>411</v>
      </c>
      <c r="C2239" t="str">
        <f>puzzle!B2242</f>
        <v/>
      </c>
      <c r="D2239" t="str">
        <f t="shared" si="170"/>
        <v/>
      </c>
      <c r="E2239" t="str">
        <f t="shared" si="171"/>
        <v/>
      </c>
      <c r="F2239" t="str">
        <f t="shared" si="172"/>
        <v/>
      </c>
      <c r="G2239" t="str">
        <f t="shared" si="173"/>
        <v/>
      </c>
      <c r="H2239" t="str">
        <f t="shared" si="174"/>
        <v/>
      </c>
      <c r="I2239" t="str">
        <f>IF(OR(D2239=M$1,E2239=N$1,F2239=O$1,G2239=P$1,H2239=Q$1),"",C2239)</f>
        <v/>
      </c>
      <c r="J2239" t="str">
        <f t="array" ref="J2239">IF(SUM(--ISNUMBER(SEARCH(S$1:AE$1,I2239)))&gt;0,"",I2239)</f>
        <v/>
      </c>
      <c r="K2239" t="str">
        <f t="array" ref="K2239">IF(SUM(--ISNUMBER(SEARCH(M$1:Q$1,J2239)))=L$1,J2239,"")</f>
        <v/>
      </c>
    </row>
    <row r="2240" spans="1:11" ht="17.25" x14ac:dyDescent="0.25">
      <c r="A2240" s="1" t="s">
        <v>2238</v>
      </c>
      <c r="B2240">
        <f>SUM(B2239,_xlfn.IFNA(IF(MATCH(puzzle!$B$2,$A2240,0),1,0),0))</f>
        <v>411</v>
      </c>
      <c r="C2240" t="str">
        <f>puzzle!B2243</f>
        <v/>
      </c>
      <c r="D2240" t="str">
        <f t="shared" si="170"/>
        <v/>
      </c>
      <c r="E2240" t="str">
        <f t="shared" si="171"/>
        <v/>
      </c>
      <c r="F2240" t="str">
        <f t="shared" si="172"/>
        <v/>
      </c>
      <c r="G2240" t="str">
        <f t="shared" si="173"/>
        <v/>
      </c>
      <c r="H2240" t="str">
        <f t="shared" si="174"/>
        <v/>
      </c>
      <c r="I2240" t="str">
        <f>IF(OR(D2240=M$1,E2240=N$1,F2240=O$1,G2240=P$1,H2240=Q$1),"",C2240)</f>
        <v/>
      </c>
      <c r="J2240" t="str">
        <f t="array" ref="J2240">IF(SUM(--ISNUMBER(SEARCH(S$1:AE$1,I2240)))&gt;0,"",I2240)</f>
        <v/>
      </c>
      <c r="K2240" t="str">
        <f t="array" ref="K2240">IF(SUM(--ISNUMBER(SEARCH(M$1:Q$1,J2240)))=L$1,J2240,"")</f>
        <v/>
      </c>
    </row>
    <row r="2241" spans="1:11" ht="17.25" x14ac:dyDescent="0.25">
      <c r="A2241" s="1" t="s">
        <v>2239</v>
      </c>
      <c r="B2241">
        <f>SUM(B2240,_xlfn.IFNA(IF(MATCH(puzzle!$B$2,$A2241,0),1,0),0))</f>
        <v>412</v>
      </c>
      <c r="C2241" t="str">
        <f>puzzle!B2244</f>
        <v/>
      </c>
      <c r="D2241" t="str">
        <f t="shared" si="170"/>
        <v/>
      </c>
      <c r="E2241" t="str">
        <f t="shared" si="171"/>
        <v/>
      </c>
      <c r="F2241" t="str">
        <f t="shared" si="172"/>
        <v/>
      </c>
      <c r="G2241" t="str">
        <f t="shared" si="173"/>
        <v/>
      </c>
      <c r="H2241" t="str">
        <f t="shared" si="174"/>
        <v/>
      </c>
      <c r="I2241" t="str">
        <f>IF(OR(D2241=M$1,E2241=N$1,F2241=O$1,G2241=P$1,H2241=Q$1),"",C2241)</f>
        <v/>
      </c>
      <c r="J2241" t="str">
        <f t="array" ref="J2241">IF(SUM(--ISNUMBER(SEARCH(S$1:AE$1,I2241)))&gt;0,"",I2241)</f>
        <v/>
      </c>
      <c r="K2241" t="str">
        <f t="array" ref="K2241">IF(SUM(--ISNUMBER(SEARCH(M$1:Q$1,J2241)))=L$1,J2241,"")</f>
        <v/>
      </c>
    </row>
    <row r="2242" spans="1:11" ht="17.25" x14ac:dyDescent="0.25">
      <c r="A2242" s="1" t="s">
        <v>2240</v>
      </c>
      <c r="B2242">
        <f>SUM(B2241,_xlfn.IFNA(IF(MATCH(puzzle!$B$2,$A2242,0),1,0),0))</f>
        <v>412</v>
      </c>
      <c r="C2242" t="str">
        <f>puzzle!B2245</f>
        <v/>
      </c>
      <c r="D2242" t="str">
        <f t="shared" ref="D2242:D2305" si="175">LEFT(C2242,1)</f>
        <v/>
      </c>
      <c r="E2242" t="str">
        <f t="shared" ref="E2242:E2305" si="176">MID($C2242,2,1)</f>
        <v/>
      </c>
      <c r="F2242" t="str">
        <f t="shared" ref="F2242:F2305" si="177">MID($C2242,3,1)</f>
        <v/>
      </c>
      <c r="G2242" t="str">
        <f t="shared" ref="G2242:G2305" si="178">MID($C2242,4,1)</f>
        <v/>
      </c>
      <c r="H2242" t="str">
        <f t="shared" ref="H2242:H2305" si="179">MID($C2242,5,1)</f>
        <v/>
      </c>
      <c r="I2242" t="str">
        <f>IF(OR(D2242=M$1,E2242=N$1,F2242=O$1,G2242=P$1,H2242=Q$1),"",C2242)</f>
        <v/>
      </c>
      <c r="J2242" t="str">
        <f t="array" ref="J2242">IF(SUM(--ISNUMBER(SEARCH(S$1:AE$1,I2242)))&gt;0,"",I2242)</f>
        <v/>
      </c>
      <c r="K2242" t="str">
        <f t="array" ref="K2242">IF(SUM(--ISNUMBER(SEARCH(M$1:Q$1,J2242)))=L$1,J2242,"")</f>
        <v/>
      </c>
    </row>
    <row r="2243" spans="1:11" ht="17.25" x14ac:dyDescent="0.25">
      <c r="A2243" s="1" t="s">
        <v>2241</v>
      </c>
      <c r="B2243">
        <f>SUM(B2242,_xlfn.IFNA(IF(MATCH(puzzle!$B$2,$A2243,0),1,0),0))</f>
        <v>412</v>
      </c>
      <c r="C2243" t="str">
        <f>puzzle!B2246</f>
        <v/>
      </c>
      <c r="D2243" t="str">
        <f t="shared" si="175"/>
        <v/>
      </c>
      <c r="E2243" t="str">
        <f t="shared" si="176"/>
        <v/>
      </c>
      <c r="F2243" t="str">
        <f t="shared" si="177"/>
        <v/>
      </c>
      <c r="G2243" t="str">
        <f t="shared" si="178"/>
        <v/>
      </c>
      <c r="H2243" t="str">
        <f t="shared" si="179"/>
        <v/>
      </c>
      <c r="I2243" t="str">
        <f>IF(OR(D2243=M$1,E2243=N$1,F2243=O$1,G2243=P$1,H2243=Q$1),"",C2243)</f>
        <v/>
      </c>
      <c r="J2243" t="str">
        <f t="array" ref="J2243">IF(SUM(--ISNUMBER(SEARCH(S$1:AE$1,I2243)))&gt;0,"",I2243)</f>
        <v/>
      </c>
      <c r="K2243" t="str">
        <f t="array" ref="K2243">IF(SUM(--ISNUMBER(SEARCH(M$1:Q$1,J2243)))=L$1,J2243,"")</f>
        <v/>
      </c>
    </row>
    <row r="2244" spans="1:11" ht="17.25" x14ac:dyDescent="0.25">
      <c r="A2244" s="1" t="s">
        <v>2242</v>
      </c>
      <c r="B2244">
        <f>SUM(B2243,_xlfn.IFNA(IF(MATCH(puzzle!$B$2,$A2244,0),1,0),0))</f>
        <v>412</v>
      </c>
      <c r="C2244" t="str">
        <f>puzzle!B2247</f>
        <v/>
      </c>
      <c r="D2244" t="str">
        <f t="shared" si="175"/>
        <v/>
      </c>
      <c r="E2244" t="str">
        <f t="shared" si="176"/>
        <v/>
      </c>
      <c r="F2244" t="str">
        <f t="shared" si="177"/>
        <v/>
      </c>
      <c r="G2244" t="str">
        <f t="shared" si="178"/>
        <v/>
      </c>
      <c r="H2244" t="str">
        <f t="shared" si="179"/>
        <v/>
      </c>
      <c r="I2244" t="str">
        <f>IF(OR(D2244=M$1,E2244=N$1,F2244=O$1,G2244=P$1,H2244=Q$1),"",C2244)</f>
        <v/>
      </c>
      <c r="J2244" t="str">
        <f t="array" ref="J2244">IF(SUM(--ISNUMBER(SEARCH(S$1:AE$1,I2244)))&gt;0,"",I2244)</f>
        <v/>
      </c>
      <c r="K2244" t="str">
        <f t="array" ref="K2244">IF(SUM(--ISNUMBER(SEARCH(M$1:Q$1,J2244)))=L$1,J2244,"")</f>
        <v/>
      </c>
    </row>
    <row r="2245" spans="1:11" ht="17.25" x14ac:dyDescent="0.25">
      <c r="A2245" s="1" t="s">
        <v>2243</v>
      </c>
      <c r="B2245">
        <f>SUM(B2244,_xlfn.IFNA(IF(MATCH(puzzle!$B$2,$A2245,0),1,0),0))</f>
        <v>412</v>
      </c>
      <c r="C2245" t="str">
        <f>puzzle!B2248</f>
        <v/>
      </c>
      <c r="D2245" t="str">
        <f t="shared" si="175"/>
        <v/>
      </c>
      <c r="E2245" t="str">
        <f t="shared" si="176"/>
        <v/>
      </c>
      <c r="F2245" t="str">
        <f t="shared" si="177"/>
        <v/>
      </c>
      <c r="G2245" t="str">
        <f t="shared" si="178"/>
        <v/>
      </c>
      <c r="H2245" t="str">
        <f t="shared" si="179"/>
        <v/>
      </c>
      <c r="I2245" t="str">
        <f>IF(OR(D2245=M$1,E2245=N$1,F2245=O$1,G2245=P$1,H2245=Q$1),"",C2245)</f>
        <v/>
      </c>
      <c r="J2245" t="str">
        <f t="array" ref="J2245">IF(SUM(--ISNUMBER(SEARCH(S$1:AE$1,I2245)))&gt;0,"",I2245)</f>
        <v/>
      </c>
      <c r="K2245" t="str">
        <f t="array" ref="K2245">IF(SUM(--ISNUMBER(SEARCH(M$1:Q$1,J2245)))=L$1,J2245,"")</f>
        <v/>
      </c>
    </row>
    <row r="2246" spans="1:11" ht="17.25" x14ac:dyDescent="0.25">
      <c r="A2246" s="1" t="s">
        <v>2244</v>
      </c>
      <c r="B2246">
        <f>SUM(B2245,_xlfn.IFNA(IF(MATCH(puzzle!$B$2,$A2246,0),1,0),0))</f>
        <v>413</v>
      </c>
      <c r="C2246" t="str">
        <f>puzzle!B2249</f>
        <v/>
      </c>
      <c r="D2246" t="str">
        <f t="shared" si="175"/>
        <v/>
      </c>
      <c r="E2246" t="str">
        <f t="shared" si="176"/>
        <v/>
      </c>
      <c r="F2246" t="str">
        <f t="shared" si="177"/>
        <v/>
      </c>
      <c r="G2246" t="str">
        <f t="shared" si="178"/>
        <v/>
      </c>
      <c r="H2246" t="str">
        <f t="shared" si="179"/>
        <v/>
      </c>
      <c r="I2246" t="str">
        <f>IF(OR(D2246=M$1,E2246=N$1,F2246=O$1,G2246=P$1,H2246=Q$1),"",C2246)</f>
        <v/>
      </c>
      <c r="J2246" t="str">
        <f t="array" ref="J2246">IF(SUM(--ISNUMBER(SEARCH(S$1:AE$1,I2246)))&gt;0,"",I2246)</f>
        <v/>
      </c>
      <c r="K2246" t="str">
        <f t="array" ref="K2246">IF(SUM(--ISNUMBER(SEARCH(M$1:Q$1,J2246)))=L$1,J2246,"")</f>
        <v/>
      </c>
    </row>
    <row r="2247" spans="1:11" ht="17.25" x14ac:dyDescent="0.25">
      <c r="A2247" s="1" t="s">
        <v>2245</v>
      </c>
      <c r="B2247">
        <f>SUM(B2246,_xlfn.IFNA(IF(MATCH(puzzle!$B$2,$A2247,0),1,0),0))</f>
        <v>413</v>
      </c>
      <c r="C2247" t="str">
        <f>puzzle!B2250</f>
        <v/>
      </c>
      <c r="D2247" t="str">
        <f t="shared" si="175"/>
        <v/>
      </c>
      <c r="E2247" t="str">
        <f t="shared" si="176"/>
        <v/>
      </c>
      <c r="F2247" t="str">
        <f t="shared" si="177"/>
        <v/>
      </c>
      <c r="G2247" t="str">
        <f t="shared" si="178"/>
        <v/>
      </c>
      <c r="H2247" t="str">
        <f t="shared" si="179"/>
        <v/>
      </c>
      <c r="I2247" t="str">
        <f>IF(OR(D2247=M$1,E2247=N$1,F2247=O$1,G2247=P$1,H2247=Q$1),"",C2247)</f>
        <v/>
      </c>
      <c r="J2247" t="str">
        <f t="array" ref="J2247">IF(SUM(--ISNUMBER(SEARCH(S$1:AE$1,I2247)))&gt;0,"",I2247)</f>
        <v/>
      </c>
      <c r="K2247" t="str">
        <f t="array" ref="K2247">IF(SUM(--ISNUMBER(SEARCH(M$1:Q$1,J2247)))=L$1,J2247,"")</f>
        <v/>
      </c>
    </row>
    <row r="2248" spans="1:11" ht="17.25" x14ac:dyDescent="0.25">
      <c r="A2248" s="1" t="s">
        <v>2246</v>
      </c>
      <c r="B2248">
        <f>SUM(B2247,_xlfn.IFNA(IF(MATCH(puzzle!$B$2,$A2248,0),1,0),0))</f>
        <v>413</v>
      </c>
      <c r="C2248" t="str">
        <f>puzzle!B2251</f>
        <v/>
      </c>
      <c r="D2248" t="str">
        <f t="shared" si="175"/>
        <v/>
      </c>
      <c r="E2248" t="str">
        <f t="shared" si="176"/>
        <v/>
      </c>
      <c r="F2248" t="str">
        <f t="shared" si="177"/>
        <v/>
      </c>
      <c r="G2248" t="str">
        <f t="shared" si="178"/>
        <v/>
      </c>
      <c r="H2248" t="str">
        <f t="shared" si="179"/>
        <v/>
      </c>
      <c r="I2248" t="str">
        <f>IF(OR(D2248=M$1,E2248=N$1,F2248=O$1,G2248=P$1,H2248=Q$1),"",C2248)</f>
        <v/>
      </c>
      <c r="J2248" t="str">
        <f t="array" ref="J2248">IF(SUM(--ISNUMBER(SEARCH(S$1:AE$1,I2248)))&gt;0,"",I2248)</f>
        <v/>
      </c>
      <c r="K2248" t="str">
        <f t="array" ref="K2248">IF(SUM(--ISNUMBER(SEARCH(M$1:Q$1,J2248)))=L$1,J2248,"")</f>
        <v/>
      </c>
    </row>
    <row r="2249" spans="1:11" ht="17.25" x14ac:dyDescent="0.25">
      <c r="A2249" s="1" t="s">
        <v>2247</v>
      </c>
      <c r="B2249">
        <f>SUM(B2248,_xlfn.IFNA(IF(MATCH(puzzle!$B$2,$A2249,0),1,0),0))</f>
        <v>414</v>
      </c>
      <c r="C2249" t="str">
        <f>puzzle!B2252</f>
        <v/>
      </c>
      <c r="D2249" t="str">
        <f t="shared" si="175"/>
        <v/>
      </c>
      <c r="E2249" t="str">
        <f t="shared" si="176"/>
        <v/>
      </c>
      <c r="F2249" t="str">
        <f t="shared" si="177"/>
        <v/>
      </c>
      <c r="G2249" t="str">
        <f t="shared" si="178"/>
        <v/>
      </c>
      <c r="H2249" t="str">
        <f t="shared" si="179"/>
        <v/>
      </c>
      <c r="I2249" t="str">
        <f>IF(OR(D2249=M$1,E2249=N$1,F2249=O$1,G2249=P$1,H2249=Q$1),"",C2249)</f>
        <v/>
      </c>
      <c r="J2249" t="str">
        <f t="array" ref="J2249">IF(SUM(--ISNUMBER(SEARCH(S$1:AE$1,I2249)))&gt;0,"",I2249)</f>
        <v/>
      </c>
      <c r="K2249" t="str">
        <f t="array" ref="K2249">IF(SUM(--ISNUMBER(SEARCH(M$1:Q$1,J2249)))=L$1,J2249,"")</f>
        <v/>
      </c>
    </row>
    <row r="2250" spans="1:11" ht="17.25" x14ac:dyDescent="0.25">
      <c r="A2250" s="1" t="s">
        <v>2248</v>
      </c>
      <c r="B2250">
        <f>SUM(B2249,_xlfn.IFNA(IF(MATCH(puzzle!$B$2,$A2250,0),1,0),0))</f>
        <v>415</v>
      </c>
      <c r="C2250" t="str">
        <f>puzzle!B2253</f>
        <v/>
      </c>
      <c r="D2250" t="str">
        <f t="shared" si="175"/>
        <v/>
      </c>
      <c r="E2250" t="str">
        <f t="shared" si="176"/>
        <v/>
      </c>
      <c r="F2250" t="str">
        <f t="shared" si="177"/>
        <v/>
      </c>
      <c r="G2250" t="str">
        <f t="shared" si="178"/>
        <v/>
      </c>
      <c r="H2250" t="str">
        <f t="shared" si="179"/>
        <v/>
      </c>
      <c r="I2250" t="str">
        <f>IF(OR(D2250=M$1,E2250=N$1,F2250=O$1,G2250=P$1,H2250=Q$1),"",C2250)</f>
        <v/>
      </c>
      <c r="J2250" t="str">
        <f t="array" ref="J2250">IF(SUM(--ISNUMBER(SEARCH(S$1:AE$1,I2250)))&gt;0,"",I2250)</f>
        <v/>
      </c>
      <c r="K2250" t="str">
        <f t="array" ref="K2250">IF(SUM(--ISNUMBER(SEARCH(M$1:Q$1,J2250)))=L$1,J2250,"")</f>
        <v/>
      </c>
    </row>
    <row r="2251" spans="1:11" ht="17.25" x14ac:dyDescent="0.25">
      <c r="A2251" s="1" t="s">
        <v>2249</v>
      </c>
      <c r="B2251">
        <f>SUM(B2250,_xlfn.IFNA(IF(MATCH(puzzle!$B$2,$A2251,0),1,0),0))</f>
        <v>415</v>
      </c>
      <c r="C2251" t="str">
        <f>puzzle!B2254</f>
        <v/>
      </c>
      <c r="D2251" t="str">
        <f t="shared" si="175"/>
        <v/>
      </c>
      <c r="E2251" t="str">
        <f t="shared" si="176"/>
        <v/>
      </c>
      <c r="F2251" t="str">
        <f t="shared" si="177"/>
        <v/>
      </c>
      <c r="G2251" t="str">
        <f t="shared" si="178"/>
        <v/>
      </c>
      <c r="H2251" t="str">
        <f t="shared" si="179"/>
        <v/>
      </c>
      <c r="I2251" t="str">
        <f>IF(OR(D2251=M$1,E2251=N$1,F2251=O$1,G2251=P$1,H2251=Q$1),"",C2251)</f>
        <v/>
      </c>
      <c r="J2251" t="str">
        <f t="array" ref="J2251">IF(SUM(--ISNUMBER(SEARCH(S$1:AE$1,I2251)))&gt;0,"",I2251)</f>
        <v/>
      </c>
      <c r="K2251" t="str">
        <f t="array" ref="K2251">IF(SUM(--ISNUMBER(SEARCH(M$1:Q$1,J2251)))=L$1,J2251,"")</f>
        <v/>
      </c>
    </row>
    <row r="2252" spans="1:11" ht="17.25" x14ac:dyDescent="0.25">
      <c r="A2252" s="1" t="s">
        <v>2250</v>
      </c>
      <c r="B2252">
        <f>SUM(B2251,_xlfn.IFNA(IF(MATCH(puzzle!$B$2,$A2252,0),1,0),0))</f>
        <v>415</v>
      </c>
      <c r="C2252" t="str">
        <f>puzzle!B2255</f>
        <v/>
      </c>
      <c r="D2252" t="str">
        <f t="shared" si="175"/>
        <v/>
      </c>
      <c r="E2252" t="str">
        <f t="shared" si="176"/>
        <v/>
      </c>
      <c r="F2252" t="str">
        <f t="shared" si="177"/>
        <v/>
      </c>
      <c r="G2252" t="str">
        <f t="shared" si="178"/>
        <v/>
      </c>
      <c r="H2252" t="str">
        <f t="shared" si="179"/>
        <v/>
      </c>
      <c r="I2252" t="str">
        <f>IF(OR(D2252=M$1,E2252=N$1,F2252=O$1,G2252=P$1,H2252=Q$1),"",C2252)</f>
        <v/>
      </c>
      <c r="J2252" t="str">
        <f t="array" ref="J2252">IF(SUM(--ISNUMBER(SEARCH(S$1:AE$1,I2252)))&gt;0,"",I2252)</f>
        <v/>
      </c>
      <c r="K2252" t="str">
        <f t="array" ref="K2252">IF(SUM(--ISNUMBER(SEARCH(M$1:Q$1,J2252)))=L$1,J2252,"")</f>
        <v/>
      </c>
    </row>
    <row r="2253" spans="1:11" ht="17.25" x14ac:dyDescent="0.25">
      <c r="A2253" s="1" t="s">
        <v>2251</v>
      </c>
      <c r="B2253">
        <f>SUM(B2252,_xlfn.IFNA(IF(MATCH(puzzle!$B$2,$A2253,0),1,0),0))</f>
        <v>415</v>
      </c>
      <c r="C2253" t="str">
        <f>puzzle!B2256</f>
        <v/>
      </c>
      <c r="D2253" t="str">
        <f t="shared" si="175"/>
        <v/>
      </c>
      <c r="E2253" t="str">
        <f t="shared" si="176"/>
        <v/>
      </c>
      <c r="F2253" t="str">
        <f t="shared" si="177"/>
        <v/>
      </c>
      <c r="G2253" t="str">
        <f t="shared" si="178"/>
        <v/>
      </c>
      <c r="H2253" t="str">
        <f t="shared" si="179"/>
        <v/>
      </c>
      <c r="I2253" t="str">
        <f>IF(OR(D2253=M$1,E2253=N$1,F2253=O$1,G2253=P$1,H2253=Q$1),"",C2253)</f>
        <v/>
      </c>
      <c r="J2253" t="str">
        <f t="array" ref="J2253">IF(SUM(--ISNUMBER(SEARCH(S$1:AE$1,I2253)))&gt;0,"",I2253)</f>
        <v/>
      </c>
      <c r="K2253" t="str">
        <f t="array" ref="K2253">IF(SUM(--ISNUMBER(SEARCH(M$1:Q$1,J2253)))=L$1,J2253,"")</f>
        <v/>
      </c>
    </row>
    <row r="2254" spans="1:11" ht="17.25" x14ac:dyDescent="0.25">
      <c r="A2254" s="1" t="s">
        <v>2252</v>
      </c>
      <c r="B2254">
        <f>SUM(B2253,_xlfn.IFNA(IF(MATCH(puzzle!$B$2,$A2254,0),1,0),0))</f>
        <v>416</v>
      </c>
      <c r="C2254" t="str">
        <f>puzzle!B2257</f>
        <v/>
      </c>
      <c r="D2254" t="str">
        <f t="shared" si="175"/>
        <v/>
      </c>
      <c r="E2254" t="str">
        <f t="shared" si="176"/>
        <v/>
      </c>
      <c r="F2254" t="str">
        <f t="shared" si="177"/>
        <v/>
      </c>
      <c r="G2254" t="str">
        <f t="shared" si="178"/>
        <v/>
      </c>
      <c r="H2254" t="str">
        <f t="shared" si="179"/>
        <v/>
      </c>
      <c r="I2254" t="str">
        <f>IF(OR(D2254=M$1,E2254=N$1,F2254=O$1,G2254=P$1,H2254=Q$1),"",C2254)</f>
        <v/>
      </c>
      <c r="J2254" t="str">
        <f t="array" ref="J2254">IF(SUM(--ISNUMBER(SEARCH(S$1:AE$1,I2254)))&gt;0,"",I2254)</f>
        <v/>
      </c>
      <c r="K2254" t="str">
        <f t="array" ref="K2254">IF(SUM(--ISNUMBER(SEARCH(M$1:Q$1,J2254)))=L$1,J2254,"")</f>
        <v/>
      </c>
    </row>
    <row r="2255" spans="1:11" ht="17.25" x14ac:dyDescent="0.25">
      <c r="A2255" s="1" t="s">
        <v>2253</v>
      </c>
      <c r="B2255">
        <f>SUM(B2254,_xlfn.IFNA(IF(MATCH(puzzle!$B$2,$A2255,0),1,0),0))</f>
        <v>417</v>
      </c>
      <c r="C2255" t="str">
        <f>puzzle!B2258</f>
        <v/>
      </c>
      <c r="D2255" t="str">
        <f t="shared" si="175"/>
        <v/>
      </c>
      <c r="E2255" t="str">
        <f t="shared" si="176"/>
        <v/>
      </c>
      <c r="F2255" t="str">
        <f t="shared" si="177"/>
        <v/>
      </c>
      <c r="G2255" t="str">
        <f t="shared" si="178"/>
        <v/>
      </c>
      <c r="H2255" t="str">
        <f t="shared" si="179"/>
        <v/>
      </c>
      <c r="I2255" t="str">
        <f>IF(OR(D2255=M$1,E2255=N$1,F2255=O$1,G2255=P$1,H2255=Q$1),"",C2255)</f>
        <v/>
      </c>
      <c r="J2255" t="str">
        <f t="array" ref="J2255">IF(SUM(--ISNUMBER(SEARCH(S$1:AE$1,I2255)))&gt;0,"",I2255)</f>
        <v/>
      </c>
      <c r="K2255" t="str">
        <f t="array" ref="K2255">IF(SUM(--ISNUMBER(SEARCH(M$1:Q$1,J2255)))=L$1,J2255,"")</f>
        <v/>
      </c>
    </row>
    <row r="2256" spans="1:11" ht="17.25" x14ac:dyDescent="0.25">
      <c r="A2256" s="1" t="s">
        <v>2254</v>
      </c>
      <c r="B2256">
        <f>SUM(B2255,_xlfn.IFNA(IF(MATCH(puzzle!$B$2,$A2256,0),1,0),0))</f>
        <v>417</v>
      </c>
      <c r="C2256" t="str">
        <f>puzzle!B2259</f>
        <v/>
      </c>
      <c r="D2256" t="str">
        <f t="shared" si="175"/>
        <v/>
      </c>
      <c r="E2256" t="str">
        <f t="shared" si="176"/>
        <v/>
      </c>
      <c r="F2256" t="str">
        <f t="shared" si="177"/>
        <v/>
      </c>
      <c r="G2256" t="str">
        <f t="shared" si="178"/>
        <v/>
      </c>
      <c r="H2256" t="str">
        <f t="shared" si="179"/>
        <v/>
      </c>
      <c r="I2256" t="str">
        <f>IF(OR(D2256=M$1,E2256=N$1,F2256=O$1,G2256=P$1,H2256=Q$1),"",C2256)</f>
        <v/>
      </c>
      <c r="J2256" t="str">
        <f t="array" ref="J2256">IF(SUM(--ISNUMBER(SEARCH(S$1:AE$1,I2256)))&gt;0,"",I2256)</f>
        <v/>
      </c>
      <c r="K2256" t="str">
        <f t="array" ref="K2256">IF(SUM(--ISNUMBER(SEARCH(M$1:Q$1,J2256)))=L$1,J2256,"")</f>
        <v/>
      </c>
    </row>
    <row r="2257" spans="1:11" ht="17.25" x14ac:dyDescent="0.25">
      <c r="A2257" s="1" t="s">
        <v>2255</v>
      </c>
      <c r="B2257">
        <f>SUM(B2256,_xlfn.IFNA(IF(MATCH(puzzle!$B$2,$A2257,0),1,0),0))</f>
        <v>418</v>
      </c>
      <c r="C2257" t="str">
        <f>puzzle!B2260</f>
        <v/>
      </c>
      <c r="D2257" t="str">
        <f t="shared" si="175"/>
        <v/>
      </c>
      <c r="E2257" t="str">
        <f t="shared" si="176"/>
        <v/>
      </c>
      <c r="F2257" t="str">
        <f t="shared" si="177"/>
        <v/>
      </c>
      <c r="G2257" t="str">
        <f t="shared" si="178"/>
        <v/>
      </c>
      <c r="H2257" t="str">
        <f t="shared" si="179"/>
        <v/>
      </c>
      <c r="I2257" t="str">
        <f>IF(OR(D2257=M$1,E2257=N$1,F2257=O$1,G2257=P$1,H2257=Q$1),"",C2257)</f>
        <v/>
      </c>
      <c r="J2257" t="str">
        <f t="array" ref="J2257">IF(SUM(--ISNUMBER(SEARCH(S$1:AE$1,I2257)))&gt;0,"",I2257)</f>
        <v/>
      </c>
      <c r="K2257" t="str">
        <f t="array" ref="K2257">IF(SUM(--ISNUMBER(SEARCH(M$1:Q$1,J2257)))=L$1,J2257,"")</f>
        <v/>
      </c>
    </row>
    <row r="2258" spans="1:11" ht="17.25" x14ac:dyDescent="0.25">
      <c r="A2258" s="1" t="s">
        <v>2256</v>
      </c>
      <c r="B2258">
        <f>SUM(B2257,_xlfn.IFNA(IF(MATCH(puzzle!$B$2,$A2258,0),1,0),0))</f>
        <v>418</v>
      </c>
      <c r="C2258" t="str">
        <f>puzzle!B2261</f>
        <v/>
      </c>
      <c r="D2258" t="str">
        <f t="shared" si="175"/>
        <v/>
      </c>
      <c r="E2258" t="str">
        <f t="shared" si="176"/>
        <v/>
      </c>
      <c r="F2258" t="str">
        <f t="shared" si="177"/>
        <v/>
      </c>
      <c r="G2258" t="str">
        <f t="shared" si="178"/>
        <v/>
      </c>
      <c r="H2258" t="str">
        <f t="shared" si="179"/>
        <v/>
      </c>
      <c r="I2258" t="str">
        <f>IF(OR(D2258=M$1,E2258=N$1,F2258=O$1,G2258=P$1,H2258=Q$1),"",C2258)</f>
        <v/>
      </c>
      <c r="J2258" t="str">
        <f t="array" ref="J2258">IF(SUM(--ISNUMBER(SEARCH(S$1:AE$1,I2258)))&gt;0,"",I2258)</f>
        <v/>
      </c>
      <c r="K2258" t="str">
        <f t="array" ref="K2258">IF(SUM(--ISNUMBER(SEARCH(M$1:Q$1,J2258)))=L$1,J2258,"")</f>
        <v/>
      </c>
    </row>
    <row r="2259" spans="1:11" ht="17.25" x14ac:dyDescent="0.25">
      <c r="A2259" s="1" t="s">
        <v>2257</v>
      </c>
      <c r="B2259">
        <f>SUM(B2258,_xlfn.IFNA(IF(MATCH(puzzle!$B$2,$A2259,0),1,0),0))</f>
        <v>418</v>
      </c>
      <c r="C2259" t="str">
        <f>puzzle!B2262</f>
        <v/>
      </c>
      <c r="D2259" t="str">
        <f t="shared" si="175"/>
        <v/>
      </c>
      <c r="E2259" t="str">
        <f t="shared" si="176"/>
        <v/>
      </c>
      <c r="F2259" t="str">
        <f t="shared" si="177"/>
        <v/>
      </c>
      <c r="G2259" t="str">
        <f t="shared" si="178"/>
        <v/>
      </c>
      <c r="H2259" t="str">
        <f t="shared" si="179"/>
        <v/>
      </c>
      <c r="I2259" t="str">
        <f>IF(OR(D2259=M$1,E2259=N$1,F2259=O$1,G2259=P$1,H2259=Q$1),"",C2259)</f>
        <v/>
      </c>
      <c r="J2259" t="str">
        <f t="array" ref="J2259">IF(SUM(--ISNUMBER(SEARCH(S$1:AE$1,I2259)))&gt;0,"",I2259)</f>
        <v/>
      </c>
      <c r="K2259" t="str">
        <f t="array" ref="K2259">IF(SUM(--ISNUMBER(SEARCH(M$1:Q$1,J2259)))=L$1,J2259,"")</f>
        <v/>
      </c>
    </row>
    <row r="2260" spans="1:11" ht="17.25" x14ac:dyDescent="0.25">
      <c r="A2260" s="1" t="s">
        <v>2258</v>
      </c>
      <c r="B2260">
        <f>SUM(B2259,_xlfn.IFNA(IF(MATCH(puzzle!$B$2,$A2260,0),1,0),0))</f>
        <v>418</v>
      </c>
      <c r="C2260" t="str">
        <f>puzzle!B2263</f>
        <v/>
      </c>
      <c r="D2260" t="str">
        <f t="shared" si="175"/>
        <v/>
      </c>
      <c r="E2260" t="str">
        <f t="shared" si="176"/>
        <v/>
      </c>
      <c r="F2260" t="str">
        <f t="shared" si="177"/>
        <v/>
      </c>
      <c r="G2260" t="str">
        <f t="shared" si="178"/>
        <v/>
      </c>
      <c r="H2260" t="str">
        <f t="shared" si="179"/>
        <v/>
      </c>
      <c r="I2260" t="str">
        <f>IF(OR(D2260=M$1,E2260=N$1,F2260=O$1,G2260=P$1,H2260=Q$1),"",C2260)</f>
        <v/>
      </c>
      <c r="J2260" t="str">
        <f t="array" ref="J2260">IF(SUM(--ISNUMBER(SEARCH(S$1:AE$1,I2260)))&gt;0,"",I2260)</f>
        <v/>
      </c>
      <c r="K2260" t="str">
        <f t="array" ref="K2260">IF(SUM(--ISNUMBER(SEARCH(M$1:Q$1,J2260)))=L$1,J2260,"")</f>
        <v/>
      </c>
    </row>
    <row r="2261" spans="1:11" ht="17.25" x14ac:dyDescent="0.25">
      <c r="A2261" s="1" t="s">
        <v>2259</v>
      </c>
      <c r="B2261">
        <f>SUM(B2260,_xlfn.IFNA(IF(MATCH(puzzle!$B$2,$A2261,0),1,0),0))</f>
        <v>418</v>
      </c>
      <c r="C2261" t="str">
        <f>puzzle!B2264</f>
        <v/>
      </c>
      <c r="D2261" t="str">
        <f t="shared" si="175"/>
        <v/>
      </c>
      <c r="E2261" t="str">
        <f t="shared" si="176"/>
        <v/>
      </c>
      <c r="F2261" t="str">
        <f t="shared" si="177"/>
        <v/>
      </c>
      <c r="G2261" t="str">
        <f t="shared" si="178"/>
        <v/>
      </c>
      <c r="H2261" t="str">
        <f t="shared" si="179"/>
        <v/>
      </c>
      <c r="I2261" t="str">
        <f>IF(OR(D2261=M$1,E2261=N$1,F2261=O$1,G2261=P$1,H2261=Q$1),"",C2261)</f>
        <v/>
      </c>
      <c r="J2261" t="str">
        <f t="array" ref="J2261">IF(SUM(--ISNUMBER(SEARCH(S$1:AE$1,I2261)))&gt;0,"",I2261)</f>
        <v/>
      </c>
      <c r="K2261" t="str">
        <f t="array" ref="K2261">IF(SUM(--ISNUMBER(SEARCH(M$1:Q$1,J2261)))=L$1,J2261,"")</f>
        <v/>
      </c>
    </row>
    <row r="2262" spans="1:11" ht="17.25" x14ac:dyDescent="0.25">
      <c r="A2262" s="1" t="s">
        <v>2260</v>
      </c>
      <c r="B2262">
        <f>SUM(B2261,_xlfn.IFNA(IF(MATCH(puzzle!$B$2,$A2262,0),1,0),0))</f>
        <v>418</v>
      </c>
      <c r="C2262" t="str">
        <f>puzzle!B2265</f>
        <v/>
      </c>
      <c r="D2262" t="str">
        <f t="shared" si="175"/>
        <v/>
      </c>
      <c r="E2262" t="str">
        <f t="shared" si="176"/>
        <v/>
      </c>
      <c r="F2262" t="str">
        <f t="shared" si="177"/>
        <v/>
      </c>
      <c r="G2262" t="str">
        <f t="shared" si="178"/>
        <v/>
      </c>
      <c r="H2262" t="str">
        <f t="shared" si="179"/>
        <v/>
      </c>
      <c r="I2262" t="str">
        <f>IF(OR(D2262=M$1,E2262=N$1,F2262=O$1,G2262=P$1,H2262=Q$1),"",C2262)</f>
        <v/>
      </c>
      <c r="J2262" t="str">
        <f t="array" ref="J2262">IF(SUM(--ISNUMBER(SEARCH(S$1:AE$1,I2262)))&gt;0,"",I2262)</f>
        <v/>
      </c>
      <c r="K2262" t="str">
        <f t="array" ref="K2262">IF(SUM(--ISNUMBER(SEARCH(M$1:Q$1,J2262)))=L$1,J2262,"")</f>
        <v/>
      </c>
    </row>
    <row r="2263" spans="1:11" ht="17.25" x14ac:dyDescent="0.25">
      <c r="A2263" s="1" t="s">
        <v>2261</v>
      </c>
      <c r="B2263">
        <f>SUM(B2262,_xlfn.IFNA(IF(MATCH(puzzle!$B$2,$A2263,0),1,0),0))</f>
        <v>418</v>
      </c>
      <c r="C2263" t="str">
        <f>puzzle!B2266</f>
        <v/>
      </c>
      <c r="D2263" t="str">
        <f t="shared" si="175"/>
        <v/>
      </c>
      <c r="E2263" t="str">
        <f t="shared" si="176"/>
        <v/>
      </c>
      <c r="F2263" t="str">
        <f t="shared" si="177"/>
        <v/>
      </c>
      <c r="G2263" t="str">
        <f t="shared" si="178"/>
        <v/>
      </c>
      <c r="H2263" t="str">
        <f t="shared" si="179"/>
        <v/>
      </c>
      <c r="I2263" t="str">
        <f>IF(OR(D2263=M$1,E2263=N$1,F2263=O$1,G2263=P$1,H2263=Q$1),"",C2263)</f>
        <v/>
      </c>
      <c r="J2263" t="str">
        <f t="array" ref="J2263">IF(SUM(--ISNUMBER(SEARCH(S$1:AE$1,I2263)))&gt;0,"",I2263)</f>
        <v/>
      </c>
      <c r="K2263" t="str">
        <f t="array" ref="K2263">IF(SUM(--ISNUMBER(SEARCH(M$1:Q$1,J2263)))=L$1,J2263,"")</f>
        <v/>
      </c>
    </row>
    <row r="2264" spans="1:11" ht="17.25" x14ac:dyDescent="0.25">
      <c r="A2264" s="1" t="s">
        <v>2262</v>
      </c>
      <c r="B2264">
        <f>SUM(B2263,_xlfn.IFNA(IF(MATCH(puzzle!$B$2,$A2264,0),1,0),0))</f>
        <v>418</v>
      </c>
      <c r="C2264" t="str">
        <f>puzzle!B2267</f>
        <v/>
      </c>
      <c r="D2264" t="str">
        <f t="shared" si="175"/>
        <v/>
      </c>
      <c r="E2264" t="str">
        <f t="shared" si="176"/>
        <v/>
      </c>
      <c r="F2264" t="str">
        <f t="shared" si="177"/>
        <v/>
      </c>
      <c r="G2264" t="str">
        <f t="shared" si="178"/>
        <v/>
      </c>
      <c r="H2264" t="str">
        <f t="shared" si="179"/>
        <v/>
      </c>
      <c r="I2264" t="str">
        <f>IF(OR(D2264=M$1,E2264=N$1,F2264=O$1,G2264=P$1,H2264=Q$1),"",C2264)</f>
        <v/>
      </c>
      <c r="J2264" t="str">
        <f t="array" ref="J2264">IF(SUM(--ISNUMBER(SEARCH(S$1:AE$1,I2264)))&gt;0,"",I2264)</f>
        <v/>
      </c>
      <c r="K2264" t="str">
        <f t="array" ref="K2264">IF(SUM(--ISNUMBER(SEARCH(M$1:Q$1,J2264)))=L$1,J2264,"")</f>
        <v/>
      </c>
    </row>
    <row r="2265" spans="1:11" ht="17.25" x14ac:dyDescent="0.25">
      <c r="A2265" s="1" t="s">
        <v>2263</v>
      </c>
      <c r="B2265">
        <f>SUM(B2264,_xlfn.IFNA(IF(MATCH(puzzle!$B$2,$A2265,0),1,0),0))</f>
        <v>418</v>
      </c>
      <c r="C2265" t="str">
        <f>puzzle!B2268</f>
        <v/>
      </c>
      <c r="D2265" t="str">
        <f t="shared" si="175"/>
        <v/>
      </c>
      <c r="E2265" t="str">
        <f t="shared" si="176"/>
        <v/>
      </c>
      <c r="F2265" t="str">
        <f t="shared" si="177"/>
        <v/>
      </c>
      <c r="G2265" t="str">
        <f t="shared" si="178"/>
        <v/>
      </c>
      <c r="H2265" t="str">
        <f t="shared" si="179"/>
        <v/>
      </c>
      <c r="I2265" t="str">
        <f>IF(OR(D2265=M$1,E2265=N$1,F2265=O$1,G2265=P$1,H2265=Q$1),"",C2265)</f>
        <v/>
      </c>
      <c r="J2265" t="str">
        <f t="array" ref="J2265">IF(SUM(--ISNUMBER(SEARCH(S$1:AE$1,I2265)))&gt;0,"",I2265)</f>
        <v/>
      </c>
      <c r="K2265" t="str">
        <f t="array" ref="K2265">IF(SUM(--ISNUMBER(SEARCH(M$1:Q$1,J2265)))=L$1,J2265,"")</f>
        <v/>
      </c>
    </row>
    <row r="2266" spans="1:11" ht="17.25" x14ac:dyDescent="0.25">
      <c r="A2266" s="1" t="s">
        <v>2264</v>
      </c>
      <c r="B2266">
        <f>SUM(B2265,_xlfn.IFNA(IF(MATCH(puzzle!$B$2,$A2266,0),1,0),0))</f>
        <v>419</v>
      </c>
      <c r="C2266" t="str">
        <f>puzzle!B2269</f>
        <v/>
      </c>
      <c r="D2266" t="str">
        <f t="shared" si="175"/>
        <v/>
      </c>
      <c r="E2266" t="str">
        <f t="shared" si="176"/>
        <v/>
      </c>
      <c r="F2266" t="str">
        <f t="shared" si="177"/>
        <v/>
      </c>
      <c r="G2266" t="str">
        <f t="shared" si="178"/>
        <v/>
      </c>
      <c r="H2266" t="str">
        <f t="shared" si="179"/>
        <v/>
      </c>
      <c r="I2266" t="str">
        <f>IF(OR(D2266=M$1,E2266=N$1,F2266=O$1,G2266=P$1,H2266=Q$1),"",C2266)</f>
        <v/>
      </c>
      <c r="J2266" t="str">
        <f t="array" ref="J2266">IF(SUM(--ISNUMBER(SEARCH(S$1:AE$1,I2266)))&gt;0,"",I2266)</f>
        <v/>
      </c>
      <c r="K2266" t="str">
        <f t="array" ref="K2266">IF(SUM(--ISNUMBER(SEARCH(M$1:Q$1,J2266)))=L$1,J2266,"")</f>
        <v/>
      </c>
    </row>
    <row r="2267" spans="1:11" ht="17.25" x14ac:dyDescent="0.25">
      <c r="A2267" s="1" t="s">
        <v>2265</v>
      </c>
      <c r="B2267">
        <f>SUM(B2266,_xlfn.IFNA(IF(MATCH(puzzle!$B$2,$A2267,0),1,0),0))</f>
        <v>419</v>
      </c>
      <c r="C2267" t="str">
        <f>puzzle!B2270</f>
        <v/>
      </c>
      <c r="D2267" t="str">
        <f t="shared" si="175"/>
        <v/>
      </c>
      <c r="E2267" t="str">
        <f t="shared" si="176"/>
        <v/>
      </c>
      <c r="F2267" t="str">
        <f t="shared" si="177"/>
        <v/>
      </c>
      <c r="G2267" t="str">
        <f t="shared" si="178"/>
        <v/>
      </c>
      <c r="H2267" t="str">
        <f t="shared" si="179"/>
        <v/>
      </c>
      <c r="I2267" t="str">
        <f>IF(OR(D2267=M$1,E2267=N$1,F2267=O$1,G2267=P$1,H2267=Q$1),"",C2267)</f>
        <v/>
      </c>
      <c r="J2267" t="str">
        <f t="array" ref="J2267">IF(SUM(--ISNUMBER(SEARCH(S$1:AE$1,I2267)))&gt;0,"",I2267)</f>
        <v/>
      </c>
      <c r="K2267" t="str">
        <f t="array" ref="K2267">IF(SUM(--ISNUMBER(SEARCH(M$1:Q$1,J2267)))=L$1,J2267,"")</f>
        <v/>
      </c>
    </row>
    <row r="2268" spans="1:11" ht="17.25" x14ac:dyDescent="0.25">
      <c r="A2268" s="1" t="s">
        <v>2266</v>
      </c>
      <c r="B2268">
        <f>SUM(B2267,_xlfn.IFNA(IF(MATCH(puzzle!$B$2,$A2268,0),1,0),0))</f>
        <v>419</v>
      </c>
      <c r="C2268" t="str">
        <f>puzzle!B2271</f>
        <v/>
      </c>
      <c r="D2268" t="str">
        <f t="shared" si="175"/>
        <v/>
      </c>
      <c r="E2268" t="str">
        <f t="shared" si="176"/>
        <v/>
      </c>
      <c r="F2268" t="str">
        <f t="shared" si="177"/>
        <v/>
      </c>
      <c r="G2268" t="str">
        <f t="shared" si="178"/>
        <v/>
      </c>
      <c r="H2268" t="str">
        <f t="shared" si="179"/>
        <v/>
      </c>
      <c r="I2268" t="str">
        <f>IF(OR(D2268=M$1,E2268=N$1,F2268=O$1,G2268=P$1,H2268=Q$1),"",C2268)</f>
        <v/>
      </c>
      <c r="J2268" t="str">
        <f t="array" ref="J2268">IF(SUM(--ISNUMBER(SEARCH(S$1:AE$1,I2268)))&gt;0,"",I2268)</f>
        <v/>
      </c>
      <c r="K2268" t="str">
        <f t="array" ref="K2268">IF(SUM(--ISNUMBER(SEARCH(M$1:Q$1,J2268)))=L$1,J2268,"")</f>
        <v/>
      </c>
    </row>
    <row r="2269" spans="1:11" ht="17.25" x14ac:dyDescent="0.25">
      <c r="A2269" s="1" t="s">
        <v>2267</v>
      </c>
      <c r="B2269">
        <f>SUM(B2268,_xlfn.IFNA(IF(MATCH(puzzle!$B$2,$A2269,0),1,0),0))</f>
        <v>419</v>
      </c>
      <c r="C2269" t="str">
        <f>puzzle!B2272</f>
        <v/>
      </c>
      <c r="D2269" t="str">
        <f t="shared" si="175"/>
        <v/>
      </c>
      <c r="E2269" t="str">
        <f t="shared" si="176"/>
        <v/>
      </c>
      <c r="F2269" t="str">
        <f t="shared" si="177"/>
        <v/>
      </c>
      <c r="G2269" t="str">
        <f t="shared" si="178"/>
        <v/>
      </c>
      <c r="H2269" t="str">
        <f t="shared" si="179"/>
        <v/>
      </c>
      <c r="I2269" t="str">
        <f>IF(OR(D2269=M$1,E2269=N$1,F2269=O$1,G2269=P$1,H2269=Q$1),"",C2269)</f>
        <v/>
      </c>
      <c r="J2269" t="str">
        <f t="array" ref="J2269">IF(SUM(--ISNUMBER(SEARCH(S$1:AE$1,I2269)))&gt;0,"",I2269)</f>
        <v/>
      </c>
      <c r="K2269" t="str">
        <f t="array" ref="K2269">IF(SUM(--ISNUMBER(SEARCH(M$1:Q$1,J2269)))=L$1,J2269,"")</f>
        <v/>
      </c>
    </row>
    <row r="2270" spans="1:11" ht="17.25" x14ac:dyDescent="0.25">
      <c r="A2270" s="1" t="s">
        <v>2268</v>
      </c>
      <c r="B2270">
        <f>SUM(B2269,_xlfn.IFNA(IF(MATCH(puzzle!$B$2,$A2270,0),1,0),0))</f>
        <v>419</v>
      </c>
      <c r="C2270" t="str">
        <f>puzzle!B2273</f>
        <v/>
      </c>
      <c r="D2270" t="str">
        <f t="shared" si="175"/>
        <v/>
      </c>
      <c r="E2270" t="str">
        <f t="shared" si="176"/>
        <v/>
      </c>
      <c r="F2270" t="str">
        <f t="shared" si="177"/>
        <v/>
      </c>
      <c r="G2270" t="str">
        <f t="shared" si="178"/>
        <v/>
      </c>
      <c r="H2270" t="str">
        <f t="shared" si="179"/>
        <v/>
      </c>
      <c r="I2270" t="str">
        <f>IF(OR(D2270=M$1,E2270=N$1,F2270=O$1,G2270=P$1,H2270=Q$1),"",C2270)</f>
        <v/>
      </c>
      <c r="J2270" t="str">
        <f t="array" ref="J2270">IF(SUM(--ISNUMBER(SEARCH(S$1:AE$1,I2270)))&gt;0,"",I2270)</f>
        <v/>
      </c>
      <c r="K2270" t="str">
        <f t="array" ref="K2270">IF(SUM(--ISNUMBER(SEARCH(M$1:Q$1,J2270)))=L$1,J2270,"")</f>
        <v/>
      </c>
    </row>
    <row r="2271" spans="1:11" ht="17.25" x14ac:dyDescent="0.25">
      <c r="A2271" s="1" t="s">
        <v>2269</v>
      </c>
      <c r="B2271">
        <f>SUM(B2270,_xlfn.IFNA(IF(MATCH(puzzle!$B$2,$A2271,0),1,0),0))</f>
        <v>419</v>
      </c>
      <c r="C2271" t="str">
        <f>puzzle!B2274</f>
        <v/>
      </c>
      <c r="D2271" t="str">
        <f t="shared" si="175"/>
        <v/>
      </c>
      <c r="E2271" t="str">
        <f t="shared" si="176"/>
        <v/>
      </c>
      <c r="F2271" t="str">
        <f t="shared" si="177"/>
        <v/>
      </c>
      <c r="G2271" t="str">
        <f t="shared" si="178"/>
        <v/>
      </c>
      <c r="H2271" t="str">
        <f t="shared" si="179"/>
        <v/>
      </c>
      <c r="I2271" t="str">
        <f>IF(OR(D2271=M$1,E2271=N$1,F2271=O$1,G2271=P$1,H2271=Q$1),"",C2271)</f>
        <v/>
      </c>
      <c r="J2271" t="str">
        <f t="array" ref="J2271">IF(SUM(--ISNUMBER(SEARCH(S$1:AE$1,I2271)))&gt;0,"",I2271)</f>
        <v/>
      </c>
      <c r="K2271" t="str">
        <f t="array" ref="K2271">IF(SUM(--ISNUMBER(SEARCH(M$1:Q$1,J2271)))=L$1,J2271,"")</f>
        <v/>
      </c>
    </row>
    <row r="2272" spans="1:11" ht="17.25" x14ac:dyDescent="0.25">
      <c r="A2272" s="1" t="s">
        <v>2270</v>
      </c>
      <c r="B2272">
        <f>SUM(B2271,_xlfn.IFNA(IF(MATCH(puzzle!$B$2,$A2272,0),1,0),0))</f>
        <v>419</v>
      </c>
      <c r="C2272" t="str">
        <f>puzzle!B2275</f>
        <v/>
      </c>
      <c r="D2272" t="str">
        <f t="shared" si="175"/>
        <v/>
      </c>
      <c r="E2272" t="str">
        <f t="shared" si="176"/>
        <v/>
      </c>
      <c r="F2272" t="str">
        <f t="shared" si="177"/>
        <v/>
      </c>
      <c r="G2272" t="str">
        <f t="shared" si="178"/>
        <v/>
      </c>
      <c r="H2272" t="str">
        <f t="shared" si="179"/>
        <v/>
      </c>
      <c r="I2272" t="str">
        <f>IF(OR(D2272=M$1,E2272=N$1,F2272=O$1,G2272=P$1,H2272=Q$1),"",C2272)</f>
        <v/>
      </c>
      <c r="J2272" t="str">
        <f t="array" ref="J2272">IF(SUM(--ISNUMBER(SEARCH(S$1:AE$1,I2272)))&gt;0,"",I2272)</f>
        <v/>
      </c>
      <c r="K2272" t="str">
        <f t="array" ref="K2272">IF(SUM(--ISNUMBER(SEARCH(M$1:Q$1,J2272)))=L$1,J2272,"")</f>
        <v/>
      </c>
    </row>
    <row r="2273" spans="1:11" ht="17.25" x14ac:dyDescent="0.25">
      <c r="A2273" s="1" t="s">
        <v>2271</v>
      </c>
      <c r="B2273">
        <f>SUM(B2272,_xlfn.IFNA(IF(MATCH(puzzle!$B$2,$A2273,0),1,0),0))</f>
        <v>419</v>
      </c>
      <c r="C2273" t="str">
        <f>puzzle!B2276</f>
        <v/>
      </c>
      <c r="D2273" t="str">
        <f t="shared" si="175"/>
        <v/>
      </c>
      <c r="E2273" t="str">
        <f t="shared" si="176"/>
        <v/>
      </c>
      <c r="F2273" t="str">
        <f t="shared" si="177"/>
        <v/>
      </c>
      <c r="G2273" t="str">
        <f t="shared" si="178"/>
        <v/>
      </c>
      <c r="H2273" t="str">
        <f t="shared" si="179"/>
        <v/>
      </c>
      <c r="I2273" t="str">
        <f>IF(OR(D2273=M$1,E2273=N$1,F2273=O$1,G2273=P$1,H2273=Q$1),"",C2273)</f>
        <v/>
      </c>
      <c r="J2273" t="str">
        <f t="array" ref="J2273">IF(SUM(--ISNUMBER(SEARCH(S$1:AE$1,I2273)))&gt;0,"",I2273)</f>
        <v/>
      </c>
      <c r="K2273" t="str">
        <f t="array" ref="K2273">IF(SUM(--ISNUMBER(SEARCH(M$1:Q$1,J2273)))=L$1,J2273,"")</f>
        <v/>
      </c>
    </row>
    <row r="2274" spans="1:11" ht="17.25" x14ac:dyDescent="0.25">
      <c r="A2274" s="1" t="s">
        <v>2272</v>
      </c>
      <c r="B2274">
        <f>SUM(B2273,_xlfn.IFNA(IF(MATCH(puzzle!$B$2,$A2274,0),1,0),0))</f>
        <v>419</v>
      </c>
      <c r="C2274" t="str">
        <f>puzzle!B2277</f>
        <v/>
      </c>
      <c r="D2274" t="str">
        <f t="shared" si="175"/>
        <v/>
      </c>
      <c r="E2274" t="str">
        <f t="shared" si="176"/>
        <v/>
      </c>
      <c r="F2274" t="str">
        <f t="shared" si="177"/>
        <v/>
      </c>
      <c r="G2274" t="str">
        <f t="shared" si="178"/>
        <v/>
      </c>
      <c r="H2274" t="str">
        <f t="shared" si="179"/>
        <v/>
      </c>
      <c r="I2274" t="str">
        <f>IF(OR(D2274=M$1,E2274=N$1,F2274=O$1,G2274=P$1,H2274=Q$1),"",C2274)</f>
        <v/>
      </c>
      <c r="J2274" t="str">
        <f t="array" ref="J2274">IF(SUM(--ISNUMBER(SEARCH(S$1:AE$1,I2274)))&gt;0,"",I2274)</f>
        <v/>
      </c>
      <c r="K2274" t="str">
        <f t="array" ref="K2274">IF(SUM(--ISNUMBER(SEARCH(M$1:Q$1,J2274)))=L$1,J2274,"")</f>
        <v/>
      </c>
    </row>
    <row r="2275" spans="1:11" ht="17.25" x14ac:dyDescent="0.25">
      <c r="A2275" s="1" t="s">
        <v>2273</v>
      </c>
      <c r="B2275">
        <f>SUM(B2274,_xlfn.IFNA(IF(MATCH(puzzle!$B$2,$A2275,0),1,0),0))</f>
        <v>419</v>
      </c>
      <c r="C2275" t="str">
        <f>puzzle!B2278</f>
        <v/>
      </c>
      <c r="D2275" t="str">
        <f t="shared" si="175"/>
        <v/>
      </c>
      <c r="E2275" t="str">
        <f t="shared" si="176"/>
        <v/>
      </c>
      <c r="F2275" t="str">
        <f t="shared" si="177"/>
        <v/>
      </c>
      <c r="G2275" t="str">
        <f t="shared" si="178"/>
        <v/>
      </c>
      <c r="H2275" t="str">
        <f t="shared" si="179"/>
        <v/>
      </c>
      <c r="I2275" t="str">
        <f>IF(OR(D2275=M$1,E2275=N$1,F2275=O$1,G2275=P$1,H2275=Q$1),"",C2275)</f>
        <v/>
      </c>
      <c r="J2275" t="str">
        <f t="array" ref="J2275">IF(SUM(--ISNUMBER(SEARCH(S$1:AE$1,I2275)))&gt;0,"",I2275)</f>
        <v/>
      </c>
      <c r="K2275" t="str">
        <f t="array" ref="K2275">IF(SUM(--ISNUMBER(SEARCH(M$1:Q$1,J2275)))=L$1,J2275,"")</f>
        <v/>
      </c>
    </row>
    <row r="2276" spans="1:11" ht="17.25" x14ac:dyDescent="0.25">
      <c r="A2276" s="1" t="s">
        <v>2274</v>
      </c>
      <c r="B2276">
        <f>SUM(B2275,_xlfn.IFNA(IF(MATCH(puzzle!$B$2,$A2276,0),1,0),0))</f>
        <v>419</v>
      </c>
      <c r="C2276" t="str">
        <f>puzzle!B2279</f>
        <v/>
      </c>
      <c r="D2276" t="str">
        <f t="shared" si="175"/>
        <v/>
      </c>
      <c r="E2276" t="str">
        <f t="shared" si="176"/>
        <v/>
      </c>
      <c r="F2276" t="str">
        <f t="shared" si="177"/>
        <v/>
      </c>
      <c r="G2276" t="str">
        <f t="shared" si="178"/>
        <v/>
      </c>
      <c r="H2276" t="str">
        <f t="shared" si="179"/>
        <v/>
      </c>
      <c r="I2276" t="str">
        <f>IF(OR(D2276=M$1,E2276=N$1,F2276=O$1,G2276=P$1,H2276=Q$1),"",C2276)</f>
        <v/>
      </c>
      <c r="J2276" t="str">
        <f t="array" ref="J2276">IF(SUM(--ISNUMBER(SEARCH(S$1:AE$1,I2276)))&gt;0,"",I2276)</f>
        <v/>
      </c>
      <c r="K2276" t="str">
        <f t="array" ref="K2276">IF(SUM(--ISNUMBER(SEARCH(M$1:Q$1,J2276)))=L$1,J2276,"")</f>
        <v/>
      </c>
    </row>
    <row r="2277" spans="1:11" ht="17.25" x14ac:dyDescent="0.25">
      <c r="A2277" s="1" t="s">
        <v>2275</v>
      </c>
      <c r="B2277">
        <f>SUM(B2276,_xlfn.IFNA(IF(MATCH(puzzle!$B$2,$A2277,0),1,0),0))</f>
        <v>419</v>
      </c>
      <c r="C2277" t="str">
        <f>puzzle!B2280</f>
        <v/>
      </c>
      <c r="D2277" t="str">
        <f t="shared" si="175"/>
        <v/>
      </c>
      <c r="E2277" t="str">
        <f t="shared" si="176"/>
        <v/>
      </c>
      <c r="F2277" t="str">
        <f t="shared" si="177"/>
        <v/>
      </c>
      <c r="G2277" t="str">
        <f t="shared" si="178"/>
        <v/>
      </c>
      <c r="H2277" t="str">
        <f t="shared" si="179"/>
        <v/>
      </c>
      <c r="I2277" t="str">
        <f>IF(OR(D2277=M$1,E2277=N$1,F2277=O$1,G2277=P$1,H2277=Q$1),"",C2277)</f>
        <v/>
      </c>
      <c r="J2277" t="str">
        <f t="array" ref="J2277">IF(SUM(--ISNUMBER(SEARCH(S$1:AE$1,I2277)))&gt;0,"",I2277)</f>
        <v/>
      </c>
      <c r="K2277" t="str">
        <f t="array" ref="K2277">IF(SUM(--ISNUMBER(SEARCH(M$1:Q$1,J2277)))=L$1,J2277,"")</f>
        <v/>
      </c>
    </row>
    <row r="2278" spans="1:11" ht="17.25" x14ac:dyDescent="0.25">
      <c r="A2278" s="1" t="s">
        <v>2276</v>
      </c>
      <c r="B2278">
        <f>SUM(B2277,_xlfn.IFNA(IF(MATCH(puzzle!$B$2,$A2278,0),1,0),0))</f>
        <v>419</v>
      </c>
      <c r="C2278" t="str">
        <f>puzzle!B2281</f>
        <v/>
      </c>
      <c r="D2278" t="str">
        <f t="shared" si="175"/>
        <v/>
      </c>
      <c r="E2278" t="str">
        <f t="shared" si="176"/>
        <v/>
      </c>
      <c r="F2278" t="str">
        <f t="shared" si="177"/>
        <v/>
      </c>
      <c r="G2278" t="str">
        <f t="shared" si="178"/>
        <v/>
      </c>
      <c r="H2278" t="str">
        <f t="shared" si="179"/>
        <v/>
      </c>
      <c r="I2278" t="str">
        <f>IF(OR(D2278=M$1,E2278=N$1,F2278=O$1,G2278=P$1,H2278=Q$1),"",C2278)</f>
        <v/>
      </c>
      <c r="J2278" t="str">
        <f t="array" ref="J2278">IF(SUM(--ISNUMBER(SEARCH(S$1:AE$1,I2278)))&gt;0,"",I2278)</f>
        <v/>
      </c>
      <c r="K2278" t="str">
        <f t="array" ref="K2278">IF(SUM(--ISNUMBER(SEARCH(M$1:Q$1,J2278)))=L$1,J2278,"")</f>
        <v/>
      </c>
    </row>
    <row r="2279" spans="1:11" ht="17.25" x14ac:dyDescent="0.25">
      <c r="A2279" s="1" t="s">
        <v>2277</v>
      </c>
      <c r="B2279">
        <f>SUM(B2278,_xlfn.IFNA(IF(MATCH(puzzle!$B$2,$A2279,0),1,0),0))</f>
        <v>419</v>
      </c>
      <c r="C2279" t="str">
        <f>puzzle!B2282</f>
        <v/>
      </c>
      <c r="D2279" t="str">
        <f t="shared" si="175"/>
        <v/>
      </c>
      <c r="E2279" t="str">
        <f t="shared" si="176"/>
        <v/>
      </c>
      <c r="F2279" t="str">
        <f t="shared" si="177"/>
        <v/>
      </c>
      <c r="G2279" t="str">
        <f t="shared" si="178"/>
        <v/>
      </c>
      <c r="H2279" t="str">
        <f t="shared" si="179"/>
        <v/>
      </c>
      <c r="I2279" t="str">
        <f>IF(OR(D2279=M$1,E2279=N$1,F2279=O$1,G2279=P$1,H2279=Q$1),"",C2279)</f>
        <v/>
      </c>
      <c r="J2279" t="str">
        <f t="array" ref="J2279">IF(SUM(--ISNUMBER(SEARCH(S$1:AE$1,I2279)))&gt;0,"",I2279)</f>
        <v/>
      </c>
      <c r="K2279" t="str">
        <f t="array" ref="K2279">IF(SUM(--ISNUMBER(SEARCH(M$1:Q$1,J2279)))=L$1,J2279,"")</f>
        <v/>
      </c>
    </row>
    <row r="2280" spans="1:11" ht="17.25" x14ac:dyDescent="0.25">
      <c r="A2280" s="1" t="s">
        <v>2278</v>
      </c>
      <c r="B2280">
        <f>SUM(B2279,_xlfn.IFNA(IF(MATCH(puzzle!$B$2,$A2280,0),1,0),0))</f>
        <v>419</v>
      </c>
      <c r="C2280" t="str">
        <f>puzzle!B2283</f>
        <v/>
      </c>
      <c r="D2280" t="str">
        <f t="shared" si="175"/>
        <v/>
      </c>
      <c r="E2280" t="str">
        <f t="shared" si="176"/>
        <v/>
      </c>
      <c r="F2280" t="str">
        <f t="shared" si="177"/>
        <v/>
      </c>
      <c r="G2280" t="str">
        <f t="shared" si="178"/>
        <v/>
      </c>
      <c r="H2280" t="str">
        <f t="shared" si="179"/>
        <v/>
      </c>
      <c r="I2280" t="str">
        <f>IF(OR(D2280=M$1,E2280=N$1,F2280=O$1,G2280=P$1,H2280=Q$1),"",C2280)</f>
        <v/>
      </c>
      <c r="J2280" t="str">
        <f t="array" ref="J2280">IF(SUM(--ISNUMBER(SEARCH(S$1:AE$1,I2280)))&gt;0,"",I2280)</f>
        <v/>
      </c>
      <c r="K2280" t="str">
        <f t="array" ref="K2280">IF(SUM(--ISNUMBER(SEARCH(M$1:Q$1,J2280)))=L$1,J2280,"")</f>
        <v/>
      </c>
    </row>
    <row r="2281" spans="1:11" ht="17.25" x14ac:dyDescent="0.25">
      <c r="A2281" s="1" t="s">
        <v>2279</v>
      </c>
      <c r="B2281">
        <f>SUM(B2280,_xlfn.IFNA(IF(MATCH(puzzle!$B$2,$A2281,0),1,0),0))</f>
        <v>419</v>
      </c>
      <c r="C2281" t="str">
        <f>puzzle!B2284</f>
        <v/>
      </c>
      <c r="D2281" t="str">
        <f t="shared" si="175"/>
        <v/>
      </c>
      <c r="E2281" t="str">
        <f t="shared" si="176"/>
        <v/>
      </c>
      <c r="F2281" t="str">
        <f t="shared" si="177"/>
        <v/>
      </c>
      <c r="G2281" t="str">
        <f t="shared" si="178"/>
        <v/>
      </c>
      <c r="H2281" t="str">
        <f t="shared" si="179"/>
        <v/>
      </c>
      <c r="I2281" t="str">
        <f>IF(OR(D2281=M$1,E2281=N$1,F2281=O$1,G2281=P$1,H2281=Q$1),"",C2281)</f>
        <v/>
      </c>
      <c r="J2281" t="str">
        <f t="array" ref="J2281">IF(SUM(--ISNUMBER(SEARCH(S$1:AE$1,I2281)))&gt;0,"",I2281)</f>
        <v/>
      </c>
      <c r="K2281" t="str">
        <f t="array" ref="K2281">IF(SUM(--ISNUMBER(SEARCH(M$1:Q$1,J2281)))=L$1,J2281,"")</f>
        <v/>
      </c>
    </row>
    <row r="2282" spans="1:11" ht="17.25" x14ac:dyDescent="0.25">
      <c r="A2282" s="1" t="s">
        <v>2280</v>
      </c>
      <c r="B2282">
        <f>SUM(B2281,_xlfn.IFNA(IF(MATCH(puzzle!$B$2,$A2282,0),1,0),0))</f>
        <v>419</v>
      </c>
      <c r="C2282" t="str">
        <f>puzzle!B2285</f>
        <v/>
      </c>
      <c r="D2282" t="str">
        <f t="shared" si="175"/>
        <v/>
      </c>
      <c r="E2282" t="str">
        <f t="shared" si="176"/>
        <v/>
      </c>
      <c r="F2282" t="str">
        <f t="shared" si="177"/>
        <v/>
      </c>
      <c r="G2282" t="str">
        <f t="shared" si="178"/>
        <v/>
      </c>
      <c r="H2282" t="str">
        <f t="shared" si="179"/>
        <v/>
      </c>
      <c r="I2282" t="str">
        <f>IF(OR(D2282=M$1,E2282=N$1,F2282=O$1,G2282=P$1,H2282=Q$1),"",C2282)</f>
        <v/>
      </c>
      <c r="J2282" t="str">
        <f t="array" ref="J2282">IF(SUM(--ISNUMBER(SEARCH(S$1:AE$1,I2282)))&gt;0,"",I2282)</f>
        <v/>
      </c>
      <c r="K2282" t="str">
        <f t="array" ref="K2282">IF(SUM(--ISNUMBER(SEARCH(M$1:Q$1,J2282)))=L$1,J2282,"")</f>
        <v/>
      </c>
    </row>
    <row r="2283" spans="1:11" ht="17.25" x14ac:dyDescent="0.25">
      <c r="A2283" s="1" t="s">
        <v>2281</v>
      </c>
      <c r="B2283">
        <f>SUM(B2282,_xlfn.IFNA(IF(MATCH(puzzle!$B$2,$A2283,0),1,0),0))</f>
        <v>420</v>
      </c>
      <c r="C2283" t="str">
        <f>puzzle!B2286</f>
        <v/>
      </c>
      <c r="D2283" t="str">
        <f t="shared" si="175"/>
        <v/>
      </c>
      <c r="E2283" t="str">
        <f t="shared" si="176"/>
        <v/>
      </c>
      <c r="F2283" t="str">
        <f t="shared" si="177"/>
        <v/>
      </c>
      <c r="G2283" t="str">
        <f t="shared" si="178"/>
        <v/>
      </c>
      <c r="H2283" t="str">
        <f t="shared" si="179"/>
        <v/>
      </c>
      <c r="I2283" t="str">
        <f>IF(OR(D2283=M$1,E2283=N$1,F2283=O$1,G2283=P$1,H2283=Q$1),"",C2283)</f>
        <v/>
      </c>
      <c r="J2283" t="str">
        <f t="array" ref="J2283">IF(SUM(--ISNUMBER(SEARCH(S$1:AE$1,I2283)))&gt;0,"",I2283)</f>
        <v/>
      </c>
      <c r="K2283" t="str">
        <f t="array" ref="K2283">IF(SUM(--ISNUMBER(SEARCH(M$1:Q$1,J2283)))=L$1,J2283,"")</f>
        <v/>
      </c>
    </row>
    <row r="2284" spans="1:11" ht="17.25" x14ac:dyDescent="0.25">
      <c r="A2284" s="1" t="s">
        <v>2282</v>
      </c>
      <c r="B2284">
        <f>SUM(B2283,_xlfn.IFNA(IF(MATCH(puzzle!$B$2,$A2284,0),1,0),0))</f>
        <v>420</v>
      </c>
      <c r="C2284" t="str">
        <f>puzzle!B2287</f>
        <v/>
      </c>
      <c r="D2284" t="str">
        <f t="shared" si="175"/>
        <v/>
      </c>
      <c r="E2284" t="str">
        <f t="shared" si="176"/>
        <v/>
      </c>
      <c r="F2284" t="str">
        <f t="shared" si="177"/>
        <v/>
      </c>
      <c r="G2284" t="str">
        <f t="shared" si="178"/>
        <v/>
      </c>
      <c r="H2284" t="str">
        <f t="shared" si="179"/>
        <v/>
      </c>
      <c r="I2284" t="str">
        <f>IF(OR(D2284=M$1,E2284=N$1,F2284=O$1,G2284=P$1,H2284=Q$1),"",C2284)</f>
        <v/>
      </c>
      <c r="J2284" t="str">
        <f t="array" ref="J2284">IF(SUM(--ISNUMBER(SEARCH(S$1:AE$1,I2284)))&gt;0,"",I2284)</f>
        <v/>
      </c>
      <c r="K2284" t="str">
        <f t="array" ref="K2284">IF(SUM(--ISNUMBER(SEARCH(M$1:Q$1,J2284)))=L$1,J2284,"")</f>
        <v/>
      </c>
    </row>
    <row r="2285" spans="1:11" ht="17.25" x14ac:dyDescent="0.25">
      <c r="A2285" s="1" t="s">
        <v>2283</v>
      </c>
      <c r="B2285">
        <f>SUM(B2284,_xlfn.IFNA(IF(MATCH(puzzle!$B$2,$A2285,0),1,0),0))</f>
        <v>420</v>
      </c>
      <c r="C2285" t="str">
        <f>puzzle!B2288</f>
        <v/>
      </c>
      <c r="D2285" t="str">
        <f t="shared" si="175"/>
        <v/>
      </c>
      <c r="E2285" t="str">
        <f t="shared" si="176"/>
        <v/>
      </c>
      <c r="F2285" t="str">
        <f t="shared" si="177"/>
        <v/>
      </c>
      <c r="G2285" t="str">
        <f t="shared" si="178"/>
        <v/>
      </c>
      <c r="H2285" t="str">
        <f t="shared" si="179"/>
        <v/>
      </c>
      <c r="I2285" t="str">
        <f>IF(OR(D2285=M$1,E2285=N$1,F2285=O$1,G2285=P$1,H2285=Q$1),"",C2285)</f>
        <v/>
      </c>
      <c r="J2285" t="str">
        <f t="array" ref="J2285">IF(SUM(--ISNUMBER(SEARCH(S$1:AE$1,I2285)))&gt;0,"",I2285)</f>
        <v/>
      </c>
      <c r="K2285" t="str">
        <f t="array" ref="K2285">IF(SUM(--ISNUMBER(SEARCH(M$1:Q$1,J2285)))=L$1,J2285,"")</f>
        <v/>
      </c>
    </row>
    <row r="2286" spans="1:11" ht="17.25" x14ac:dyDescent="0.25">
      <c r="A2286" s="1" t="s">
        <v>2284</v>
      </c>
      <c r="B2286">
        <f>SUM(B2285,_xlfn.IFNA(IF(MATCH(puzzle!$B$2,$A2286,0),1,0),0))</f>
        <v>420</v>
      </c>
      <c r="C2286" t="str">
        <f>puzzle!B2289</f>
        <v/>
      </c>
      <c r="D2286" t="str">
        <f t="shared" si="175"/>
        <v/>
      </c>
      <c r="E2286" t="str">
        <f t="shared" si="176"/>
        <v/>
      </c>
      <c r="F2286" t="str">
        <f t="shared" si="177"/>
        <v/>
      </c>
      <c r="G2286" t="str">
        <f t="shared" si="178"/>
        <v/>
      </c>
      <c r="H2286" t="str">
        <f t="shared" si="179"/>
        <v/>
      </c>
      <c r="I2286" t="str">
        <f>IF(OR(D2286=M$1,E2286=N$1,F2286=O$1,G2286=P$1,H2286=Q$1),"",C2286)</f>
        <v/>
      </c>
      <c r="J2286" t="str">
        <f t="array" ref="J2286">IF(SUM(--ISNUMBER(SEARCH(S$1:AE$1,I2286)))&gt;0,"",I2286)</f>
        <v/>
      </c>
      <c r="K2286" t="str">
        <f t="array" ref="K2286">IF(SUM(--ISNUMBER(SEARCH(M$1:Q$1,J2286)))=L$1,J2286,"")</f>
        <v/>
      </c>
    </row>
    <row r="2287" spans="1:11" ht="17.25" x14ac:dyDescent="0.25">
      <c r="A2287" s="1" t="s">
        <v>2285</v>
      </c>
      <c r="B2287">
        <f>SUM(B2286,_xlfn.IFNA(IF(MATCH(puzzle!$B$2,$A2287,0),1,0),0))</f>
        <v>420</v>
      </c>
      <c r="C2287" t="str">
        <f>puzzle!B2290</f>
        <v/>
      </c>
      <c r="D2287" t="str">
        <f t="shared" si="175"/>
        <v/>
      </c>
      <c r="E2287" t="str">
        <f t="shared" si="176"/>
        <v/>
      </c>
      <c r="F2287" t="str">
        <f t="shared" si="177"/>
        <v/>
      </c>
      <c r="G2287" t="str">
        <f t="shared" si="178"/>
        <v/>
      </c>
      <c r="H2287" t="str">
        <f t="shared" si="179"/>
        <v/>
      </c>
      <c r="I2287" t="str">
        <f>IF(OR(D2287=M$1,E2287=N$1,F2287=O$1,G2287=P$1,H2287=Q$1),"",C2287)</f>
        <v/>
      </c>
      <c r="J2287" t="str">
        <f t="array" ref="J2287">IF(SUM(--ISNUMBER(SEARCH(S$1:AE$1,I2287)))&gt;0,"",I2287)</f>
        <v/>
      </c>
      <c r="K2287" t="str">
        <f t="array" ref="K2287">IF(SUM(--ISNUMBER(SEARCH(M$1:Q$1,J2287)))=L$1,J2287,"")</f>
        <v/>
      </c>
    </row>
    <row r="2288" spans="1:11" ht="17.25" x14ac:dyDescent="0.25">
      <c r="A2288" s="1" t="s">
        <v>2286</v>
      </c>
      <c r="B2288">
        <f>SUM(B2287,_xlfn.IFNA(IF(MATCH(puzzle!$B$2,$A2288,0),1,0),0))</f>
        <v>420</v>
      </c>
      <c r="C2288" t="str">
        <f>puzzle!B2291</f>
        <v/>
      </c>
      <c r="D2288" t="str">
        <f t="shared" si="175"/>
        <v/>
      </c>
      <c r="E2288" t="str">
        <f t="shared" si="176"/>
        <v/>
      </c>
      <c r="F2288" t="str">
        <f t="shared" si="177"/>
        <v/>
      </c>
      <c r="G2288" t="str">
        <f t="shared" si="178"/>
        <v/>
      </c>
      <c r="H2288" t="str">
        <f t="shared" si="179"/>
        <v/>
      </c>
      <c r="I2288" t="str">
        <f>IF(OR(D2288=M$1,E2288=N$1,F2288=O$1,G2288=P$1,H2288=Q$1),"",C2288)</f>
        <v/>
      </c>
      <c r="J2288" t="str">
        <f t="array" ref="J2288">IF(SUM(--ISNUMBER(SEARCH(S$1:AE$1,I2288)))&gt;0,"",I2288)</f>
        <v/>
      </c>
      <c r="K2288" t="str">
        <f t="array" ref="K2288">IF(SUM(--ISNUMBER(SEARCH(M$1:Q$1,J2288)))=L$1,J2288,"")</f>
        <v/>
      </c>
    </row>
    <row r="2289" spans="1:11" ht="17.25" x14ac:dyDescent="0.25">
      <c r="A2289" s="1" t="s">
        <v>2287</v>
      </c>
      <c r="B2289">
        <f>SUM(B2288,_xlfn.IFNA(IF(MATCH(puzzle!$B$2,$A2289,0),1,0),0))</f>
        <v>420</v>
      </c>
      <c r="C2289" t="str">
        <f>puzzle!B2292</f>
        <v/>
      </c>
      <c r="D2289" t="str">
        <f t="shared" si="175"/>
        <v/>
      </c>
      <c r="E2289" t="str">
        <f t="shared" si="176"/>
        <v/>
      </c>
      <c r="F2289" t="str">
        <f t="shared" si="177"/>
        <v/>
      </c>
      <c r="G2289" t="str">
        <f t="shared" si="178"/>
        <v/>
      </c>
      <c r="H2289" t="str">
        <f t="shared" si="179"/>
        <v/>
      </c>
      <c r="I2289" t="str">
        <f>IF(OR(D2289=M$1,E2289=N$1,F2289=O$1,G2289=P$1,H2289=Q$1),"",C2289)</f>
        <v/>
      </c>
      <c r="J2289" t="str">
        <f t="array" ref="J2289">IF(SUM(--ISNUMBER(SEARCH(S$1:AE$1,I2289)))&gt;0,"",I2289)</f>
        <v/>
      </c>
      <c r="K2289" t="str">
        <f t="array" ref="K2289">IF(SUM(--ISNUMBER(SEARCH(M$1:Q$1,J2289)))=L$1,J2289,"")</f>
        <v/>
      </c>
    </row>
    <row r="2290" spans="1:11" ht="17.25" x14ac:dyDescent="0.25">
      <c r="A2290" s="1" t="s">
        <v>2288</v>
      </c>
      <c r="B2290">
        <f>SUM(B2289,_xlfn.IFNA(IF(MATCH(puzzle!$B$2,$A2290,0),1,0),0))</f>
        <v>420</v>
      </c>
      <c r="C2290" t="str">
        <f>puzzle!B2293</f>
        <v/>
      </c>
      <c r="D2290" t="str">
        <f t="shared" si="175"/>
        <v/>
      </c>
      <c r="E2290" t="str">
        <f t="shared" si="176"/>
        <v/>
      </c>
      <c r="F2290" t="str">
        <f t="shared" si="177"/>
        <v/>
      </c>
      <c r="G2290" t="str">
        <f t="shared" si="178"/>
        <v/>
      </c>
      <c r="H2290" t="str">
        <f t="shared" si="179"/>
        <v/>
      </c>
      <c r="I2290" t="str">
        <f>IF(OR(D2290=M$1,E2290=N$1,F2290=O$1,G2290=P$1,H2290=Q$1),"",C2290)</f>
        <v/>
      </c>
      <c r="J2290" t="str">
        <f t="array" ref="J2290">IF(SUM(--ISNUMBER(SEARCH(S$1:AE$1,I2290)))&gt;0,"",I2290)</f>
        <v/>
      </c>
      <c r="K2290" t="str">
        <f t="array" ref="K2290">IF(SUM(--ISNUMBER(SEARCH(M$1:Q$1,J2290)))=L$1,J2290,"")</f>
        <v/>
      </c>
    </row>
    <row r="2291" spans="1:11" ht="17.25" x14ac:dyDescent="0.25">
      <c r="A2291" s="1" t="s">
        <v>2289</v>
      </c>
      <c r="B2291">
        <f>SUM(B2290,_xlfn.IFNA(IF(MATCH(puzzle!$B$2,$A2291,0),1,0),0))</f>
        <v>420</v>
      </c>
      <c r="C2291" t="str">
        <f>puzzle!B2294</f>
        <v/>
      </c>
      <c r="D2291" t="str">
        <f t="shared" si="175"/>
        <v/>
      </c>
      <c r="E2291" t="str">
        <f t="shared" si="176"/>
        <v/>
      </c>
      <c r="F2291" t="str">
        <f t="shared" si="177"/>
        <v/>
      </c>
      <c r="G2291" t="str">
        <f t="shared" si="178"/>
        <v/>
      </c>
      <c r="H2291" t="str">
        <f t="shared" si="179"/>
        <v/>
      </c>
      <c r="I2291" t="str">
        <f>IF(OR(D2291=M$1,E2291=N$1,F2291=O$1,G2291=P$1,H2291=Q$1),"",C2291)</f>
        <v/>
      </c>
      <c r="J2291" t="str">
        <f t="array" ref="J2291">IF(SUM(--ISNUMBER(SEARCH(S$1:AE$1,I2291)))&gt;0,"",I2291)</f>
        <v/>
      </c>
      <c r="K2291" t="str">
        <f t="array" ref="K2291">IF(SUM(--ISNUMBER(SEARCH(M$1:Q$1,J2291)))=L$1,J2291,"")</f>
        <v/>
      </c>
    </row>
    <row r="2292" spans="1:11" ht="17.25" x14ac:dyDescent="0.25">
      <c r="A2292" s="1" t="s">
        <v>2290</v>
      </c>
      <c r="B2292">
        <f>SUM(B2291,_xlfn.IFNA(IF(MATCH(puzzle!$B$2,$A2292,0),1,0),0))</f>
        <v>420</v>
      </c>
      <c r="C2292" t="str">
        <f>puzzle!B2295</f>
        <v/>
      </c>
      <c r="D2292" t="str">
        <f t="shared" si="175"/>
        <v/>
      </c>
      <c r="E2292" t="str">
        <f t="shared" si="176"/>
        <v/>
      </c>
      <c r="F2292" t="str">
        <f t="shared" si="177"/>
        <v/>
      </c>
      <c r="G2292" t="str">
        <f t="shared" si="178"/>
        <v/>
      </c>
      <c r="H2292" t="str">
        <f t="shared" si="179"/>
        <v/>
      </c>
      <c r="I2292" t="str">
        <f>IF(OR(D2292=M$1,E2292=N$1,F2292=O$1,G2292=P$1,H2292=Q$1),"",C2292)</f>
        <v/>
      </c>
      <c r="J2292" t="str">
        <f t="array" ref="J2292">IF(SUM(--ISNUMBER(SEARCH(S$1:AE$1,I2292)))&gt;0,"",I2292)</f>
        <v/>
      </c>
      <c r="K2292" t="str">
        <f t="array" ref="K2292">IF(SUM(--ISNUMBER(SEARCH(M$1:Q$1,J2292)))=L$1,J2292,"")</f>
        <v/>
      </c>
    </row>
    <row r="2293" spans="1:11" ht="17.25" x14ac:dyDescent="0.25">
      <c r="A2293" s="1" t="s">
        <v>2291</v>
      </c>
      <c r="B2293">
        <f>SUM(B2292,_xlfn.IFNA(IF(MATCH(puzzle!$B$2,$A2293,0),1,0),0))</f>
        <v>420</v>
      </c>
      <c r="C2293" t="str">
        <f>puzzle!B2296</f>
        <v/>
      </c>
      <c r="D2293" t="str">
        <f t="shared" si="175"/>
        <v/>
      </c>
      <c r="E2293" t="str">
        <f t="shared" si="176"/>
        <v/>
      </c>
      <c r="F2293" t="str">
        <f t="shared" si="177"/>
        <v/>
      </c>
      <c r="G2293" t="str">
        <f t="shared" si="178"/>
        <v/>
      </c>
      <c r="H2293" t="str">
        <f t="shared" si="179"/>
        <v/>
      </c>
      <c r="I2293" t="str">
        <f>IF(OR(D2293=M$1,E2293=N$1,F2293=O$1,G2293=P$1,H2293=Q$1),"",C2293)</f>
        <v/>
      </c>
      <c r="J2293" t="str">
        <f t="array" ref="J2293">IF(SUM(--ISNUMBER(SEARCH(S$1:AE$1,I2293)))&gt;0,"",I2293)</f>
        <v/>
      </c>
      <c r="K2293" t="str">
        <f t="array" ref="K2293">IF(SUM(--ISNUMBER(SEARCH(M$1:Q$1,J2293)))=L$1,J2293,"")</f>
        <v/>
      </c>
    </row>
    <row r="2294" spans="1:11" ht="17.25" x14ac:dyDescent="0.25">
      <c r="A2294" s="1" t="s">
        <v>2292</v>
      </c>
      <c r="B2294">
        <f>SUM(B2293,_xlfn.IFNA(IF(MATCH(puzzle!$B$2,$A2294,0),1,0),0))</f>
        <v>420</v>
      </c>
      <c r="C2294" t="str">
        <f>puzzle!B2297</f>
        <v/>
      </c>
      <c r="D2294" t="str">
        <f t="shared" si="175"/>
        <v/>
      </c>
      <c r="E2294" t="str">
        <f t="shared" si="176"/>
        <v/>
      </c>
      <c r="F2294" t="str">
        <f t="shared" si="177"/>
        <v/>
      </c>
      <c r="G2294" t="str">
        <f t="shared" si="178"/>
        <v/>
      </c>
      <c r="H2294" t="str">
        <f t="shared" si="179"/>
        <v/>
      </c>
      <c r="I2294" t="str">
        <f>IF(OR(D2294=M$1,E2294=N$1,F2294=O$1,G2294=P$1,H2294=Q$1),"",C2294)</f>
        <v/>
      </c>
      <c r="J2294" t="str">
        <f t="array" ref="J2294">IF(SUM(--ISNUMBER(SEARCH(S$1:AE$1,I2294)))&gt;0,"",I2294)</f>
        <v/>
      </c>
      <c r="K2294" t="str">
        <f t="array" ref="K2294">IF(SUM(--ISNUMBER(SEARCH(M$1:Q$1,J2294)))=L$1,J2294,"")</f>
        <v/>
      </c>
    </row>
    <row r="2295" spans="1:11" ht="17.25" x14ac:dyDescent="0.25">
      <c r="A2295" s="1" t="s">
        <v>2293</v>
      </c>
      <c r="B2295">
        <f>SUM(B2294,_xlfn.IFNA(IF(MATCH(puzzle!$B$2,$A2295,0),1,0),0))</f>
        <v>420</v>
      </c>
      <c r="C2295" t="str">
        <f>puzzle!B2298</f>
        <v/>
      </c>
      <c r="D2295" t="str">
        <f t="shared" si="175"/>
        <v/>
      </c>
      <c r="E2295" t="str">
        <f t="shared" si="176"/>
        <v/>
      </c>
      <c r="F2295" t="str">
        <f t="shared" si="177"/>
        <v/>
      </c>
      <c r="G2295" t="str">
        <f t="shared" si="178"/>
        <v/>
      </c>
      <c r="H2295" t="str">
        <f t="shared" si="179"/>
        <v/>
      </c>
      <c r="I2295" t="str">
        <f>IF(OR(D2295=M$1,E2295=N$1,F2295=O$1,G2295=P$1,H2295=Q$1),"",C2295)</f>
        <v/>
      </c>
      <c r="J2295" t="str">
        <f t="array" ref="J2295">IF(SUM(--ISNUMBER(SEARCH(S$1:AE$1,I2295)))&gt;0,"",I2295)</f>
        <v/>
      </c>
      <c r="K2295" t="str">
        <f t="array" ref="K2295">IF(SUM(--ISNUMBER(SEARCH(M$1:Q$1,J2295)))=L$1,J2295,"")</f>
        <v/>
      </c>
    </row>
    <row r="2296" spans="1:11" ht="17.25" x14ac:dyDescent="0.25">
      <c r="A2296" s="1" t="s">
        <v>2294</v>
      </c>
      <c r="B2296">
        <f>SUM(B2295,_xlfn.IFNA(IF(MATCH(puzzle!$B$2,$A2296,0),1,0),0))</f>
        <v>421</v>
      </c>
      <c r="C2296" t="str">
        <f>puzzle!B2299</f>
        <v/>
      </c>
      <c r="D2296" t="str">
        <f t="shared" si="175"/>
        <v/>
      </c>
      <c r="E2296" t="str">
        <f t="shared" si="176"/>
        <v/>
      </c>
      <c r="F2296" t="str">
        <f t="shared" si="177"/>
        <v/>
      </c>
      <c r="G2296" t="str">
        <f t="shared" si="178"/>
        <v/>
      </c>
      <c r="H2296" t="str">
        <f t="shared" si="179"/>
        <v/>
      </c>
      <c r="I2296" t="str">
        <f>IF(OR(D2296=M$1,E2296=N$1,F2296=O$1,G2296=P$1,H2296=Q$1),"",C2296)</f>
        <v/>
      </c>
      <c r="J2296" t="str">
        <f t="array" ref="J2296">IF(SUM(--ISNUMBER(SEARCH(S$1:AE$1,I2296)))&gt;0,"",I2296)</f>
        <v/>
      </c>
      <c r="K2296" t="str">
        <f t="array" ref="K2296">IF(SUM(--ISNUMBER(SEARCH(M$1:Q$1,J2296)))=L$1,J2296,"")</f>
        <v/>
      </c>
    </row>
    <row r="2297" spans="1:11" ht="17.25" x14ac:dyDescent="0.25">
      <c r="A2297" s="1" t="s">
        <v>2295</v>
      </c>
      <c r="B2297">
        <f>SUM(B2296,_xlfn.IFNA(IF(MATCH(puzzle!$B$2,$A2297,0),1,0),0))</f>
        <v>421</v>
      </c>
      <c r="C2297" t="str">
        <f>puzzle!B2300</f>
        <v/>
      </c>
      <c r="D2297" t="str">
        <f t="shared" si="175"/>
        <v/>
      </c>
      <c r="E2297" t="str">
        <f t="shared" si="176"/>
        <v/>
      </c>
      <c r="F2297" t="str">
        <f t="shared" si="177"/>
        <v/>
      </c>
      <c r="G2297" t="str">
        <f t="shared" si="178"/>
        <v/>
      </c>
      <c r="H2297" t="str">
        <f t="shared" si="179"/>
        <v/>
      </c>
      <c r="I2297" t="str">
        <f>IF(OR(D2297=M$1,E2297=N$1,F2297=O$1,G2297=P$1,H2297=Q$1),"",C2297)</f>
        <v/>
      </c>
      <c r="J2297" t="str">
        <f t="array" ref="J2297">IF(SUM(--ISNUMBER(SEARCH(S$1:AE$1,I2297)))&gt;0,"",I2297)</f>
        <v/>
      </c>
      <c r="K2297" t="str">
        <f t="array" ref="K2297">IF(SUM(--ISNUMBER(SEARCH(M$1:Q$1,J2297)))=L$1,J2297,"")</f>
        <v/>
      </c>
    </row>
    <row r="2298" spans="1:11" ht="17.25" x14ac:dyDescent="0.25">
      <c r="A2298" s="1" t="s">
        <v>2296</v>
      </c>
      <c r="B2298">
        <f>SUM(B2297,_xlfn.IFNA(IF(MATCH(puzzle!$B$2,$A2298,0),1,0),0))</f>
        <v>422</v>
      </c>
      <c r="C2298" t="str">
        <f>puzzle!B2301</f>
        <v/>
      </c>
      <c r="D2298" t="str">
        <f t="shared" si="175"/>
        <v/>
      </c>
      <c r="E2298" t="str">
        <f t="shared" si="176"/>
        <v/>
      </c>
      <c r="F2298" t="str">
        <f t="shared" si="177"/>
        <v/>
      </c>
      <c r="G2298" t="str">
        <f t="shared" si="178"/>
        <v/>
      </c>
      <c r="H2298" t="str">
        <f t="shared" si="179"/>
        <v/>
      </c>
      <c r="I2298" t="str">
        <f>IF(OR(D2298=M$1,E2298=N$1,F2298=O$1,G2298=P$1,H2298=Q$1),"",C2298)</f>
        <v/>
      </c>
      <c r="J2298" t="str">
        <f t="array" ref="J2298">IF(SUM(--ISNUMBER(SEARCH(S$1:AE$1,I2298)))&gt;0,"",I2298)</f>
        <v/>
      </c>
      <c r="K2298" t="str">
        <f t="array" ref="K2298">IF(SUM(--ISNUMBER(SEARCH(M$1:Q$1,J2298)))=L$1,J2298,"")</f>
        <v/>
      </c>
    </row>
    <row r="2299" spans="1:11" ht="17.25" x14ac:dyDescent="0.25">
      <c r="A2299" s="1" t="s">
        <v>2297</v>
      </c>
      <c r="B2299">
        <f>SUM(B2298,_xlfn.IFNA(IF(MATCH(puzzle!$B$2,$A2299,0),1,0),0))</f>
        <v>422</v>
      </c>
      <c r="C2299" t="str">
        <f>puzzle!B2302</f>
        <v/>
      </c>
      <c r="D2299" t="str">
        <f t="shared" si="175"/>
        <v/>
      </c>
      <c r="E2299" t="str">
        <f t="shared" si="176"/>
        <v/>
      </c>
      <c r="F2299" t="str">
        <f t="shared" si="177"/>
        <v/>
      </c>
      <c r="G2299" t="str">
        <f t="shared" si="178"/>
        <v/>
      </c>
      <c r="H2299" t="str">
        <f t="shared" si="179"/>
        <v/>
      </c>
      <c r="I2299" t="str">
        <f>IF(OR(D2299=M$1,E2299=N$1,F2299=O$1,G2299=P$1,H2299=Q$1),"",C2299)</f>
        <v/>
      </c>
      <c r="J2299" t="str">
        <f t="array" ref="J2299">IF(SUM(--ISNUMBER(SEARCH(S$1:AE$1,I2299)))&gt;0,"",I2299)</f>
        <v/>
      </c>
      <c r="K2299" t="str">
        <f t="array" ref="K2299">IF(SUM(--ISNUMBER(SEARCH(M$1:Q$1,J2299)))=L$1,J2299,"")</f>
        <v/>
      </c>
    </row>
    <row r="2300" spans="1:11" ht="17.25" x14ac:dyDescent="0.25">
      <c r="A2300" s="1" t="s">
        <v>2298</v>
      </c>
      <c r="B2300">
        <f>SUM(B2299,_xlfn.IFNA(IF(MATCH(puzzle!$B$2,$A2300,0),1,0),0))</f>
        <v>422</v>
      </c>
      <c r="C2300" t="str">
        <f>puzzle!B2303</f>
        <v/>
      </c>
      <c r="D2300" t="str">
        <f t="shared" si="175"/>
        <v/>
      </c>
      <c r="E2300" t="str">
        <f t="shared" si="176"/>
        <v/>
      </c>
      <c r="F2300" t="str">
        <f t="shared" si="177"/>
        <v/>
      </c>
      <c r="G2300" t="str">
        <f t="shared" si="178"/>
        <v/>
      </c>
      <c r="H2300" t="str">
        <f t="shared" si="179"/>
        <v/>
      </c>
      <c r="I2300" t="str">
        <f>IF(OR(D2300=M$1,E2300=N$1,F2300=O$1,G2300=P$1,H2300=Q$1),"",C2300)</f>
        <v/>
      </c>
      <c r="J2300" t="str">
        <f t="array" ref="J2300">IF(SUM(--ISNUMBER(SEARCH(S$1:AE$1,I2300)))&gt;0,"",I2300)</f>
        <v/>
      </c>
      <c r="K2300" t="str">
        <f t="array" ref="K2300">IF(SUM(--ISNUMBER(SEARCH(M$1:Q$1,J2300)))=L$1,J2300,"")</f>
        <v/>
      </c>
    </row>
    <row r="2301" spans="1:11" ht="17.25" x14ac:dyDescent="0.25">
      <c r="A2301" s="1" t="s">
        <v>2299</v>
      </c>
      <c r="B2301">
        <f>SUM(B2300,_xlfn.IFNA(IF(MATCH(puzzle!$B$2,$A2301,0),1,0),0))</f>
        <v>422</v>
      </c>
      <c r="C2301" t="str">
        <f>puzzle!B2304</f>
        <v/>
      </c>
      <c r="D2301" t="str">
        <f t="shared" si="175"/>
        <v/>
      </c>
      <c r="E2301" t="str">
        <f t="shared" si="176"/>
        <v/>
      </c>
      <c r="F2301" t="str">
        <f t="shared" si="177"/>
        <v/>
      </c>
      <c r="G2301" t="str">
        <f t="shared" si="178"/>
        <v/>
      </c>
      <c r="H2301" t="str">
        <f t="shared" si="179"/>
        <v/>
      </c>
      <c r="I2301" t="str">
        <f>IF(OR(D2301=M$1,E2301=N$1,F2301=O$1,G2301=P$1,H2301=Q$1),"",C2301)</f>
        <v/>
      </c>
      <c r="J2301" t="str">
        <f t="array" ref="J2301">IF(SUM(--ISNUMBER(SEARCH(S$1:AE$1,I2301)))&gt;0,"",I2301)</f>
        <v/>
      </c>
      <c r="K2301" t="str">
        <f t="array" ref="K2301">IF(SUM(--ISNUMBER(SEARCH(M$1:Q$1,J2301)))=L$1,J2301,"")</f>
        <v/>
      </c>
    </row>
    <row r="2302" spans="1:11" ht="17.25" x14ac:dyDescent="0.25">
      <c r="A2302" s="1" t="s">
        <v>2300</v>
      </c>
      <c r="B2302">
        <f>SUM(B2301,_xlfn.IFNA(IF(MATCH(puzzle!$B$2,$A2302,0),1,0),0))</f>
        <v>422</v>
      </c>
      <c r="C2302" t="str">
        <f>puzzle!B2305</f>
        <v/>
      </c>
      <c r="D2302" t="str">
        <f t="shared" si="175"/>
        <v/>
      </c>
      <c r="E2302" t="str">
        <f t="shared" si="176"/>
        <v/>
      </c>
      <c r="F2302" t="str">
        <f t="shared" si="177"/>
        <v/>
      </c>
      <c r="G2302" t="str">
        <f t="shared" si="178"/>
        <v/>
      </c>
      <c r="H2302" t="str">
        <f t="shared" si="179"/>
        <v/>
      </c>
      <c r="I2302" t="str">
        <f>IF(OR(D2302=M$1,E2302=N$1,F2302=O$1,G2302=P$1,H2302=Q$1),"",C2302)</f>
        <v/>
      </c>
      <c r="J2302" t="str">
        <f t="array" ref="J2302">IF(SUM(--ISNUMBER(SEARCH(S$1:AE$1,I2302)))&gt;0,"",I2302)</f>
        <v/>
      </c>
      <c r="K2302" t="str">
        <f t="array" ref="K2302">IF(SUM(--ISNUMBER(SEARCH(M$1:Q$1,J2302)))=L$1,J2302,"")</f>
        <v/>
      </c>
    </row>
    <row r="2303" spans="1:11" ht="17.25" x14ac:dyDescent="0.25">
      <c r="A2303" s="1" t="s">
        <v>2301</v>
      </c>
      <c r="B2303">
        <f>SUM(B2302,_xlfn.IFNA(IF(MATCH(puzzle!$B$2,$A2303,0),1,0),0))</f>
        <v>422</v>
      </c>
      <c r="C2303" t="str">
        <f>puzzle!B2306</f>
        <v/>
      </c>
      <c r="D2303" t="str">
        <f t="shared" si="175"/>
        <v/>
      </c>
      <c r="E2303" t="str">
        <f t="shared" si="176"/>
        <v/>
      </c>
      <c r="F2303" t="str">
        <f t="shared" si="177"/>
        <v/>
      </c>
      <c r="G2303" t="str">
        <f t="shared" si="178"/>
        <v/>
      </c>
      <c r="H2303" t="str">
        <f t="shared" si="179"/>
        <v/>
      </c>
      <c r="I2303" t="str">
        <f>IF(OR(D2303=M$1,E2303=N$1,F2303=O$1,G2303=P$1,H2303=Q$1),"",C2303)</f>
        <v/>
      </c>
      <c r="J2303" t="str">
        <f t="array" ref="J2303">IF(SUM(--ISNUMBER(SEARCH(S$1:AE$1,I2303)))&gt;0,"",I2303)</f>
        <v/>
      </c>
      <c r="K2303" t="str">
        <f t="array" ref="K2303">IF(SUM(--ISNUMBER(SEARCH(M$1:Q$1,J2303)))=L$1,J2303,"")</f>
        <v/>
      </c>
    </row>
    <row r="2304" spans="1:11" ht="17.25" x14ac:dyDescent="0.25">
      <c r="A2304" s="1" t="s">
        <v>2302</v>
      </c>
      <c r="B2304">
        <f>SUM(B2303,_xlfn.IFNA(IF(MATCH(puzzle!$B$2,$A2304,0),1,0),0))</f>
        <v>422</v>
      </c>
      <c r="C2304" t="str">
        <f>puzzle!B2307</f>
        <v/>
      </c>
      <c r="D2304" t="str">
        <f t="shared" si="175"/>
        <v/>
      </c>
      <c r="E2304" t="str">
        <f t="shared" si="176"/>
        <v/>
      </c>
      <c r="F2304" t="str">
        <f t="shared" si="177"/>
        <v/>
      </c>
      <c r="G2304" t="str">
        <f t="shared" si="178"/>
        <v/>
      </c>
      <c r="H2304" t="str">
        <f t="shared" si="179"/>
        <v/>
      </c>
      <c r="I2304" t="str">
        <f>IF(OR(D2304=M$1,E2304=N$1,F2304=O$1,G2304=P$1,H2304=Q$1),"",C2304)</f>
        <v/>
      </c>
      <c r="J2304" t="str">
        <f t="array" ref="J2304">IF(SUM(--ISNUMBER(SEARCH(S$1:AE$1,I2304)))&gt;0,"",I2304)</f>
        <v/>
      </c>
      <c r="K2304" t="str">
        <f t="array" ref="K2304">IF(SUM(--ISNUMBER(SEARCH(M$1:Q$1,J2304)))=L$1,J2304,"")</f>
        <v/>
      </c>
    </row>
    <row r="2305" spans="1:11" ht="17.25" x14ac:dyDescent="0.25">
      <c r="A2305" s="1" t="s">
        <v>2303</v>
      </c>
      <c r="B2305">
        <f>SUM(B2304,_xlfn.IFNA(IF(MATCH(puzzle!$B$2,$A2305,0),1,0),0))</f>
        <v>422</v>
      </c>
      <c r="C2305" t="str">
        <f>puzzle!B2308</f>
        <v/>
      </c>
      <c r="D2305" t="str">
        <f t="shared" si="175"/>
        <v/>
      </c>
      <c r="E2305" t="str">
        <f t="shared" si="176"/>
        <v/>
      </c>
      <c r="F2305" t="str">
        <f t="shared" si="177"/>
        <v/>
      </c>
      <c r="G2305" t="str">
        <f t="shared" si="178"/>
        <v/>
      </c>
      <c r="H2305" t="str">
        <f t="shared" si="179"/>
        <v/>
      </c>
      <c r="I2305" t="str">
        <f>IF(OR(D2305=M$1,E2305=N$1,F2305=O$1,G2305=P$1,H2305=Q$1),"",C2305)</f>
        <v/>
      </c>
      <c r="J2305" t="str">
        <f t="array" ref="J2305">IF(SUM(--ISNUMBER(SEARCH(S$1:AE$1,I2305)))&gt;0,"",I2305)</f>
        <v/>
      </c>
      <c r="K2305" t="str">
        <f t="array" ref="K2305">IF(SUM(--ISNUMBER(SEARCH(M$1:Q$1,J2305)))=L$1,J2305,"")</f>
        <v/>
      </c>
    </row>
    <row r="2306" spans="1:11" ht="17.25" x14ac:dyDescent="0.25">
      <c r="A2306" s="1" t="s">
        <v>2304</v>
      </c>
      <c r="B2306">
        <f>SUM(B2305,_xlfn.IFNA(IF(MATCH(puzzle!$B$2,$A2306,0),1,0),0))</f>
        <v>422</v>
      </c>
      <c r="C2306" t="str">
        <f>puzzle!B2309</f>
        <v/>
      </c>
      <c r="D2306" t="str">
        <f t="shared" ref="D2306:D2309" si="180">LEFT(C2306,1)</f>
        <v/>
      </c>
      <c r="E2306" t="str">
        <f t="shared" ref="E2306:E2309" si="181">MID($C2306,2,1)</f>
        <v/>
      </c>
      <c r="F2306" t="str">
        <f t="shared" ref="F2306:F2309" si="182">MID($C2306,3,1)</f>
        <v/>
      </c>
      <c r="G2306" t="str">
        <f t="shared" ref="G2306:G2309" si="183">MID($C2306,4,1)</f>
        <v/>
      </c>
      <c r="H2306" t="str">
        <f t="shared" ref="H2306:H2309" si="184">MID($C2306,5,1)</f>
        <v/>
      </c>
      <c r="I2306" t="str">
        <f>IF(OR(D2306=M$1,E2306=N$1,F2306=O$1,G2306=P$1,H2306=Q$1),"",C2306)</f>
        <v/>
      </c>
      <c r="J2306" t="str">
        <f t="array" ref="J2306">IF(SUM(--ISNUMBER(SEARCH(S$1:AE$1,I2306)))&gt;0,"",I2306)</f>
        <v/>
      </c>
      <c r="K2306" t="str">
        <f t="array" ref="K2306">IF(SUM(--ISNUMBER(SEARCH(M$1:Q$1,J2306)))=L$1,J2306,"")</f>
        <v/>
      </c>
    </row>
    <row r="2307" spans="1:11" ht="17.25" x14ac:dyDescent="0.25">
      <c r="A2307" s="1" t="s">
        <v>2305</v>
      </c>
      <c r="B2307">
        <f>SUM(B2306,_xlfn.IFNA(IF(MATCH(puzzle!$B$2,$A2307,0),1,0),0))</f>
        <v>422</v>
      </c>
      <c r="C2307" t="str">
        <f>puzzle!B2310</f>
        <v/>
      </c>
      <c r="D2307" t="str">
        <f t="shared" si="180"/>
        <v/>
      </c>
      <c r="E2307" t="str">
        <f t="shared" si="181"/>
        <v/>
      </c>
      <c r="F2307" t="str">
        <f t="shared" si="182"/>
        <v/>
      </c>
      <c r="G2307" t="str">
        <f t="shared" si="183"/>
        <v/>
      </c>
      <c r="H2307" t="str">
        <f t="shared" si="184"/>
        <v/>
      </c>
      <c r="I2307" t="str">
        <f>IF(OR(D2307=M$1,E2307=N$1,F2307=O$1,G2307=P$1,H2307=Q$1),"",C2307)</f>
        <v/>
      </c>
      <c r="J2307" t="str">
        <f t="array" ref="J2307">IF(SUM(--ISNUMBER(SEARCH(S$1:AE$1,I2307)))&gt;0,"",I2307)</f>
        <v/>
      </c>
      <c r="K2307" t="str">
        <f t="array" ref="K2307">IF(SUM(--ISNUMBER(SEARCH(M$1:Q$1,J2307)))=L$1,J2307,"")</f>
        <v/>
      </c>
    </row>
    <row r="2308" spans="1:11" ht="17.25" x14ac:dyDescent="0.25">
      <c r="A2308" s="1" t="s">
        <v>2306</v>
      </c>
      <c r="B2308">
        <f>SUM(B2307,_xlfn.IFNA(IF(MATCH(puzzle!$B$2,$A2308,0),1,0),0))</f>
        <v>422</v>
      </c>
      <c r="C2308" t="str">
        <f>puzzle!B2311</f>
        <v/>
      </c>
      <c r="D2308" t="str">
        <f t="shared" si="180"/>
        <v/>
      </c>
      <c r="E2308" t="str">
        <f t="shared" si="181"/>
        <v/>
      </c>
      <c r="F2308" t="str">
        <f t="shared" si="182"/>
        <v/>
      </c>
      <c r="G2308" t="str">
        <f t="shared" si="183"/>
        <v/>
      </c>
      <c r="H2308" t="str">
        <f t="shared" si="184"/>
        <v/>
      </c>
      <c r="I2308" t="str">
        <f>IF(OR(D2308=M$1,E2308=N$1,F2308=O$1,G2308=P$1,H2308=Q$1),"",C2308)</f>
        <v/>
      </c>
      <c r="J2308" t="str">
        <f t="array" ref="J2308">IF(SUM(--ISNUMBER(SEARCH(S$1:AE$1,I2308)))&gt;0,"",I2308)</f>
        <v/>
      </c>
      <c r="K2308" t="str">
        <f t="array" ref="K2308">IF(SUM(--ISNUMBER(SEARCH(M$1:Q$1,J2308)))=L$1,J2308,"")</f>
        <v/>
      </c>
    </row>
    <row r="2309" spans="1:11" ht="17.25" x14ac:dyDescent="0.25">
      <c r="A2309" s="1" t="s">
        <v>2307</v>
      </c>
      <c r="B2309">
        <f>SUM(B2308,_xlfn.IFNA(IF(MATCH(puzzle!$B$2,$A2309,0),1,0),0))</f>
        <v>422</v>
      </c>
      <c r="C2309" t="str">
        <f>puzzle!B2312</f>
        <v/>
      </c>
      <c r="D2309" t="str">
        <f t="shared" si="180"/>
        <v/>
      </c>
      <c r="E2309" t="str">
        <f t="shared" si="181"/>
        <v/>
      </c>
      <c r="F2309" t="str">
        <f t="shared" si="182"/>
        <v/>
      </c>
      <c r="G2309" t="str">
        <f t="shared" si="183"/>
        <v/>
      </c>
      <c r="H2309" t="str">
        <f t="shared" si="184"/>
        <v/>
      </c>
      <c r="I2309" t="str">
        <f>IF(OR(D2309=M$1,E2309=N$1,F2309=O$1,G2309=P$1,H2309=Q$1),"",C2309)</f>
        <v/>
      </c>
      <c r="J2309" t="str">
        <f t="array" ref="J2309">IF(SUM(--ISNUMBER(SEARCH(S$1:AE$1,I2309)))&gt;0,"",I2309)</f>
        <v/>
      </c>
      <c r="K2309" t="str">
        <f t="array" ref="K2309">IF(SUM(--ISNUMBER(SEARCH(M$1:Q$1,J2309)))=L$1,J2309,"")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2E69-3DB7-4BC4-BFCA-1434959D4568}">
  <dimension ref="A1:Z1"/>
  <sheetViews>
    <sheetView workbookViewId="0">
      <selection activeCell="Z1" sqref="A1:Z1"/>
    </sheetView>
  </sheetViews>
  <sheetFormatPr defaultRowHeight="15" x14ac:dyDescent="0.2"/>
  <cols>
    <col min="1" max="1" width="2.015625" bestFit="1" customWidth="1"/>
    <col min="2" max="2" width="2.15234375" bestFit="1" customWidth="1"/>
    <col min="3" max="3" width="1.8828125" bestFit="1" customWidth="1"/>
    <col min="4" max="5" width="2.15234375" bestFit="1" customWidth="1"/>
    <col min="6" max="6" width="1.74609375" bestFit="1" customWidth="1"/>
    <col min="7" max="7" width="2.015625" bestFit="1" customWidth="1"/>
    <col min="8" max="8" width="2.15234375" bestFit="1" customWidth="1"/>
    <col min="9" max="10" width="1.61328125" bestFit="1" customWidth="1"/>
    <col min="11" max="11" width="2.015625" bestFit="1" customWidth="1"/>
    <col min="12" max="12" width="1.61328125" bestFit="1" customWidth="1"/>
    <col min="13" max="13" width="2.6875" bestFit="1" customWidth="1"/>
    <col min="14" max="17" width="2.15234375" bestFit="1" customWidth="1"/>
    <col min="18" max="18" width="1.74609375" bestFit="1" customWidth="1"/>
    <col min="19" max="19" width="1.8828125" bestFit="1" customWidth="1"/>
    <col min="20" max="20" width="1.74609375" bestFit="1" customWidth="1"/>
    <col min="21" max="21" width="2.15234375" bestFit="1" customWidth="1"/>
    <col min="22" max="22" width="2.015625" bestFit="1" customWidth="1"/>
    <col min="23" max="23" width="2.5546875" bestFit="1" customWidth="1"/>
    <col min="24" max="25" width="2.015625" bestFit="1" customWidth="1"/>
    <col min="26" max="26" width="1.8828125" bestFit="1" customWidth="1"/>
  </cols>
  <sheetData>
    <row r="1" spans="1:26" x14ac:dyDescent="0.2">
      <c r="A1" t="s">
        <v>2315</v>
      </c>
      <c r="B1" t="s">
        <v>2316</v>
      </c>
      <c r="C1" t="s">
        <v>2317</v>
      </c>
      <c r="D1" t="s">
        <v>2318</v>
      </c>
      <c r="E1" t="s">
        <v>2319</v>
      </c>
      <c r="F1" t="s">
        <v>2320</v>
      </c>
      <c r="G1" t="s">
        <v>2321</v>
      </c>
      <c r="H1" t="s">
        <v>2322</v>
      </c>
      <c r="I1" t="s">
        <v>2323</v>
      </c>
      <c r="J1" t="s">
        <v>2324</v>
      </c>
      <c r="K1" t="s">
        <v>2325</v>
      </c>
      <c r="L1" t="s">
        <v>2326</v>
      </c>
      <c r="M1" t="s">
        <v>2327</v>
      </c>
      <c r="N1" t="s">
        <v>2328</v>
      </c>
      <c r="O1" t="s">
        <v>2329</v>
      </c>
      <c r="P1" t="s">
        <v>2330</v>
      </c>
      <c r="Q1" t="s">
        <v>2331</v>
      </c>
      <c r="R1" t="s">
        <v>2332</v>
      </c>
      <c r="S1" t="s">
        <v>2333</v>
      </c>
      <c r="T1" t="s">
        <v>2334</v>
      </c>
      <c r="U1" t="s">
        <v>2335</v>
      </c>
      <c r="V1" t="s">
        <v>2336</v>
      </c>
      <c r="W1" t="s">
        <v>2337</v>
      </c>
      <c r="X1" t="s">
        <v>2338</v>
      </c>
      <c r="Y1" t="s">
        <v>2311</v>
      </c>
      <c r="Z1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puzzle</vt:lpstr>
      <vt:lpstr>words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Granier</dc:creator>
  <cp:lastModifiedBy>Carlos Granier</cp:lastModifiedBy>
  <dcterms:created xsi:type="dcterms:W3CDTF">2022-05-05T14:30:13Z</dcterms:created>
  <dcterms:modified xsi:type="dcterms:W3CDTF">2022-05-10T16:53:34Z</dcterms:modified>
</cp:coreProperties>
</file>