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78D8DBBF-FA4D-4F38-8BA2-001DF85527ED}" xr6:coauthVersionLast="47" xr6:coauthVersionMax="47" xr10:uidLastSave="{D62D092D-B528-41A7-B9F5-C66418186BA1}"/>
  <bookViews>
    <workbookView xWindow="780" yWindow="780" windowWidth="20700" windowHeight="14220" xr2:uid="{DFDF93A6-436E-4D63-8E8C-BFCB0E7CD47C}"/>
  </bookViews>
  <sheets>
    <sheet name="AUXILIAR FEBRERO 2023" sheetId="1" r:id="rId1"/>
  </sheets>
  <definedNames>
    <definedName name="_xlnm.Print_Area" localSheetId="0">'AUXILIAR FEBRERO 2023'!$A$1:$BU$71</definedName>
    <definedName name="_xlnm.Print_Titles" localSheetId="0">'AUXILIAR FEBRERO 2023'!$A:$D,'AUXILIAR FEBRERO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  <c r="F56" i="1"/>
  <c r="G54" i="1"/>
  <c r="G57" i="1" s="1"/>
  <c r="G58" i="1" s="1"/>
  <c r="D43" i="1"/>
  <c r="D37" i="1"/>
  <c r="G35" i="1"/>
  <c r="D34" i="1"/>
  <c r="F53" i="1" s="1"/>
  <c r="D31" i="1"/>
  <c r="D28" i="1"/>
  <c r="F52" i="1" s="1"/>
  <c r="D24" i="1"/>
  <c r="S23" i="1"/>
  <c r="K12" i="1"/>
  <c r="F58" i="1" l="1"/>
  <c r="H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D25" authorId="0" shapeId="0" xr:uid="{F1E62843-4438-4957-A72E-F72E4D90B03F}">
      <text>
        <r>
          <rPr>
            <b/>
            <sz val="9"/>
            <color indexed="81"/>
            <rFont val="Tahoma"/>
            <family val="2"/>
          </rPr>
          <t>Faltó de pago una renta del ICE por 11.649</t>
        </r>
      </text>
    </comment>
  </commentList>
</comments>
</file>

<file path=xl/sharedStrings.xml><?xml version="1.0" encoding="utf-8"?>
<sst xmlns="http://schemas.openxmlformats.org/spreadsheetml/2006/main" count="179" uniqueCount="132">
  <si>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</si>
  <si>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</si>
  <si>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</si>
  <si>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</si>
  <si>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</si>
  <si>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28 DE FEBRERO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</si>
  <si>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</si>
  <si>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</si>
  <si>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</si>
  <si>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</si>
  <si>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</si>
  <si>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</si>
  <si>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</si>
  <si>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</si>
  <si>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</si>
  <si>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</si>
  <si>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</si>
  <si>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</si>
  <si>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</si>
  <si>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</si>
  <si>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</si>
  <si>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</si>
  <si>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</si>
  <si>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</si>
  <si>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</si>
  <si>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</si>
  <si>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</si>
  <si>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</si>
  <si>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</si>
  <si>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</si>
  <si>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</si>
  <si>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</si>
  <si>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</si>
  <si>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</si>
  <si>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</si>
  <si>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</si>
  <si>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</si>
  <si>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</si>
  <si>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</si>
  <si>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</si>
  <si>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</si>
  <si>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</si>
  <si>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</si>
  <si>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</si>
  <si>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</si>
  <si>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</si>
  <si>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</si>
  <si>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</si>
  <si>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</si>
  <si>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</si>
  <si>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</si>
  <si>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</si>
  <si>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</si>
  <si>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</si>
  <si>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</si>
  <si>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</si>
  <si>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</si>
  <si>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</si>
  <si>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</si>
  <si>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</si>
  <si>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</si>
  <si>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</si>
  <si>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</si>
  <si>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</si>
  <si>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</si>
  <si>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</si>
  <si>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</si>
  <si>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</si>
  <si>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</si>
  <si>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</si>
  <si>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</si>
  <si>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</si>
  <si>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</si>
  <si>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</si>
  <si>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</si>
  <si>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</si>
  <si>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</si>
  <si>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</si>
  <si>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</si>
  <si>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</si>
  <si>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</si>
  <si>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</si>
  <si>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</si>
  <si>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</si>
  <si>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</si>
  <si>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</si>
  <si>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</si>
  <si>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</si>
  <si>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</si>
  <si>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</si>
  <si>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</si>
  <si>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</si>
  <si>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</si>
  <si>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15-02-2023</t>
  </si>
  <si>
    <t>Caja Costarricense del Seguro Social-Enero 2023</t>
  </si>
  <si>
    <t>0</t>
  </si>
  <si>
    <t>Contribuciones Estatales   - Enero 2023</t>
  </si>
  <si>
    <t>6.01.03</t>
  </si>
  <si>
    <t>6.01.03-202</t>
  </si>
  <si>
    <t>Contribuciones Estatales   - Salario Escolar E 2022</t>
  </si>
  <si>
    <t>Contribuciones Estatales   - Salario Escolar E 2023</t>
  </si>
  <si>
    <t xml:space="preserve">Contribuciones Estatales   - </t>
  </si>
  <si>
    <t>Contribuciones Estatales   -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</si>
  <si>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</si>
  <si>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</si>
  <si>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</si>
  <si>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</si>
  <si>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</si>
  <si>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</si>
  <si>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</si>
  <si>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</si>
  <si>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13-02-2023</t>
  </si>
  <si>
    <t>SPMA-008</t>
  </si>
  <si>
    <t>018-2023</t>
  </si>
  <si>
    <t>Funcionarios De la Oficina Técnica de la CONAGEBIO I QUINCENA FEBRERO 2023</t>
  </si>
  <si>
    <t>23-02-2023</t>
  </si>
  <si>
    <t>SPMA-009</t>
  </si>
  <si>
    <t>Funcionarios de la Oficina Técnica de la CONAGEBIO 2 QUINCENA FEBRERO 2023</t>
  </si>
  <si>
    <t>SPMA-010</t>
  </si>
  <si>
    <t xml:space="preserve">Sermules S.A. - Enero </t>
  </si>
  <si>
    <t>27-02-2023</t>
  </si>
  <si>
    <t>SPMA-011</t>
  </si>
  <si>
    <t>ASOMINAE - Funcionarios Febrero</t>
  </si>
  <si>
    <t>COOPECAJA RL -Febrero</t>
  </si>
  <si>
    <t>BANCO POPULAR - Febrero</t>
  </si>
  <si>
    <t>ASOMINAE - PATRONAL Febrero</t>
  </si>
  <si>
    <t>SPMA-012</t>
  </si>
  <si>
    <t>Liquidación de viáticos Ángela Gonzalez Grau</t>
  </si>
  <si>
    <t>GASTO FEBRERO</t>
  </si>
  <si>
    <t>TOTAL</t>
  </si>
  <si>
    <t xml:space="preserve">Dif Devengos 2022 que se trasladó al Fondo General </t>
  </si>
  <si>
    <t>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</si>
</sst>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5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Times New Roman"/>
      <family val="1"/>
    </font>
    <font>
      <sz val="11"/>
      <name val="Courier"/>
      <family val="3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 Black"/>
      <family val="2"/>
    </font>
    <font>
      <b/>
      <sz val="11"/>
      <name val="Courier"/>
    </font>
    <font>
      <sz val="11"/>
      <color rgb="FFFF0000"/>
      <name val="Courier"/>
      <family val="3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12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" fontId="14" fillId="0" borderId="13" xfId="0" applyNumberFormat="1" applyFont="1" applyBorder="1" applyAlignment="1">
      <alignment horizontal="right"/>
    </xf>
    <xf numFmtId="4" fontId="14" fillId="0" borderId="16" xfId="0" applyNumberFormat="1" applyFont="1" applyBorder="1" applyAlignment="1">
      <alignment horizontal="right"/>
    </xf>
    <xf numFmtId="4" fontId="9" fillId="0" borderId="16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9" fontId="12" fillId="0" borderId="0" xfId="1" applyNumberFormat="1" applyFont="1"/>
    <xf numFmtId="4" fontId="9" fillId="4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" fontId="9" fillId="2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9" fontId="10" fillId="0" borderId="13" xfId="1" applyNumberFormat="1" applyFont="1" applyBorder="1" applyAlignment="1">
      <alignment horizontal="center"/>
    </xf>
    <xf numFmtId="4" fontId="8" fillId="2" borderId="13" xfId="1" applyNumberFormat="1" applyFont="1" applyFill="1" applyBorder="1" applyAlignment="1">
      <alignment horizontal="right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5" fillId="2" borderId="0" xfId="0" applyFont="1" applyFill="1"/>
    <xf numFmtId="49" fontId="9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9" fillId="0" borderId="0" xfId="0" applyNumberFormat="1" applyFont="1" applyAlignment="1">
      <alignment horizontal="center"/>
    </xf>
    <xf numFmtId="49" fontId="16" fillId="0" borderId="15" xfId="1" applyNumberFormat="1" applyFont="1" applyBorder="1" applyAlignment="1">
      <alignment horizontal="center"/>
    </xf>
    <xf numFmtId="4" fontId="8" fillId="0" borderId="13" xfId="1" applyNumberFormat="1" applyFont="1" applyBorder="1" applyAlignment="1">
      <alignment horizontal="right"/>
    </xf>
    <xf numFmtId="49" fontId="14" fillId="0" borderId="13" xfId="1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right"/>
    </xf>
    <xf numFmtId="49" fontId="16" fillId="0" borderId="15" xfId="1" applyNumberFormat="1" applyFont="1" applyBorder="1" applyAlignment="1">
      <alignment horizontal="center" wrapText="1"/>
    </xf>
    <xf numFmtId="49" fontId="16" fillId="2" borderId="15" xfId="1" applyNumberFormat="1" applyFont="1" applyFill="1" applyBorder="1" applyAlignment="1">
      <alignment horizontal="center" wrapText="1"/>
    </xf>
    <xf numFmtId="49" fontId="10" fillId="2" borderId="13" xfId="1" applyNumberFormat="1" applyFont="1" applyFill="1" applyBorder="1" applyAlignment="1">
      <alignment horizontal="center"/>
    </xf>
    <xf numFmtId="49" fontId="16" fillId="2" borderId="15" xfId="1" applyNumberFormat="1" applyFont="1" applyFill="1" applyBorder="1" applyAlignment="1">
      <alignment horizontal="center"/>
    </xf>
    <xf numFmtId="49" fontId="17" fillId="0" borderId="15" xfId="1" applyNumberFormat="1" applyFont="1" applyBorder="1" applyAlignment="1">
      <alignment horizontal="center"/>
    </xf>
    <xf numFmtId="0" fontId="15" fillId="0" borderId="0" xfId="0" applyFont="1"/>
    <xf numFmtId="4" fontId="12" fillId="0" borderId="13" xfId="0" applyNumberFormat="1" applyFont="1" applyBorder="1" applyAlignment="1">
      <alignment horizontal="right"/>
    </xf>
    <xf numFmtId="49" fontId="18" fillId="0" borderId="15" xfId="1" applyNumberFormat="1" applyFont="1" applyBorder="1" applyAlignment="1">
      <alignment horizontal="center"/>
    </xf>
    <xf numFmtId="0" fontId="15" fillId="4" borderId="0" xfId="0" applyFont="1" applyFill="1"/>
    <xf numFmtId="0" fontId="19" fillId="4" borderId="9" xfId="0" applyFont="1" applyFill="1" applyBorder="1"/>
    <xf numFmtId="4" fontId="8" fillId="5" borderId="9" xfId="0" applyNumberFormat="1" applyFont="1" applyFill="1" applyBorder="1" applyAlignment="1">
      <alignment horizontal="center"/>
    </xf>
    <xf numFmtId="49" fontId="17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8" fillId="0" borderId="13" xfId="1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9" fontId="16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right"/>
    </xf>
    <xf numFmtId="49" fontId="8" fillId="0" borderId="0" xfId="1" applyNumberFormat="1" applyFont="1" applyAlignment="1">
      <alignment wrapText="1"/>
    </xf>
    <xf numFmtId="4" fontId="20" fillId="0" borderId="0" xfId="1" applyNumberFormat="1" applyFont="1"/>
    <xf numFmtId="165" fontId="7" fillId="0" borderId="13" xfId="0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49" fontId="9" fillId="0" borderId="0" xfId="1" applyNumberFormat="1" applyFont="1"/>
    <xf numFmtId="49" fontId="9" fillId="0" borderId="0" xfId="0" applyNumberFormat="1" applyFont="1" applyAlignment="1">
      <alignment wrapText="1"/>
    </xf>
    <xf numFmtId="4" fontId="8" fillId="3" borderId="13" xfId="0" applyNumberFormat="1" applyFont="1" applyFill="1" applyBorder="1" applyAlignment="1">
      <alignment horizontal="center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21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 wrapText="1"/>
    </xf>
    <xf numFmtId="49" fontId="22" fillId="0" borderId="15" xfId="0" applyNumberFormat="1" applyFont="1" applyBorder="1" applyAlignment="1">
      <alignment horizontal="center"/>
    </xf>
    <xf numFmtId="49" fontId="9" fillId="0" borderId="0" xfId="0" applyNumberFormat="1" applyFont="1"/>
    <xf numFmtId="4" fontId="9" fillId="2" borderId="13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wrapText="1"/>
    </xf>
    <xf numFmtId="49" fontId="12" fillId="0" borderId="13" xfId="0" applyNumberFormat="1" applyFont="1" applyBorder="1" applyAlignment="1">
      <alignment horizontal="center"/>
    </xf>
    <xf numFmtId="4" fontId="0" fillId="0" borderId="0" xfId="0" applyNumberFormat="1"/>
    <xf numFmtId="49" fontId="9" fillId="0" borderId="15" xfId="0" applyNumberFormat="1" applyFont="1" applyBorder="1" applyAlignment="1">
      <alignment horizontal="center"/>
    </xf>
    <xf numFmtId="4" fontId="11" fillId="2" borderId="13" xfId="0" applyNumberFormat="1" applyFont="1" applyFill="1" applyBorder="1" applyAlignment="1">
      <alignment horizontal="right"/>
    </xf>
    <xf numFmtId="49" fontId="23" fillId="0" borderId="13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right"/>
    </xf>
    <xf numFmtId="49" fontId="11" fillId="0" borderId="13" xfId="0" applyNumberFormat="1" applyFont="1" applyBorder="1" applyAlignment="1">
      <alignment horizontal="center"/>
    </xf>
    <xf numFmtId="165" fontId="0" fillId="0" borderId="0" xfId="0" applyNumberFormat="1"/>
    <xf numFmtId="49" fontId="9" fillId="0" borderId="13" xfId="0" applyNumberFormat="1" applyFont="1" applyBorder="1" applyAlignment="1">
      <alignment wrapText="1"/>
    </xf>
    <xf numFmtId="49" fontId="12" fillId="0" borderId="0" xfId="0" applyNumberFormat="1" applyFont="1"/>
    <xf numFmtId="0" fontId="0" fillId="2" borderId="0" xfId="0" applyFill="1"/>
    <xf numFmtId="49" fontId="12" fillId="0" borderId="0" xfId="0" applyNumberFormat="1" applyFont="1" applyAlignment="1">
      <alignment wrapText="1"/>
    </xf>
  </cellXfs>
  <cellStyles count="2">
    <cellStyle name="Normal" xfId="0" builtinId="0"/>
    <cellStyle name="Normal 2" xfId="1" xr:uid="{12A0AC52-279B-4618-87D6-50EA8B8D7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BFAF-D781-41A6-BF29-F1C3CD0C5557}">
  <dimension ref="A1:DS194"/>
  <sheetViews>
    <sheetView tabSelected="1" zoomScale="77" zoomScaleNormal="77" workbookViewId="0">
      <pane ySplit="8" topLeftCell="A48" activePane="bottomLeft" state="frozen"/>
      <selection pane="bottomLeft" activeCell="A6" sqref="A6"/>
    </sheetView>
  </sheetViews>
  <sheetFormatPr baseColWidth="10" defaultColWidth="8.88671875" defaultRowHeight="15" x14ac:dyDescent="0.2"/>
  <cols>
    <col min="1" max="1" width="10.77734375" customWidth="1"/>
    <col min="2" max="2" width="15.77734375" customWidth="1"/>
    <col min="3" max="3" width="43.77734375" customWidth="1"/>
    <col min="4" max="4" width="18.5546875" style="176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7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7" customWidth="1"/>
    <col min="40" max="40" width="5.77734375" style="167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/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13"/>
      <c r="E2" s="14"/>
      <c r="F2" s="15"/>
      <c r="G2" s="16"/>
      <c r="H2" s="17"/>
      <c r="I2" s="1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13"/>
      <c r="E3" s="18"/>
      <c r="F3" s="19"/>
      <c r="G3" s="20"/>
      <c r="H3" s="21"/>
      <c r="I3" s="21"/>
      <c r="J3" s="8"/>
      <c r="K3" s="8"/>
      <c r="L3" s="8"/>
      <c r="M3" s="8"/>
      <c r="N3" s="8"/>
      <c r="O3" s="8"/>
      <c r="P3" s="8"/>
      <c r="Q3" s="8"/>
      <c r="R3" s="8"/>
      <c r="S3" s="22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"/>
      <c r="E4" s="14"/>
      <c r="F4" s="19"/>
      <c r="G4" s="20"/>
      <c r="H4" s="21"/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4"/>
      <c r="Z4" s="14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 t="s">
        <v>2</v>
      </c>
      <c r="E5" s="3"/>
      <c r="F5" s="19"/>
      <c r="G5" s="20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93</v>
      </c>
      <c r="C12" s="76" t="s">
        <v>94</v>
      </c>
      <c r="D12" s="77">
        <v>4673523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x14ac:dyDescent="0.25">
      <c r="A13" s="63"/>
      <c r="B13" s="75"/>
      <c r="C13" s="76"/>
      <c r="D13" s="78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x14ac:dyDescent="0.25">
      <c r="A14" s="63"/>
      <c r="B14" s="79"/>
      <c r="C14" s="76" t="s">
        <v>96</v>
      </c>
      <c r="D14" s="77">
        <v>217256.45</v>
      </c>
      <c r="E14" s="67" t="s">
        <v>97</v>
      </c>
      <c r="F14" s="80"/>
      <c r="G14" s="80"/>
      <c r="H14" s="68"/>
      <c r="I14" s="69"/>
      <c r="J14" s="44"/>
      <c r="K14" s="44"/>
      <c r="L14" s="44"/>
      <c r="M14" s="44"/>
      <c r="N14" s="45"/>
      <c r="O14" s="45"/>
      <c r="P14" s="45"/>
      <c r="Q14" s="45"/>
      <c r="R14" s="45"/>
      <c r="S14" s="44"/>
      <c r="T14" s="44"/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x14ac:dyDescent="0.25">
      <c r="A15" s="63"/>
      <c r="B15" s="79"/>
      <c r="C15" s="76" t="s">
        <v>96</v>
      </c>
      <c r="D15" s="77">
        <v>38520.65</v>
      </c>
      <c r="E15" s="67" t="s">
        <v>98</v>
      </c>
      <c r="F15" s="80"/>
      <c r="G15" s="67"/>
      <c r="H15" s="68"/>
      <c r="I15" s="69"/>
      <c r="J15" s="44"/>
      <c r="K15" s="44"/>
      <c r="L15" s="44"/>
      <c r="M15" s="44"/>
      <c r="N15" s="45"/>
      <c r="O15" s="45"/>
      <c r="P15" s="45"/>
      <c r="Q15" s="45"/>
      <c r="R15" s="45"/>
      <c r="S15" s="44"/>
      <c r="T15" s="44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79"/>
      <c r="C16" s="76" t="s">
        <v>99</v>
      </c>
      <c r="D16" s="77">
        <v>185028.45</v>
      </c>
      <c r="E16" s="67" t="s">
        <v>97</v>
      </c>
      <c r="F16" s="81"/>
      <c r="G16" s="67"/>
      <c r="H16" s="82"/>
      <c r="I16" s="69"/>
      <c r="J16" s="69"/>
      <c r="K16" s="71"/>
      <c r="L16" s="69"/>
      <c r="M16" s="69"/>
      <c r="N16" s="83"/>
      <c r="O16" s="83"/>
      <c r="P16" s="83"/>
      <c r="Q16" s="45"/>
      <c r="R16" s="83"/>
      <c r="S16" s="69"/>
      <c r="T16" s="44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76" t="s">
        <v>100</v>
      </c>
      <c r="D17" s="77">
        <v>32806.46</v>
      </c>
      <c r="E17" s="67" t="s">
        <v>97</v>
      </c>
      <c r="F17" s="81"/>
      <c r="G17" s="67"/>
      <c r="H17" s="82"/>
      <c r="I17" s="69"/>
      <c r="J17" s="69"/>
      <c r="K17" s="71"/>
      <c r="L17" s="69"/>
      <c r="M17" s="69"/>
      <c r="N17" s="83"/>
      <c r="O17" s="83"/>
      <c r="P17" s="83"/>
      <c r="Q17" s="45"/>
      <c r="R17" s="83"/>
      <c r="S17" s="69"/>
      <c r="T17" s="44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63"/>
      <c r="B18" s="79"/>
      <c r="C18" s="76" t="s">
        <v>101</v>
      </c>
      <c r="D18" s="77"/>
      <c r="E18" s="84">
        <v>0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76" t="s">
        <v>102</v>
      </c>
      <c r="D19" s="77"/>
      <c r="E19" s="84" t="s">
        <v>95</v>
      </c>
      <c r="F19" s="85"/>
      <c r="G19" s="85"/>
      <c r="H19" s="85"/>
      <c r="I19" s="85"/>
      <c r="J19" s="86"/>
      <c r="K19" s="86"/>
      <c r="L19" s="87"/>
      <c r="M19" s="87"/>
      <c r="N19" s="87"/>
      <c r="O19" s="87"/>
      <c r="P19" s="85"/>
      <c r="Q19" s="86"/>
      <c r="R19" s="87"/>
      <c r="S19" s="38"/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x14ac:dyDescent="0.25">
      <c r="A20" s="63"/>
      <c r="B20" s="79"/>
      <c r="C20" s="76" t="s">
        <v>101</v>
      </c>
      <c r="D20" s="77"/>
      <c r="E20" s="88"/>
      <c r="F20" s="89"/>
      <c r="G20" s="89"/>
      <c r="H20" s="89"/>
      <c r="I20" s="89"/>
      <c r="J20" s="90"/>
      <c r="K20" s="90"/>
      <c r="L20" s="88"/>
      <c r="M20" s="88"/>
      <c r="N20" s="88"/>
      <c r="O20" s="88"/>
      <c r="P20" s="89"/>
      <c r="Q20" s="90"/>
      <c r="R20" s="88"/>
      <c r="S20" s="71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79"/>
      <c r="C21" s="76" t="s">
        <v>103</v>
      </c>
      <c r="D21" s="77"/>
      <c r="E21" s="88" t="s">
        <v>95</v>
      </c>
      <c r="F21" s="89"/>
      <c r="G21" s="89"/>
      <c r="H21" s="89"/>
      <c r="I21" s="89"/>
      <c r="J21" s="90"/>
      <c r="K21" s="90"/>
      <c r="L21" s="88"/>
      <c r="M21" s="88"/>
      <c r="N21" s="88"/>
      <c r="O21" s="88"/>
      <c r="P21" s="89"/>
      <c r="Q21" s="90"/>
      <c r="R21" s="88"/>
      <c r="S21" s="71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91"/>
      <c r="B22" s="92"/>
      <c r="C22" s="92"/>
      <c r="D22" s="93"/>
      <c r="E22" s="94" t="s">
        <v>24</v>
      </c>
      <c r="F22" s="95" t="s">
        <v>104</v>
      </c>
      <c r="G22" s="95" t="s">
        <v>25</v>
      </c>
      <c r="H22" s="95" t="s">
        <v>26</v>
      </c>
      <c r="I22" s="95" t="s">
        <v>28</v>
      </c>
      <c r="J22" s="95" t="s">
        <v>105</v>
      </c>
      <c r="K22" s="95" t="s">
        <v>106</v>
      </c>
      <c r="L22" s="95" t="s">
        <v>35</v>
      </c>
      <c r="M22" s="95" t="s">
        <v>36</v>
      </c>
      <c r="N22" s="95" t="s">
        <v>107</v>
      </c>
      <c r="O22" s="95" t="s">
        <v>108</v>
      </c>
      <c r="P22" s="96" t="s">
        <v>47</v>
      </c>
      <c r="Q22" s="95" t="s">
        <v>49</v>
      </c>
      <c r="R22" s="95" t="s">
        <v>64</v>
      </c>
      <c r="S22" s="97" t="s">
        <v>65</v>
      </c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63"/>
      <c r="B23" s="79"/>
      <c r="C23" s="98" t="s">
        <v>109</v>
      </c>
      <c r="D23" s="77"/>
      <c r="E23" s="99"/>
      <c r="F23" s="100"/>
      <c r="G23" s="101"/>
      <c r="H23" s="100"/>
      <c r="I23" s="101"/>
      <c r="J23" s="100"/>
      <c r="K23" s="100"/>
      <c r="L23" s="101"/>
      <c r="M23" s="100"/>
      <c r="N23" s="100"/>
      <c r="O23" s="100"/>
      <c r="P23" s="101"/>
      <c r="Q23" s="88"/>
      <c r="R23" s="88"/>
      <c r="S23" s="101">
        <f>28017+324442+68499</f>
        <v>420958</v>
      </c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63"/>
      <c r="B24" s="79"/>
      <c r="C24" s="98" t="s">
        <v>110</v>
      </c>
      <c r="D24" s="77">
        <f>SUM(E24:S24)</f>
        <v>0</v>
      </c>
      <c r="E24" s="99"/>
      <c r="F24" s="100"/>
      <c r="G24" s="101"/>
      <c r="H24" s="100"/>
      <c r="I24" s="101"/>
      <c r="J24" s="100"/>
      <c r="K24" s="100"/>
      <c r="L24" s="101"/>
      <c r="M24" s="100"/>
      <c r="N24" s="100"/>
      <c r="O24" s="100"/>
      <c r="P24" s="101"/>
      <c r="Q24" s="102"/>
      <c r="R24" s="102"/>
      <c r="S24" s="102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thickBot="1" x14ac:dyDescent="0.3">
      <c r="A25" s="63"/>
      <c r="B25" s="103"/>
      <c r="C25" s="104"/>
      <c r="D25" s="105"/>
      <c r="E25" s="99"/>
      <c r="F25" s="100"/>
      <c r="G25" s="101"/>
      <c r="H25" s="100"/>
      <c r="I25" s="101"/>
      <c r="J25" s="100"/>
      <c r="K25" s="100"/>
      <c r="L25" s="101"/>
      <c r="M25" s="100"/>
      <c r="N25" s="100"/>
      <c r="O25" s="100"/>
      <c r="P25" s="101"/>
      <c r="Q25" s="106"/>
      <c r="R25" s="106"/>
      <c r="S25" s="106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63"/>
      <c r="B26" s="103"/>
      <c r="C26" s="104"/>
      <c r="D26" s="107"/>
      <c r="E26" s="99"/>
      <c r="F26" s="100"/>
      <c r="G26" s="101"/>
      <c r="H26" s="100"/>
      <c r="I26" s="101"/>
      <c r="J26" s="100"/>
      <c r="K26" s="100"/>
      <c r="L26" s="101"/>
      <c r="M26" s="100"/>
      <c r="N26" s="100"/>
      <c r="O26" s="100"/>
      <c r="P26" s="101"/>
      <c r="Q26" s="108"/>
      <c r="R26" s="45"/>
      <c r="S26" s="44"/>
      <c r="T26" s="4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x14ac:dyDescent="0.25">
      <c r="A27" s="63"/>
      <c r="B27" s="109"/>
      <c r="C27" s="110"/>
      <c r="D27" s="107"/>
      <c r="E27" s="68"/>
      <c r="F27" s="68"/>
      <c r="G27" s="68"/>
      <c r="H27" s="68"/>
      <c r="I27" s="69"/>
      <c r="J27" s="44"/>
      <c r="K27" s="44"/>
      <c r="L27" s="44"/>
      <c r="M27" s="44"/>
      <c r="N27" s="45"/>
      <c r="O27" s="45"/>
      <c r="P27" s="45"/>
      <c r="Q27" s="45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s="118" customFormat="1" ht="30" customHeight="1" x14ac:dyDescent="0.25">
      <c r="A28" s="109" t="s">
        <v>111</v>
      </c>
      <c r="B28" s="111" t="s">
        <v>112</v>
      </c>
      <c r="C28" s="110"/>
      <c r="D28" s="112">
        <f>D29</f>
        <v>0</v>
      </c>
      <c r="E28" s="67"/>
      <c r="F28" s="68"/>
      <c r="G28" s="68"/>
      <c r="H28" s="68"/>
      <c r="I28" s="69"/>
      <c r="J28" s="44"/>
      <c r="K28" s="44"/>
      <c r="L28" s="44"/>
      <c r="M28" s="44"/>
      <c r="N28" s="45"/>
      <c r="O28" s="45"/>
      <c r="P28" s="45"/>
      <c r="Q28" s="45"/>
      <c r="R28" s="45"/>
      <c r="S28" s="44"/>
      <c r="T28" s="44"/>
      <c r="U28" s="44"/>
      <c r="V28" s="44"/>
      <c r="W28" s="44"/>
      <c r="X28" s="44"/>
      <c r="Y28" s="44"/>
      <c r="Z28" s="68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4"/>
      <c r="AQ28" s="115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6"/>
      <c r="BI28" s="116"/>
      <c r="BJ28" s="116"/>
      <c r="BK28" s="116"/>
      <c r="BL28" s="116"/>
      <c r="BM28" s="116"/>
      <c r="BN28" s="116"/>
      <c r="BO28" s="116"/>
      <c r="BP28" s="116"/>
      <c r="BQ28" s="117"/>
      <c r="BR28" s="116"/>
      <c r="BS28" s="116"/>
      <c r="BT28" s="116"/>
      <c r="BU28" s="116"/>
    </row>
    <row r="29" spans="1:73" s="118" customFormat="1" ht="30" customHeight="1" x14ac:dyDescent="0.25">
      <c r="A29" s="63"/>
      <c r="B29" s="119" t="s">
        <v>113</v>
      </c>
      <c r="C29" s="120" t="s">
        <v>114</v>
      </c>
      <c r="D29" s="107"/>
      <c r="E29" s="67" t="s">
        <v>95</v>
      </c>
      <c r="F29" s="68"/>
      <c r="G29" s="68"/>
      <c r="H29" s="68"/>
      <c r="I29" s="69"/>
      <c r="J29" s="44"/>
      <c r="K29" s="44"/>
      <c r="L29" s="44"/>
      <c r="M29" s="44"/>
      <c r="N29" s="45"/>
      <c r="O29" s="45"/>
      <c r="P29" s="45"/>
      <c r="Q29" s="45"/>
      <c r="R29" s="45"/>
      <c r="S29" s="44"/>
      <c r="T29" s="44"/>
      <c r="U29" s="44"/>
      <c r="V29" s="44"/>
      <c r="W29" s="44"/>
      <c r="X29" s="44"/>
      <c r="Y29" s="44"/>
      <c r="Z29" s="68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5"/>
      <c r="AO29" s="113"/>
      <c r="AP29" s="121"/>
      <c r="AQ29" s="115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6"/>
      <c r="BI29" s="116"/>
      <c r="BJ29" s="116"/>
      <c r="BK29" s="116"/>
      <c r="BL29" s="116"/>
      <c r="BM29" s="116"/>
      <c r="BN29" s="116"/>
      <c r="BO29" s="116"/>
      <c r="BP29" s="116"/>
      <c r="BQ29" s="117"/>
      <c r="BR29" s="116"/>
      <c r="BS29" s="116"/>
      <c r="BT29" s="116"/>
      <c r="BU29" s="116"/>
    </row>
    <row r="30" spans="1:73" s="118" customFormat="1" ht="30" customHeight="1" x14ac:dyDescent="0.25">
      <c r="A30" s="63"/>
      <c r="B30" s="119"/>
      <c r="C30" s="120"/>
      <c r="D30" s="107"/>
      <c r="E30" s="67"/>
      <c r="F30" s="68"/>
      <c r="G30" s="68"/>
      <c r="H30" s="68"/>
      <c r="I30" s="69"/>
      <c r="J30" s="44"/>
      <c r="K30" s="44"/>
      <c r="L30" s="44"/>
      <c r="M30" s="44"/>
      <c r="N30" s="45"/>
      <c r="O30" s="45"/>
      <c r="P30" s="45"/>
      <c r="Q30" s="45"/>
      <c r="R30" s="45"/>
      <c r="S30" s="44"/>
      <c r="T30" s="44"/>
      <c r="U30" s="44"/>
      <c r="V30" s="44"/>
      <c r="W30" s="44"/>
      <c r="X30" s="44"/>
      <c r="Y30" s="44"/>
      <c r="Z30" s="68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5"/>
      <c r="AO30" s="113"/>
      <c r="AP30" s="121"/>
      <c r="AQ30" s="115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6"/>
      <c r="BI30" s="116"/>
      <c r="BJ30" s="116"/>
      <c r="BK30" s="116"/>
      <c r="BL30" s="116"/>
      <c r="BM30" s="116"/>
      <c r="BN30" s="116"/>
      <c r="BO30" s="116"/>
      <c r="BP30" s="116"/>
      <c r="BQ30" s="117"/>
      <c r="BR30" s="116"/>
      <c r="BS30" s="116"/>
      <c r="BT30" s="116"/>
      <c r="BU30" s="116"/>
    </row>
    <row r="31" spans="1:73" s="118" customFormat="1" ht="30" customHeight="1" x14ac:dyDescent="0.25">
      <c r="A31" s="122" t="s">
        <v>115</v>
      </c>
      <c r="B31" s="111" t="s">
        <v>116</v>
      </c>
      <c r="C31"/>
      <c r="D31" s="123">
        <f>SUM(D32)</f>
        <v>0</v>
      </c>
      <c r="E31" s="67"/>
      <c r="F31" s="68"/>
      <c r="G31" s="68"/>
      <c r="H31" s="68"/>
      <c r="I31" s="69"/>
      <c r="J31" s="44"/>
      <c r="K31" s="44"/>
      <c r="L31" s="44"/>
      <c r="M31" s="44"/>
      <c r="N31" s="45"/>
      <c r="O31" s="45"/>
      <c r="P31" s="45"/>
      <c r="Q31" s="45"/>
      <c r="R31" s="45"/>
      <c r="S31" s="44"/>
      <c r="T31" s="44"/>
      <c r="U31" s="44"/>
      <c r="V31" s="44"/>
      <c r="W31" s="44"/>
      <c r="X31" s="44"/>
      <c r="Y31" s="44"/>
      <c r="Z31" s="68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5"/>
      <c r="AO31" s="113"/>
      <c r="AP31" s="121"/>
      <c r="AQ31" s="115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6"/>
      <c r="BI31" s="116"/>
      <c r="BJ31" s="116"/>
      <c r="BK31" s="116"/>
      <c r="BL31" s="116"/>
      <c r="BM31" s="116"/>
      <c r="BN31" s="116"/>
      <c r="BO31" s="116"/>
      <c r="BP31" s="116"/>
      <c r="BQ31" s="117"/>
      <c r="BR31" s="116"/>
      <c r="BS31" s="116"/>
      <c r="BT31" s="116"/>
      <c r="BU31" s="116"/>
    </row>
    <row r="32" spans="1:73" s="118" customFormat="1" ht="30" customHeight="1" x14ac:dyDescent="0.25">
      <c r="A32" s="122"/>
      <c r="B32" s="124"/>
      <c r="C32" s="110" t="s">
        <v>117</v>
      </c>
      <c r="D32" s="125"/>
      <c r="E32" s="67" t="s">
        <v>95</v>
      </c>
      <c r="F32" s="68"/>
      <c r="G32" s="68"/>
      <c r="H32" s="68"/>
      <c r="I32" s="69"/>
      <c r="J32" s="44"/>
      <c r="K32" s="44"/>
      <c r="L32" s="44"/>
      <c r="M32" s="44"/>
      <c r="N32" s="45"/>
      <c r="O32" s="45"/>
      <c r="P32" s="45"/>
      <c r="Q32" s="45"/>
      <c r="R32" s="45"/>
      <c r="S32" s="44"/>
      <c r="T32" s="44"/>
      <c r="U32" s="44"/>
      <c r="V32" s="44"/>
      <c r="W32" s="44"/>
      <c r="X32" s="44"/>
      <c r="Y32" s="44"/>
      <c r="Z32" s="68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5"/>
      <c r="AO32" s="113"/>
      <c r="AP32" s="121"/>
      <c r="AQ32" s="115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6"/>
      <c r="BI32" s="116"/>
      <c r="BJ32" s="116"/>
      <c r="BK32" s="116"/>
      <c r="BL32" s="116"/>
      <c r="BM32" s="116"/>
      <c r="BN32" s="116"/>
      <c r="BO32" s="116"/>
      <c r="BP32" s="116"/>
      <c r="BQ32" s="117"/>
      <c r="BR32" s="116"/>
      <c r="BS32" s="116"/>
      <c r="BT32" s="116"/>
      <c r="BU32" s="116"/>
    </row>
    <row r="33" spans="1:73" s="118" customFormat="1" ht="30" customHeight="1" x14ac:dyDescent="0.25">
      <c r="A33" s="63"/>
      <c r="B33" s="109"/>
      <c r="C33" s="110"/>
      <c r="D33" s="107"/>
      <c r="E33" s="82"/>
      <c r="F33" s="68"/>
      <c r="G33" s="68"/>
      <c r="H33" s="68"/>
      <c r="I33" s="69"/>
      <c r="J33" s="44"/>
      <c r="K33" s="44"/>
      <c r="L33" s="44"/>
      <c r="M33" s="44"/>
      <c r="N33" s="45"/>
      <c r="O33" s="45"/>
      <c r="P33" s="45"/>
      <c r="Q33" s="45"/>
      <c r="R33" s="45"/>
      <c r="S33" s="44"/>
      <c r="T33" s="44"/>
      <c r="U33" s="44"/>
      <c r="V33" s="44"/>
      <c r="W33" s="44"/>
      <c r="X33" s="44"/>
      <c r="Y33" s="44"/>
      <c r="Z33" s="68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5"/>
      <c r="AO33" s="113"/>
      <c r="AP33" s="121"/>
      <c r="AQ33" s="115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6"/>
      <c r="BI33" s="116"/>
      <c r="BJ33" s="116"/>
      <c r="BK33" s="116"/>
      <c r="BL33" s="116"/>
      <c r="BM33" s="116"/>
      <c r="BN33" s="116"/>
      <c r="BO33" s="116"/>
      <c r="BP33" s="116"/>
      <c r="BQ33" s="117"/>
      <c r="BR33" s="116"/>
      <c r="BS33" s="116"/>
      <c r="BT33" s="116"/>
      <c r="BU33" s="116"/>
    </row>
    <row r="34" spans="1:73" s="118" customFormat="1" ht="30" customHeight="1" x14ac:dyDescent="0.25">
      <c r="A34" s="126" t="s">
        <v>115</v>
      </c>
      <c r="B34" s="111" t="s">
        <v>118</v>
      </c>
      <c r="C34"/>
      <c r="D34" s="123">
        <f>SUM(D35)</f>
        <v>0</v>
      </c>
      <c r="E34" s="67"/>
      <c r="F34" s="68"/>
      <c r="G34" s="68"/>
      <c r="H34" s="68"/>
      <c r="I34" s="69"/>
      <c r="J34" s="44"/>
      <c r="K34" s="44"/>
      <c r="L34" s="44"/>
      <c r="M34" s="44"/>
      <c r="N34" s="45"/>
      <c r="O34" s="45"/>
      <c r="P34" s="45"/>
      <c r="Q34" s="45"/>
      <c r="R34" s="45"/>
      <c r="S34" s="44"/>
      <c r="T34" s="44"/>
      <c r="U34" s="44"/>
      <c r="V34" s="44"/>
      <c r="W34" s="44"/>
      <c r="X34" s="44"/>
      <c r="Y34" s="44"/>
      <c r="Z34" s="68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5"/>
      <c r="AO34" s="113"/>
      <c r="AP34" s="121"/>
      <c r="AQ34" s="115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6"/>
      <c r="BI34" s="116"/>
      <c r="BJ34" s="116"/>
      <c r="BK34" s="116"/>
      <c r="BL34" s="116"/>
      <c r="BM34" s="116"/>
      <c r="BN34" s="116"/>
      <c r="BO34" s="116"/>
      <c r="BP34" s="116"/>
      <c r="BQ34" s="117"/>
      <c r="BR34" s="116"/>
      <c r="BS34" s="116"/>
      <c r="BT34" s="116"/>
      <c r="BU34" s="116"/>
    </row>
    <row r="35" spans="1:73" s="118" customFormat="1" ht="30" customHeight="1" x14ac:dyDescent="0.25">
      <c r="A35" s="122"/>
      <c r="B35" s="119"/>
      <c r="C35" s="120" t="s">
        <v>119</v>
      </c>
      <c r="D35" s="107"/>
      <c r="E35" s="67" t="s">
        <v>35</v>
      </c>
      <c r="F35" s="68">
        <v>10278</v>
      </c>
      <c r="G35" s="68">
        <f>D35+F35</f>
        <v>10278</v>
      </c>
      <c r="H35" s="68"/>
      <c r="I35" s="69"/>
      <c r="J35" s="44"/>
      <c r="K35" s="44"/>
      <c r="L35" s="44"/>
      <c r="M35" s="44"/>
      <c r="N35" s="45"/>
      <c r="O35" s="45"/>
      <c r="P35" s="45"/>
      <c r="Q35" s="45"/>
      <c r="R35" s="45"/>
      <c r="S35" s="44"/>
      <c r="T35" s="44"/>
      <c r="U35" s="44"/>
      <c r="V35" s="44"/>
      <c r="W35" s="44"/>
      <c r="X35" s="44"/>
      <c r="Y35" s="44"/>
      <c r="Z35" s="68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5"/>
      <c r="AO35" s="113"/>
      <c r="AP35" s="121"/>
      <c r="AQ35" s="115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6"/>
      <c r="BI35" s="116"/>
      <c r="BJ35" s="116"/>
      <c r="BK35" s="116"/>
      <c r="BL35" s="116"/>
      <c r="BM35" s="116"/>
      <c r="BN35" s="116"/>
      <c r="BO35" s="116"/>
      <c r="BP35" s="116"/>
      <c r="BQ35" s="117"/>
      <c r="BR35" s="116"/>
      <c r="BS35" s="116"/>
      <c r="BT35" s="116"/>
      <c r="BU35" s="116"/>
    </row>
    <row r="36" spans="1:73" s="118" customFormat="1" ht="30" customHeight="1" x14ac:dyDescent="0.25">
      <c r="A36" s="122"/>
      <c r="B36" s="119"/>
      <c r="C36" s="120"/>
      <c r="D36" s="107"/>
      <c r="E36" s="67" t="s">
        <v>95</v>
      </c>
      <c r="F36" s="68"/>
      <c r="G36" s="68"/>
      <c r="H36" s="68"/>
      <c r="I36" s="69"/>
      <c r="J36" s="44"/>
      <c r="K36" s="44"/>
      <c r="L36" s="44"/>
      <c r="M36" s="44"/>
      <c r="N36" s="45"/>
      <c r="O36" s="45"/>
      <c r="P36" s="45"/>
      <c r="Q36" s="45"/>
      <c r="R36" s="45"/>
      <c r="S36" s="44"/>
      <c r="T36" s="44"/>
      <c r="U36" s="44"/>
      <c r="V36" s="44"/>
      <c r="W36" s="44"/>
      <c r="X36" s="44"/>
      <c r="Y36" s="44"/>
      <c r="Z36" s="68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5"/>
      <c r="AO36" s="113"/>
      <c r="AP36" s="121"/>
      <c r="AQ36" s="115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6"/>
      <c r="BI36" s="116"/>
      <c r="BJ36" s="116"/>
      <c r="BK36" s="116"/>
      <c r="BL36" s="116"/>
      <c r="BM36" s="116"/>
      <c r="BN36" s="116"/>
      <c r="BO36" s="116"/>
      <c r="BP36" s="116"/>
      <c r="BQ36" s="117"/>
      <c r="BR36" s="116"/>
      <c r="BS36" s="116"/>
      <c r="BT36" s="116"/>
      <c r="BU36" s="116"/>
    </row>
    <row r="37" spans="1:73" s="118" customFormat="1" ht="30" customHeight="1" x14ac:dyDescent="0.25">
      <c r="A37" s="126" t="s">
        <v>120</v>
      </c>
      <c r="B37" s="111" t="s">
        <v>121</v>
      </c>
      <c r="C37"/>
      <c r="D37" s="123">
        <f>SUM(D38:D41)</f>
        <v>1054286.7999999998</v>
      </c>
      <c r="E37" s="67" t="s">
        <v>95</v>
      </c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68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5"/>
      <c r="AO37" s="113"/>
      <c r="AP37" s="121"/>
      <c r="AQ37" s="115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6"/>
      <c r="BI37" s="116"/>
      <c r="BJ37" s="116"/>
      <c r="BK37" s="116"/>
      <c r="BL37" s="116"/>
      <c r="BM37" s="116"/>
      <c r="BN37" s="116"/>
      <c r="BO37" s="116"/>
      <c r="BP37" s="116"/>
      <c r="BQ37" s="117"/>
      <c r="BR37" s="116"/>
      <c r="BS37" s="116"/>
      <c r="BT37" s="116"/>
      <c r="BU37" s="116"/>
    </row>
    <row r="38" spans="1:73" s="118" customFormat="1" ht="30" customHeight="1" x14ac:dyDescent="0.25">
      <c r="A38" s="122"/>
      <c r="B38" s="119"/>
      <c r="C38" s="110" t="s">
        <v>122</v>
      </c>
      <c r="D38" s="107">
        <v>434518.95</v>
      </c>
      <c r="E38" s="67" t="s">
        <v>95</v>
      </c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68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5"/>
      <c r="AO38" s="113"/>
      <c r="AP38" s="121"/>
      <c r="AQ38" s="115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6"/>
      <c r="BI38" s="116"/>
      <c r="BJ38" s="116"/>
      <c r="BK38" s="116"/>
      <c r="BL38" s="116"/>
      <c r="BM38" s="116"/>
      <c r="BN38" s="116"/>
      <c r="BO38" s="116"/>
      <c r="BP38" s="116"/>
      <c r="BQ38" s="117"/>
      <c r="BR38" s="116"/>
      <c r="BS38" s="116"/>
      <c r="BT38" s="116"/>
      <c r="BU38" s="116"/>
    </row>
    <row r="39" spans="1:73" s="118" customFormat="1" ht="30" customHeight="1" x14ac:dyDescent="0.25">
      <c r="A39" s="122"/>
      <c r="B39" s="119"/>
      <c r="C39" s="110" t="s">
        <v>123</v>
      </c>
      <c r="D39" s="107">
        <v>220793</v>
      </c>
      <c r="E39" s="67" t="s">
        <v>95</v>
      </c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5"/>
      <c r="AO39" s="113"/>
      <c r="AP39" s="121"/>
      <c r="AQ39" s="115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6"/>
      <c r="BI39" s="116"/>
      <c r="BJ39" s="116"/>
      <c r="BK39" s="116"/>
      <c r="BL39" s="116"/>
      <c r="BM39" s="116"/>
      <c r="BN39" s="116"/>
      <c r="BO39" s="116"/>
      <c r="BP39" s="116"/>
      <c r="BQ39" s="117"/>
      <c r="BR39" s="116"/>
      <c r="BS39" s="116"/>
      <c r="BT39" s="116"/>
      <c r="BU39" s="116"/>
    </row>
    <row r="40" spans="1:73" s="118" customFormat="1" ht="30" customHeight="1" x14ac:dyDescent="0.25">
      <c r="A40" s="122"/>
      <c r="B40" s="119"/>
      <c r="C40" s="110" t="s">
        <v>124</v>
      </c>
      <c r="D40" s="107">
        <v>10000</v>
      </c>
      <c r="E40" s="67" t="s">
        <v>95</v>
      </c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5"/>
      <c r="AO40" s="113"/>
      <c r="AP40" s="121"/>
      <c r="AQ40" s="115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6"/>
      <c r="BI40" s="116"/>
      <c r="BJ40" s="116"/>
      <c r="BK40" s="116"/>
      <c r="BL40" s="116"/>
      <c r="BM40" s="116"/>
      <c r="BN40" s="116"/>
      <c r="BO40" s="116"/>
      <c r="BP40" s="116"/>
      <c r="BQ40" s="117"/>
      <c r="BR40" s="116"/>
      <c r="BS40" s="116"/>
      <c r="BT40" s="116"/>
      <c r="BU40" s="116"/>
    </row>
    <row r="41" spans="1:73" s="118" customFormat="1" ht="30" customHeight="1" x14ac:dyDescent="0.25">
      <c r="A41" s="122"/>
      <c r="B41" s="119"/>
      <c r="C41" s="110" t="s">
        <v>125</v>
      </c>
      <c r="D41" s="107">
        <v>388974.85</v>
      </c>
      <c r="E41" s="67" t="s">
        <v>95</v>
      </c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5"/>
      <c r="AO41" s="113"/>
      <c r="AP41" s="121"/>
      <c r="AQ41" s="115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6"/>
      <c r="BI41" s="116"/>
      <c r="BJ41" s="116"/>
      <c r="BK41" s="116"/>
      <c r="BL41" s="116"/>
      <c r="BM41" s="116"/>
      <c r="BN41" s="116"/>
      <c r="BO41" s="116"/>
      <c r="BP41" s="116"/>
      <c r="BQ41" s="117"/>
      <c r="BR41" s="116"/>
      <c r="BS41" s="116"/>
      <c r="BT41" s="116"/>
      <c r="BU41" s="116"/>
    </row>
    <row r="42" spans="1:73" s="118" customFormat="1" ht="30" customHeight="1" x14ac:dyDescent="0.25">
      <c r="A42" s="122"/>
      <c r="B42" s="119"/>
      <c r="C42" s="110"/>
      <c r="D42" s="107"/>
      <c r="E42" s="67"/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5"/>
      <c r="AO42" s="113"/>
      <c r="AP42" s="121"/>
      <c r="AQ42" s="115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6"/>
      <c r="BI42" s="116"/>
      <c r="BJ42" s="116"/>
      <c r="BK42" s="116"/>
      <c r="BL42" s="116"/>
      <c r="BM42" s="116"/>
      <c r="BN42" s="116"/>
      <c r="BO42" s="116"/>
      <c r="BP42" s="116"/>
      <c r="BQ42" s="117"/>
      <c r="BR42" s="116"/>
      <c r="BS42" s="116"/>
      <c r="BT42" s="116"/>
      <c r="BU42" s="116"/>
    </row>
    <row r="43" spans="1:73" s="118" customFormat="1" ht="30" customHeight="1" x14ac:dyDescent="0.25">
      <c r="A43" s="127" t="s">
        <v>120</v>
      </c>
      <c r="B43" s="128" t="s">
        <v>126</v>
      </c>
      <c r="C43" s="120"/>
      <c r="D43" s="123">
        <f>SUM(D44:D47)</f>
        <v>0</v>
      </c>
      <c r="E43" s="67"/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5"/>
      <c r="AO43" s="113"/>
      <c r="AP43" s="121"/>
      <c r="AQ43" s="115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6"/>
      <c r="BI43" s="116"/>
      <c r="BJ43" s="116"/>
      <c r="BK43" s="116"/>
      <c r="BL43" s="116"/>
      <c r="BM43" s="116"/>
      <c r="BN43" s="116"/>
      <c r="BO43" s="116"/>
      <c r="BP43" s="116"/>
      <c r="BQ43" s="117"/>
      <c r="BR43" s="116"/>
      <c r="BS43" s="116"/>
      <c r="BT43" s="116"/>
      <c r="BU43" s="116"/>
    </row>
    <row r="44" spans="1:73" s="118" customFormat="1" ht="30" customHeight="1" x14ac:dyDescent="0.25">
      <c r="A44" s="127"/>
      <c r="B44" s="119"/>
      <c r="C44" s="120" t="s">
        <v>127</v>
      </c>
      <c r="D44" s="107"/>
      <c r="E44" s="67" t="s">
        <v>38</v>
      </c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5"/>
      <c r="AO44" s="113"/>
      <c r="AP44" s="121"/>
      <c r="AQ44" s="115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6"/>
      <c r="BI44" s="116"/>
      <c r="BJ44" s="116"/>
      <c r="BK44" s="116"/>
      <c r="BL44" s="116"/>
      <c r="BM44" s="116"/>
      <c r="BN44" s="116"/>
      <c r="BO44" s="116"/>
      <c r="BP44" s="116"/>
      <c r="BQ44" s="117"/>
      <c r="BR44" s="116"/>
      <c r="BS44" s="116"/>
      <c r="BT44" s="116"/>
      <c r="BU44" s="116"/>
    </row>
    <row r="45" spans="1:73" s="118" customFormat="1" ht="30" customHeight="1" x14ac:dyDescent="0.25">
      <c r="A45" s="127"/>
      <c r="B45" s="119"/>
      <c r="C45" s="120"/>
      <c r="D45" s="107"/>
      <c r="E45" s="67"/>
      <c r="F45" s="68"/>
      <c r="G45" s="68"/>
      <c r="H45" s="68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5"/>
      <c r="AO45" s="113"/>
      <c r="AP45" s="121"/>
      <c r="AQ45" s="115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6"/>
      <c r="BI45" s="116"/>
      <c r="BJ45" s="116"/>
      <c r="BK45" s="116"/>
      <c r="BL45" s="116"/>
      <c r="BM45" s="116"/>
      <c r="BN45" s="116"/>
      <c r="BO45" s="116"/>
      <c r="BP45" s="116"/>
      <c r="BQ45" s="117"/>
      <c r="BR45" s="116"/>
      <c r="BS45" s="116"/>
      <c r="BT45" s="116"/>
      <c r="BU45" s="116"/>
    </row>
    <row r="46" spans="1:73" s="118" customFormat="1" ht="30" customHeight="1" x14ac:dyDescent="0.25">
      <c r="A46" s="127"/>
      <c r="B46" s="119"/>
      <c r="C46" s="120"/>
      <c r="D46" s="107"/>
      <c r="E46" s="67"/>
      <c r="F46" s="68"/>
      <c r="G46" s="68"/>
      <c r="H46" s="68"/>
      <c r="I46" s="69"/>
      <c r="J46" s="44"/>
      <c r="K46" s="44"/>
      <c r="L46" s="44"/>
      <c r="M46" s="44"/>
      <c r="N46" s="45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4"/>
      <c r="Z46" s="68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5"/>
      <c r="AO46" s="113"/>
      <c r="AP46" s="121"/>
      <c r="AQ46" s="115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6"/>
      <c r="BI46" s="116"/>
      <c r="BJ46" s="116"/>
      <c r="BK46" s="116"/>
      <c r="BL46" s="116"/>
      <c r="BM46" s="116"/>
      <c r="BN46" s="116"/>
      <c r="BO46" s="116"/>
      <c r="BP46" s="116"/>
      <c r="BQ46" s="117"/>
      <c r="BR46" s="116"/>
      <c r="BS46" s="116"/>
      <c r="BT46" s="116"/>
      <c r="BU46" s="116"/>
    </row>
    <row r="47" spans="1:73" s="118" customFormat="1" ht="30" customHeight="1" x14ac:dyDescent="0.25">
      <c r="A47" s="127"/>
      <c r="B47" s="119"/>
      <c r="C47" s="120"/>
      <c r="D47" s="107"/>
      <c r="E47" s="67"/>
      <c r="F47" s="68"/>
      <c r="G47" s="68"/>
      <c r="H47" s="68"/>
      <c r="I47" s="69"/>
      <c r="J47" s="44"/>
      <c r="K47" s="44"/>
      <c r="L47" s="44"/>
      <c r="M47" s="44"/>
      <c r="N47" s="45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4"/>
      <c r="Z47" s="68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5"/>
      <c r="AO47" s="113"/>
      <c r="AP47" s="121"/>
      <c r="AQ47" s="115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6"/>
      <c r="BI47" s="116"/>
      <c r="BJ47" s="116"/>
      <c r="BK47" s="116"/>
      <c r="BL47" s="116"/>
      <c r="BM47" s="116"/>
      <c r="BN47" s="116"/>
      <c r="BO47" s="116"/>
      <c r="BP47" s="116"/>
      <c r="BQ47" s="117"/>
      <c r="BR47" s="116"/>
      <c r="BS47" s="116"/>
      <c r="BT47" s="116"/>
      <c r="BU47" s="116"/>
    </row>
    <row r="48" spans="1:73" s="118" customFormat="1" ht="30" customHeight="1" x14ac:dyDescent="0.25">
      <c r="A48" s="129"/>
      <c r="B48" s="119"/>
      <c r="C48" s="120"/>
      <c r="D48" s="107"/>
      <c r="E48" s="67"/>
      <c r="F48" s="68"/>
      <c r="G48" s="68"/>
      <c r="H48" s="68"/>
      <c r="I48" s="69"/>
      <c r="J48" s="44"/>
      <c r="K48" s="44"/>
      <c r="L48" s="44"/>
      <c r="M48" s="44"/>
      <c r="N48" s="45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4"/>
      <c r="Z48" s="68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5"/>
      <c r="AO48" s="113"/>
      <c r="AP48" s="121"/>
      <c r="AQ48" s="115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6"/>
      <c r="BI48" s="116"/>
      <c r="BJ48" s="116"/>
      <c r="BK48" s="116"/>
      <c r="BL48" s="116"/>
      <c r="BM48" s="116"/>
      <c r="BN48" s="116"/>
      <c r="BO48" s="116"/>
      <c r="BP48" s="116"/>
      <c r="BQ48" s="117"/>
      <c r="BR48" s="116"/>
      <c r="BS48" s="116"/>
      <c r="BT48" s="116"/>
      <c r="BU48" s="116"/>
    </row>
    <row r="49" spans="1:123" s="131" customFormat="1" ht="21" customHeight="1" x14ac:dyDescent="0.2">
      <c r="A49" s="130"/>
      <c r="B49" s="109"/>
      <c r="C49" s="110"/>
      <c r="D49" s="77"/>
      <c r="I49" s="115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68"/>
      <c r="AA49" s="113"/>
      <c r="AB49" s="113"/>
      <c r="AC49" s="121"/>
      <c r="AD49" s="113"/>
      <c r="AE49" s="113"/>
      <c r="AF49" s="113"/>
      <c r="AG49" s="113"/>
      <c r="AH49" s="113"/>
      <c r="AI49" s="113"/>
      <c r="AJ49" s="113"/>
      <c r="AK49" s="113"/>
      <c r="AL49" s="113"/>
      <c r="AM49" s="132"/>
      <c r="AN49" s="113"/>
      <c r="AO49" s="113"/>
      <c r="AP49" s="114"/>
      <c r="AQ49" s="115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6"/>
      <c r="BI49" s="116"/>
      <c r="BJ49" s="116"/>
      <c r="BK49" s="116"/>
      <c r="BL49" s="116"/>
      <c r="BM49" s="116"/>
      <c r="BN49" s="116"/>
      <c r="BO49" s="116"/>
      <c r="BP49" s="117"/>
      <c r="BQ49" s="117"/>
      <c r="BR49" s="116"/>
      <c r="BS49" s="116"/>
      <c r="BT49" s="116"/>
      <c r="BU49" s="116"/>
    </row>
    <row r="50" spans="1:123" s="131" customFormat="1" ht="28.5" customHeight="1" thickBot="1" x14ac:dyDescent="0.3">
      <c r="A50" s="133"/>
      <c r="B50" s="109"/>
      <c r="C50" s="110"/>
      <c r="D50" s="107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68"/>
      <c r="AA50" s="113"/>
      <c r="AB50" s="113"/>
      <c r="AC50" s="121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4"/>
      <c r="AQ50" s="115"/>
      <c r="AR50" s="113"/>
      <c r="AS50" s="113"/>
      <c r="AT50" s="113"/>
      <c r="AU50" s="113"/>
      <c r="AV50" s="113"/>
      <c r="AW50" s="44"/>
      <c r="AX50" s="44"/>
      <c r="AY50" s="44"/>
      <c r="AZ50" s="44"/>
      <c r="BA50" s="44"/>
      <c r="BB50" s="113"/>
      <c r="BC50" s="113"/>
      <c r="BD50" s="113"/>
      <c r="BE50" s="113"/>
      <c r="BF50" s="113"/>
      <c r="BG50" s="113"/>
      <c r="BH50" s="116"/>
      <c r="BI50" s="116"/>
      <c r="BJ50" s="116"/>
      <c r="BK50" s="116"/>
      <c r="BL50" s="116"/>
      <c r="BM50" s="116"/>
      <c r="BN50" s="116"/>
      <c r="BO50" s="116"/>
      <c r="BP50" s="116"/>
      <c r="BQ50" s="117"/>
      <c r="BR50" s="116"/>
      <c r="BS50" s="116"/>
      <c r="BT50" s="116"/>
      <c r="BU50" s="116"/>
    </row>
    <row r="51" spans="1:123" s="134" customFormat="1" ht="28.5" customHeight="1" thickBot="1" x14ac:dyDescent="0.45">
      <c r="A51" s="122"/>
      <c r="B51" s="109"/>
      <c r="C51" s="110"/>
      <c r="D51" s="107"/>
      <c r="F51" s="135" t="s">
        <v>128</v>
      </c>
      <c r="I51" s="136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68"/>
      <c r="AA51" s="113"/>
      <c r="AB51" s="113"/>
      <c r="AC51" s="121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4"/>
      <c r="AQ51" s="115"/>
      <c r="AR51" s="113"/>
      <c r="AS51" s="113"/>
      <c r="AT51" s="113"/>
      <c r="AU51" s="113"/>
      <c r="AV51" s="113"/>
      <c r="AW51" s="44"/>
      <c r="AX51" s="44"/>
      <c r="AY51" s="44"/>
      <c r="AZ51" s="44"/>
      <c r="BA51" s="44"/>
      <c r="BB51" s="113"/>
      <c r="BC51" s="113"/>
      <c r="BD51" s="113"/>
      <c r="BE51" s="113"/>
      <c r="BF51" s="113"/>
      <c r="BG51" s="113"/>
      <c r="BH51" s="116"/>
      <c r="BI51" s="116"/>
      <c r="BJ51" s="116"/>
      <c r="BK51" s="116"/>
      <c r="BL51" s="116"/>
      <c r="BM51" s="116"/>
      <c r="BN51" s="116"/>
      <c r="BO51" s="116"/>
      <c r="BP51" s="116"/>
      <c r="BQ51" s="117"/>
      <c r="BR51" s="116"/>
      <c r="BS51" s="116"/>
      <c r="BT51" s="116"/>
      <c r="BU51" s="116"/>
      <c r="BV51" s="131"/>
      <c r="BW51" s="131"/>
      <c r="BX51" s="131"/>
      <c r="BY51" s="131"/>
      <c r="BZ51" s="131"/>
      <c r="CA51" s="131"/>
      <c r="CB51" s="131"/>
      <c r="CC51" s="131"/>
      <c r="CD51" s="131"/>
      <c r="CE51" s="131"/>
      <c r="CF51" s="131"/>
      <c r="CG51" s="131"/>
      <c r="CH51" s="131"/>
      <c r="CI51" s="131"/>
      <c r="CJ51" s="131"/>
      <c r="CK51" s="131"/>
      <c r="CL51" s="131"/>
      <c r="CM51" s="131"/>
      <c r="CN51" s="131"/>
      <c r="CO51" s="131"/>
      <c r="CP51" s="131"/>
      <c r="CQ51" s="131"/>
      <c r="CR51" s="131"/>
      <c r="CS51" s="131"/>
      <c r="CT51" s="131"/>
      <c r="CU51" s="131"/>
      <c r="CV51" s="131"/>
      <c r="CW51" s="131"/>
      <c r="CX51" s="131"/>
      <c r="CY51" s="131"/>
      <c r="CZ51" s="131"/>
      <c r="DA51" s="131"/>
      <c r="DB51" s="131"/>
      <c r="DC51" s="131"/>
      <c r="DD51" s="131"/>
      <c r="DE51" s="131"/>
      <c r="DF51" s="131"/>
      <c r="DG51" s="131"/>
      <c r="DH51" s="131"/>
      <c r="DI51" s="131"/>
      <c r="DJ51" s="131"/>
      <c r="DK51" s="131"/>
      <c r="DL51" s="131"/>
      <c r="DM51" s="131"/>
      <c r="DN51" s="131"/>
      <c r="DO51" s="131"/>
      <c r="DP51" s="131"/>
      <c r="DQ51" s="131"/>
      <c r="DR51" s="131"/>
      <c r="DS51" s="131"/>
    </row>
    <row r="52" spans="1:123" s="134" customFormat="1" ht="28.5" customHeight="1" x14ac:dyDescent="0.25">
      <c r="A52" s="137"/>
      <c r="B52" s="109"/>
      <c r="C52" s="110"/>
      <c r="D52" s="125"/>
      <c r="E52" s="138">
        <v>0</v>
      </c>
      <c r="F52" s="139">
        <f>D12+D28+D31+D37</f>
        <v>5727809.7999999998</v>
      </c>
      <c r="G52" s="140"/>
      <c r="H52" s="138">
        <v>0</v>
      </c>
      <c r="I52" s="115"/>
      <c r="J52" s="113"/>
      <c r="K52" s="113"/>
      <c r="L52" s="113"/>
      <c r="M52" s="113"/>
      <c r="N52" s="113"/>
      <c r="O52" s="113"/>
      <c r="P52" s="113"/>
      <c r="Q52" s="113"/>
      <c r="R52" s="141"/>
      <c r="S52" s="113"/>
      <c r="T52" s="113"/>
      <c r="U52" s="113"/>
      <c r="V52" s="113"/>
      <c r="W52" s="113"/>
      <c r="X52" s="113"/>
      <c r="Y52" s="113"/>
      <c r="Z52" s="68"/>
      <c r="AA52" s="113"/>
      <c r="AB52" s="113"/>
      <c r="AC52" s="121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4"/>
      <c r="AQ52" s="115"/>
      <c r="AR52" s="113"/>
      <c r="AS52" s="113"/>
      <c r="AT52" s="113"/>
      <c r="AU52" s="113"/>
      <c r="AV52" s="113"/>
      <c r="AW52" s="44"/>
      <c r="AX52" s="44"/>
      <c r="AY52" s="44"/>
      <c r="AZ52" s="44"/>
      <c r="BA52" s="44"/>
      <c r="BB52" s="113"/>
      <c r="BC52" s="113"/>
      <c r="BD52" s="113"/>
      <c r="BE52" s="113"/>
      <c r="BF52" s="113"/>
      <c r="BG52" s="113"/>
      <c r="BH52" s="116"/>
      <c r="BI52" s="116"/>
      <c r="BJ52" s="116"/>
      <c r="BK52" s="116"/>
      <c r="BL52" s="116"/>
      <c r="BM52" s="116"/>
      <c r="BN52" s="116"/>
      <c r="BO52" s="116"/>
      <c r="BP52" s="116"/>
      <c r="BQ52" s="117"/>
      <c r="BR52" s="116"/>
      <c r="BS52" s="116"/>
      <c r="BT52" s="116"/>
      <c r="BU52" s="116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131"/>
      <c r="DE52" s="131"/>
      <c r="DF52" s="131"/>
      <c r="DG52" s="131"/>
      <c r="DH52" s="131"/>
      <c r="DI52" s="131"/>
      <c r="DJ52" s="131"/>
      <c r="DK52" s="131"/>
      <c r="DL52" s="131"/>
      <c r="DM52" s="131"/>
      <c r="DN52" s="131"/>
      <c r="DO52" s="131"/>
      <c r="DP52" s="131"/>
      <c r="DQ52" s="131"/>
      <c r="DR52" s="131"/>
      <c r="DS52" s="131"/>
    </row>
    <row r="53" spans="1:123" s="134" customFormat="1" ht="28.5" customHeight="1" x14ac:dyDescent="0.25">
      <c r="A53" s="137"/>
      <c r="B53" s="109"/>
      <c r="C53" s="110"/>
      <c r="D53" s="125"/>
      <c r="E53" s="138">
        <v>1</v>
      </c>
      <c r="F53" s="139">
        <f>D34+D43</f>
        <v>0</v>
      </c>
      <c r="G53" s="140"/>
      <c r="H53" s="138">
        <v>1</v>
      </c>
      <c r="I53" s="115"/>
      <c r="J53" s="113"/>
      <c r="K53" s="113"/>
      <c r="L53" s="113"/>
      <c r="M53" s="113"/>
      <c r="N53" s="113"/>
      <c r="O53" s="113"/>
      <c r="P53" s="113"/>
      <c r="Q53" s="113"/>
      <c r="R53" s="141"/>
      <c r="S53" s="113"/>
      <c r="T53" s="113"/>
      <c r="U53" s="113"/>
      <c r="V53" s="113"/>
      <c r="W53" s="113"/>
      <c r="X53" s="113"/>
      <c r="Y53" s="113"/>
      <c r="Z53" s="68"/>
      <c r="AA53" s="113"/>
      <c r="AB53" s="113"/>
      <c r="AC53" s="121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4"/>
      <c r="AQ53" s="115"/>
      <c r="AR53" s="113"/>
      <c r="AS53" s="113"/>
      <c r="AT53" s="113"/>
      <c r="AU53" s="113"/>
      <c r="AV53" s="113"/>
      <c r="AW53" s="44"/>
      <c r="AX53" s="44"/>
      <c r="AY53" s="44"/>
      <c r="AZ53" s="44"/>
      <c r="BA53" s="44"/>
      <c r="BB53" s="113"/>
      <c r="BC53" s="113"/>
      <c r="BD53" s="113"/>
      <c r="BE53" s="113"/>
      <c r="BF53" s="113"/>
      <c r="BG53" s="113"/>
      <c r="BH53" s="116"/>
      <c r="BI53" s="116"/>
      <c r="BJ53" s="116"/>
      <c r="BK53" s="116"/>
      <c r="BL53" s="116"/>
      <c r="BM53" s="116"/>
      <c r="BN53" s="116"/>
      <c r="BO53" s="116"/>
      <c r="BP53" s="116"/>
      <c r="BQ53" s="117"/>
      <c r="BR53" s="116"/>
      <c r="BS53" s="116"/>
      <c r="BT53" s="116"/>
      <c r="BU53" s="116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</row>
    <row r="54" spans="1:123" s="134" customFormat="1" ht="28.5" customHeight="1" x14ac:dyDescent="0.25">
      <c r="A54" s="137"/>
      <c r="B54" s="109"/>
      <c r="C54" s="110"/>
      <c r="D54" s="125"/>
      <c r="E54" s="138">
        <v>2</v>
      </c>
      <c r="F54" s="139"/>
      <c r="G54" s="140" t="e">
        <f>#REF!</f>
        <v>#REF!</v>
      </c>
      <c r="H54" s="138">
        <v>2</v>
      </c>
      <c r="I54" s="115"/>
      <c r="J54" s="113"/>
      <c r="K54" s="113"/>
      <c r="L54" s="113"/>
      <c r="M54" s="113"/>
      <c r="N54" s="113"/>
      <c r="O54" s="113"/>
      <c r="P54" s="113"/>
      <c r="Q54" s="113"/>
      <c r="R54" s="141"/>
      <c r="S54" s="113"/>
      <c r="T54" s="113"/>
      <c r="U54" s="113"/>
      <c r="V54" s="113"/>
      <c r="W54" s="113"/>
      <c r="X54" s="113"/>
      <c r="Y54" s="113"/>
      <c r="Z54" s="68"/>
      <c r="AA54" s="113"/>
      <c r="AB54" s="113"/>
      <c r="AC54" s="121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4"/>
      <c r="AQ54" s="115"/>
      <c r="AR54" s="113"/>
      <c r="AS54" s="113"/>
      <c r="AT54" s="113"/>
      <c r="AU54" s="113"/>
      <c r="AV54" s="113"/>
      <c r="AW54" s="44"/>
      <c r="AX54" s="44"/>
      <c r="AY54" s="44"/>
      <c r="AZ54" s="44"/>
      <c r="BA54" s="44"/>
      <c r="BB54" s="113"/>
      <c r="BC54" s="113"/>
      <c r="BD54" s="113"/>
      <c r="BE54" s="113"/>
      <c r="BF54" s="113"/>
      <c r="BG54" s="113"/>
      <c r="BH54" s="116"/>
      <c r="BI54" s="116"/>
      <c r="BJ54" s="116"/>
      <c r="BK54" s="116"/>
      <c r="BL54" s="116"/>
      <c r="BM54" s="116"/>
      <c r="BN54" s="116"/>
      <c r="BO54" s="116"/>
      <c r="BP54" s="116"/>
      <c r="BQ54" s="117"/>
      <c r="BR54" s="116"/>
      <c r="BS54" s="116"/>
      <c r="BT54" s="116"/>
      <c r="BU54" s="116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</row>
    <row r="55" spans="1:123" s="134" customFormat="1" ht="28.5" customHeight="1" x14ac:dyDescent="0.25">
      <c r="A55" s="137"/>
      <c r="B55" s="109"/>
      <c r="C55" s="110"/>
      <c r="D55" s="125"/>
      <c r="E55" s="138">
        <v>5</v>
      </c>
      <c r="F55" s="139"/>
      <c r="G55" s="140"/>
      <c r="H55" s="138">
        <v>5</v>
      </c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68"/>
      <c r="AA55" s="113"/>
      <c r="AB55" s="113"/>
      <c r="AC55" s="121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4"/>
      <c r="AQ55" s="115"/>
      <c r="AR55" s="113"/>
      <c r="AS55" s="113"/>
      <c r="AT55" s="113"/>
      <c r="AU55" s="113"/>
      <c r="AV55" s="113"/>
      <c r="AW55" s="44"/>
      <c r="AX55" s="44"/>
      <c r="AY55" s="44"/>
      <c r="AZ55" s="44"/>
      <c r="BA55" s="44"/>
      <c r="BB55" s="113"/>
      <c r="BC55" s="113"/>
      <c r="BD55" s="113"/>
      <c r="BE55" s="113"/>
      <c r="BF55" s="113"/>
      <c r="BG55" s="113"/>
      <c r="BH55" s="116"/>
      <c r="BI55" s="116"/>
      <c r="BJ55" s="116"/>
      <c r="BK55" s="116"/>
      <c r="BL55" s="116"/>
      <c r="BM55" s="116"/>
      <c r="BN55" s="116"/>
      <c r="BO55" s="116"/>
      <c r="BP55" s="116"/>
      <c r="BQ55" s="117"/>
      <c r="BR55" s="116"/>
      <c r="BS55" s="116"/>
      <c r="BT55" s="116"/>
      <c r="BU55" s="116"/>
      <c r="BV55" s="131"/>
      <c r="BW55" s="131"/>
      <c r="BX55" s="131"/>
      <c r="BY55" s="131"/>
      <c r="BZ55" s="131"/>
      <c r="CA55" s="131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1"/>
      <c r="CR55" s="131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1"/>
      <c r="DD55" s="131"/>
      <c r="DE55" s="131"/>
      <c r="DF55" s="131"/>
      <c r="DG55" s="131"/>
      <c r="DH55" s="131"/>
      <c r="DI55" s="131"/>
      <c r="DJ55" s="131"/>
      <c r="DK55" s="131"/>
      <c r="DL55" s="131"/>
      <c r="DM55" s="131"/>
      <c r="DN55" s="131"/>
      <c r="DO55" s="131"/>
      <c r="DP55" s="131"/>
      <c r="DQ55" s="131"/>
      <c r="DR55" s="131"/>
      <c r="DS55" s="131"/>
    </row>
    <row r="56" spans="1:123" s="134" customFormat="1" ht="28.5" customHeight="1" x14ac:dyDescent="0.25">
      <c r="A56" s="137"/>
      <c r="B56" s="142"/>
      <c r="C56" s="110"/>
      <c r="D56" s="123"/>
      <c r="E56" s="138">
        <v>6</v>
      </c>
      <c r="F56" s="139">
        <f>D14+D15+D16+D17</f>
        <v>473612.01000000007</v>
      </c>
      <c r="G56" s="143"/>
      <c r="H56" s="138">
        <v>6</v>
      </c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68"/>
      <c r="AA56" s="113"/>
      <c r="AB56" s="113"/>
      <c r="AC56" s="121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4"/>
      <c r="AQ56" s="115"/>
      <c r="AR56" s="113"/>
      <c r="AS56" s="113"/>
      <c r="AT56" s="113"/>
      <c r="AU56" s="113"/>
      <c r="AV56" s="113"/>
      <c r="AW56" s="44"/>
      <c r="AX56" s="44"/>
      <c r="AY56" s="44"/>
      <c r="AZ56" s="44"/>
      <c r="BA56" s="44"/>
      <c r="BB56" s="113"/>
      <c r="BC56" s="113"/>
      <c r="BD56" s="113"/>
      <c r="BE56" s="113"/>
      <c r="BF56" s="113"/>
      <c r="BG56" s="113"/>
      <c r="BH56" s="116"/>
      <c r="BI56" s="116"/>
      <c r="BJ56" s="116"/>
      <c r="BK56" s="116"/>
      <c r="BL56" s="116"/>
      <c r="BM56" s="116"/>
      <c r="BN56" s="116"/>
      <c r="BO56" s="116"/>
      <c r="BP56" s="116"/>
      <c r="BQ56" s="117"/>
      <c r="BR56" s="116"/>
      <c r="BS56" s="116"/>
      <c r="BT56" s="116"/>
      <c r="BU56" s="116"/>
      <c r="BV56" s="131"/>
      <c r="BW56" s="131"/>
      <c r="BX56" s="131"/>
      <c r="BY56" s="131"/>
      <c r="BZ56" s="131"/>
      <c r="CA56" s="131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1"/>
      <c r="CN56" s="131"/>
      <c r="CO56" s="131"/>
      <c r="CP56" s="131"/>
      <c r="CQ56" s="131"/>
      <c r="CR56" s="131"/>
      <c r="CS56" s="131"/>
      <c r="CT56" s="131"/>
      <c r="CU56" s="131"/>
      <c r="CV56" s="131"/>
      <c r="CW56" s="131"/>
      <c r="CX56" s="131"/>
      <c r="CY56" s="131"/>
      <c r="CZ56" s="131"/>
      <c r="DA56" s="131"/>
      <c r="DB56" s="131"/>
      <c r="DC56" s="131"/>
      <c r="DD56" s="131"/>
      <c r="DE56" s="131"/>
      <c r="DF56" s="131"/>
      <c r="DG56" s="131"/>
      <c r="DH56" s="131"/>
      <c r="DI56" s="131"/>
      <c r="DJ56" s="131"/>
      <c r="DK56" s="131"/>
      <c r="DL56" s="131"/>
      <c r="DM56" s="131"/>
      <c r="DN56" s="131"/>
      <c r="DO56" s="131"/>
      <c r="DP56" s="131"/>
      <c r="DQ56" s="131"/>
      <c r="DR56" s="131"/>
      <c r="DS56" s="131"/>
    </row>
    <row r="57" spans="1:123" s="134" customFormat="1" ht="28.5" customHeight="1" x14ac:dyDescent="0.25">
      <c r="A57" s="144"/>
      <c r="B57" s="111"/>
      <c r="C57" s="110"/>
      <c r="D57" s="123"/>
      <c r="E57" s="113"/>
      <c r="F57" s="143"/>
      <c r="G57" s="143" t="e">
        <f>G52+#REF!+G54</f>
        <v>#REF!</v>
      </c>
      <c r="H57" s="140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68"/>
      <c r="AA57" s="113"/>
      <c r="AB57" s="113"/>
      <c r="AC57" s="121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4"/>
      <c r="AQ57" s="115"/>
      <c r="AR57" s="113"/>
      <c r="AS57" s="113"/>
      <c r="AT57" s="113"/>
      <c r="AU57" s="113"/>
      <c r="AV57" s="113"/>
      <c r="AW57" s="44"/>
      <c r="AX57" s="44"/>
      <c r="AY57" s="44"/>
      <c r="AZ57" s="44"/>
      <c r="BA57" s="44"/>
      <c r="BB57" s="113"/>
      <c r="BC57" s="113"/>
      <c r="BD57" s="113"/>
      <c r="BE57" s="113"/>
      <c r="BF57" s="113"/>
      <c r="BG57" s="113"/>
      <c r="BH57" s="116"/>
      <c r="BI57" s="116"/>
      <c r="BJ57" s="116"/>
      <c r="BK57" s="116"/>
      <c r="BL57" s="116"/>
      <c r="BM57" s="116"/>
      <c r="BN57" s="116"/>
      <c r="BO57" s="116"/>
      <c r="BP57" s="116"/>
      <c r="BQ57" s="117"/>
      <c r="BR57" s="116"/>
      <c r="BS57" s="116"/>
      <c r="BT57" s="116"/>
      <c r="BU57" s="116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  <c r="DK57" s="131"/>
      <c r="DL57" s="131"/>
      <c r="DM57" s="131"/>
      <c r="DN57" s="131"/>
      <c r="DO57" s="131"/>
      <c r="DP57" s="131"/>
      <c r="DQ57" s="131"/>
      <c r="DR57" s="131"/>
      <c r="DS57" s="131"/>
    </row>
    <row r="58" spans="1:123" s="134" customFormat="1" ht="28.5" customHeight="1" x14ac:dyDescent="0.25">
      <c r="A58" s="144"/>
      <c r="B58" s="145"/>
      <c r="C58" s="110"/>
      <c r="D58" s="68"/>
      <c r="E58" s="44" t="s">
        <v>129</v>
      </c>
      <c r="F58" s="146">
        <f>SUM(F52:F56)</f>
        <v>6201421.8099999996</v>
      </c>
      <c r="G58" s="143" t="e">
        <f>F59-G57</f>
        <v>#REF!</v>
      </c>
      <c r="H58" s="140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68"/>
      <c r="AA58" s="113"/>
      <c r="AB58" s="113"/>
      <c r="AC58" s="121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4"/>
      <c r="AQ58" s="115"/>
      <c r="AR58" s="113"/>
      <c r="AS58" s="113"/>
      <c r="AT58" s="113"/>
      <c r="AU58" s="113"/>
      <c r="AV58" s="113"/>
      <c r="AW58" s="44"/>
      <c r="AX58" s="44"/>
      <c r="AY58" s="44"/>
      <c r="AZ58" s="44"/>
      <c r="BA58" s="44"/>
      <c r="BB58" s="113"/>
      <c r="BC58" s="113"/>
      <c r="BD58" s="113"/>
      <c r="BE58" s="113"/>
      <c r="BF58" s="113"/>
      <c r="BG58" s="113"/>
      <c r="BH58" s="116"/>
      <c r="BI58" s="116"/>
      <c r="BJ58" s="116"/>
      <c r="BK58" s="116"/>
      <c r="BL58" s="116"/>
      <c r="BM58" s="116"/>
      <c r="BN58" s="116"/>
      <c r="BO58" s="116"/>
      <c r="BP58" s="116"/>
      <c r="BQ58" s="117"/>
      <c r="BR58" s="116"/>
      <c r="BS58" s="116"/>
      <c r="BT58" s="116"/>
      <c r="BU58" s="116"/>
      <c r="BV58" s="131"/>
      <c r="BW58" s="131"/>
      <c r="BX58" s="131"/>
      <c r="BY58" s="131"/>
      <c r="BZ58" s="131"/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1"/>
      <c r="CN58" s="131"/>
      <c r="CO58" s="131"/>
      <c r="CP58" s="131"/>
      <c r="CQ58" s="131"/>
      <c r="CR58" s="131"/>
      <c r="CS58" s="131"/>
      <c r="CT58" s="131"/>
      <c r="CU58" s="131"/>
      <c r="CV58" s="131"/>
      <c r="CW58" s="131"/>
      <c r="CX58" s="131"/>
      <c r="CY58" s="131"/>
      <c r="CZ58" s="131"/>
      <c r="DA58" s="131"/>
      <c r="DB58" s="131"/>
      <c r="DC58" s="131"/>
      <c r="DD58" s="131"/>
      <c r="DE58" s="131"/>
      <c r="DF58" s="131"/>
      <c r="DG58" s="131"/>
      <c r="DH58" s="131"/>
      <c r="DI58" s="131"/>
      <c r="DJ58" s="131"/>
      <c r="DK58" s="131"/>
      <c r="DL58" s="131"/>
      <c r="DM58" s="131"/>
      <c r="DN58" s="131"/>
      <c r="DO58" s="131"/>
      <c r="DP58" s="131"/>
      <c r="DQ58" s="131"/>
      <c r="DR58" s="131"/>
      <c r="DS58" s="131"/>
    </row>
    <row r="59" spans="1:123" s="134" customFormat="1" ht="28.5" customHeight="1" x14ac:dyDescent="0.25">
      <c r="A59" s="137"/>
      <c r="B59" s="145"/>
      <c r="C59" s="110"/>
      <c r="D59" s="68"/>
      <c r="E59" s="68"/>
      <c r="F59" s="143"/>
      <c r="G59" s="143"/>
      <c r="H59" s="140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68"/>
      <c r="AA59" s="113"/>
      <c r="AB59" s="113"/>
      <c r="AC59" s="121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4"/>
      <c r="AQ59" s="115"/>
      <c r="AR59" s="113"/>
      <c r="AS59" s="113"/>
      <c r="AT59" s="113"/>
      <c r="AU59" s="113"/>
      <c r="AV59" s="113"/>
      <c r="AW59" s="44"/>
      <c r="AX59" s="44"/>
      <c r="AY59" s="44"/>
      <c r="AZ59" s="44"/>
      <c r="BA59" s="44"/>
      <c r="BB59" s="113"/>
      <c r="BC59" s="113"/>
      <c r="BD59" s="113"/>
      <c r="BE59" s="113"/>
      <c r="BF59" s="113"/>
      <c r="BG59" s="113"/>
      <c r="BH59" s="116"/>
      <c r="BI59" s="116"/>
      <c r="BJ59" s="116"/>
      <c r="BK59" s="116"/>
      <c r="BL59" s="116"/>
      <c r="BM59" s="116"/>
      <c r="BN59" s="116"/>
      <c r="BO59" s="116"/>
      <c r="BP59" s="116"/>
      <c r="BQ59" s="117"/>
      <c r="BR59" s="116"/>
      <c r="BS59" s="116"/>
      <c r="BT59" s="116"/>
      <c r="BU59" s="116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1"/>
      <c r="CV59" s="131"/>
      <c r="CW59" s="131"/>
      <c r="CX59" s="131"/>
      <c r="CY59" s="131"/>
      <c r="CZ59" s="131"/>
      <c r="DA59" s="131"/>
      <c r="DB59" s="131"/>
      <c r="DC59" s="131"/>
      <c r="DD59" s="131"/>
      <c r="DE59" s="131"/>
      <c r="DF59" s="131"/>
      <c r="DG59" s="131"/>
      <c r="DH59" s="131"/>
      <c r="DI59" s="131"/>
      <c r="DJ59" s="131"/>
      <c r="DK59" s="131"/>
      <c r="DL59" s="131"/>
      <c r="DM59" s="131"/>
      <c r="DN59" s="131"/>
      <c r="DO59" s="131"/>
      <c r="DP59" s="131"/>
      <c r="DQ59" s="131"/>
      <c r="DR59" s="131"/>
      <c r="DS59" s="131"/>
    </row>
    <row r="60" spans="1:123" s="134" customFormat="1" ht="28.5" customHeight="1" x14ac:dyDescent="0.25">
      <c r="A60" s="137"/>
      <c r="B60" s="145"/>
      <c r="C60" s="147"/>
      <c r="D60" s="148"/>
      <c r="E60" s="46" t="s">
        <v>129</v>
      </c>
      <c r="F60" s="149"/>
      <c r="G60" s="143"/>
      <c r="H60" s="140">
        <f>18646577.93-F58</f>
        <v>12445156.120000001</v>
      </c>
      <c r="I60" s="150" t="s">
        <v>130</v>
      </c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68"/>
      <c r="AA60" s="113"/>
      <c r="AB60" s="113"/>
      <c r="AC60" s="121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4"/>
      <c r="AQ60" s="115"/>
      <c r="AR60" s="113"/>
      <c r="AS60" s="113"/>
      <c r="AT60" s="113"/>
      <c r="AU60" s="113"/>
      <c r="AV60" s="113"/>
      <c r="AW60" s="44"/>
      <c r="AX60" s="44"/>
      <c r="AY60" s="44"/>
      <c r="AZ60" s="44"/>
      <c r="BA60" s="44"/>
      <c r="BB60" s="113"/>
      <c r="BC60" s="113"/>
      <c r="BD60" s="113"/>
      <c r="BE60" s="113"/>
      <c r="BF60" s="113"/>
      <c r="BG60" s="113"/>
      <c r="BH60" s="116"/>
      <c r="BI60" s="116"/>
      <c r="BJ60" s="116"/>
      <c r="BK60" s="116"/>
      <c r="BL60" s="116"/>
      <c r="BM60" s="116"/>
      <c r="BN60" s="116"/>
      <c r="BO60" s="116"/>
      <c r="BP60" s="116"/>
      <c r="BQ60" s="117"/>
      <c r="BR60" s="116"/>
      <c r="BS60" s="116"/>
      <c r="BT60" s="116"/>
      <c r="BU60" s="116"/>
      <c r="BV60" s="131"/>
      <c r="BW60" s="131"/>
      <c r="BX60" s="131"/>
      <c r="BY60" s="131"/>
      <c r="BZ60" s="131"/>
      <c r="CA60" s="131"/>
      <c r="CB60" s="131"/>
      <c r="CC60" s="131"/>
      <c r="CD60" s="131"/>
      <c r="CE60" s="131"/>
      <c r="CF60" s="131"/>
      <c r="CG60" s="131"/>
      <c r="CH60" s="131"/>
      <c r="CI60" s="131"/>
      <c r="CJ60" s="131"/>
      <c r="CK60" s="131"/>
      <c r="CL60" s="131"/>
      <c r="CM60" s="131"/>
      <c r="CN60" s="131"/>
      <c r="CO60" s="131"/>
      <c r="CP60" s="131"/>
      <c r="CQ60" s="131"/>
      <c r="CR60" s="131"/>
      <c r="CS60" s="131"/>
      <c r="CT60" s="131"/>
      <c r="CU60" s="131"/>
      <c r="CV60" s="131"/>
      <c r="CW60" s="131"/>
      <c r="CX60" s="131"/>
      <c r="CY60" s="131"/>
      <c r="CZ60" s="131"/>
      <c r="DA60" s="131"/>
      <c r="DB60" s="131"/>
      <c r="DC60" s="131"/>
      <c r="DD60" s="131"/>
      <c r="DE60" s="131"/>
      <c r="DF60" s="131"/>
      <c r="DG60" s="131"/>
      <c r="DH60" s="131"/>
      <c r="DI60" s="131"/>
      <c r="DJ60" s="131"/>
      <c r="DK60" s="131"/>
      <c r="DL60" s="131"/>
      <c r="DM60" s="131"/>
      <c r="DN60" s="131"/>
      <c r="DO60" s="131"/>
      <c r="DP60" s="131"/>
      <c r="DQ60" s="131"/>
      <c r="DR60" s="131"/>
      <c r="DS60" s="131"/>
    </row>
    <row r="61" spans="1:123" s="134" customFormat="1" ht="28.5" customHeight="1" x14ac:dyDescent="0.25">
      <c r="A61" s="144"/>
      <c r="B61" s="145"/>
      <c r="C61" s="151"/>
      <c r="D61" s="68"/>
      <c r="E61" s="68"/>
      <c r="F61" s="68"/>
      <c r="G61" s="68"/>
      <c r="H61" s="113"/>
      <c r="I61" s="115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68"/>
      <c r="AA61" s="113"/>
      <c r="AB61" s="113"/>
      <c r="AC61" s="121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4"/>
      <c r="AQ61" s="115"/>
      <c r="AR61" s="113"/>
      <c r="AS61" s="113"/>
      <c r="AT61" s="113"/>
      <c r="AU61" s="113"/>
      <c r="AV61" s="113"/>
      <c r="AW61" s="44"/>
      <c r="AX61" s="44"/>
      <c r="AY61" s="44"/>
      <c r="AZ61" s="44"/>
      <c r="BA61" s="44"/>
      <c r="BB61" s="113"/>
      <c r="BC61" s="113"/>
      <c r="BD61" s="113"/>
      <c r="BE61" s="113"/>
      <c r="BF61" s="113"/>
      <c r="BG61" s="113"/>
      <c r="BH61" s="116"/>
      <c r="BI61" s="116"/>
      <c r="BJ61" s="116"/>
      <c r="BK61" s="116"/>
      <c r="BL61" s="116"/>
      <c r="BM61" s="116"/>
      <c r="BN61" s="116"/>
      <c r="BO61" s="116"/>
      <c r="BP61" s="116"/>
      <c r="BQ61" s="117"/>
      <c r="BR61" s="116"/>
      <c r="BS61" s="116"/>
      <c r="BT61" s="116"/>
      <c r="BU61" s="116"/>
      <c r="BV61" s="131"/>
      <c r="BW61" s="131"/>
      <c r="BX61" s="131"/>
      <c r="BY61" s="131"/>
      <c r="BZ61" s="131"/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1"/>
      <c r="CN61" s="131"/>
      <c r="CO61" s="131"/>
      <c r="CP61" s="131"/>
      <c r="CQ61" s="131"/>
      <c r="CR61" s="131"/>
      <c r="CS61" s="131"/>
      <c r="CT61" s="131"/>
      <c r="CU61" s="131"/>
      <c r="CV61" s="131"/>
      <c r="CW61" s="131"/>
      <c r="CX61" s="131"/>
      <c r="CY61" s="131"/>
      <c r="CZ61" s="131"/>
      <c r="DA61" s="131"/>
      <c r="DB61" s="131"/>
      <c r="DC61" s="131"/>
      <c r="DD61" s="131"/>
      <c r="DE61" s="131"/>
      <c r="DF61" s="131"/>
      <c r="DG61" s="131"/>
      <c r="DH61" s="131"/>
      <c r="DI61" s="131"/>
      <c r="DJ61" s="131"/>
      <c r="DK61" s="131"/>
      <c r="DL61" s="131"/>
      <c r="DM61" s="131"/>
      <c r="DN61" s="131"/>
      <c r="DO61" s="131"/>
      <c r="DP61" s="131"/>
      <c r="DQ61" s="131"/>
      <c r="DR61" s="131"/>
      <c r="DS61" s="131"/>
    </row>
    <row r="62" spans="1:123" s="159" customFormat="1" ht="30" customHeight="1" x14ac:dyDescent="0.25">
      <c r="A62" s="137"/>
      <c r="B62" s="145"/>
      <c r="C62" s="152"/>
      <c r="D62" s="68"/>
      <c r="E62" s="68"/>
      <c r="F62" s="153"/>
      <c r="G62" s="68"/>
      <c r="H62" s="113"/>
      <c r="I62" s="154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55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56"/>
      <c r="AQ62" s="154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57"/>
      <c r="BI62" s="157"/>
      <c r="BJ62" s="157"/>
      <c r="BK62" s="157"/>
      <c r="BL62" s="157"/>
      <c r="BM62" s="157"/>
      <c r="BN62" s="157"/>
      <c r="BO62" s="157"/>
      <c r="BP62" s="157"/>
      <c r="BQ62" s="158"/>
      <c r="BR62" s="157"/>
      <c r="BS62" s="157"/>
      <c r="BT62" s="157"/>
      <c r="BU62" s="157"/>
    </row>
    <row r="63" spans="1:123" s="134" customFormat="1" ht="17.25" customHeight="1" x14ac:dyDescent="0.25">
      <c r="A63" s="137"/>
      <c r="B63" s="160"/>
      <c r="C63" s="152"/>
      <c r="D63" s="46"/>
      <c r="E63" s="68"/>
      <c r="F63" s="68"/>
      <c r="G63" s="68"/>
      <c r="H63" s="113"/>
      <c r="I63" s="115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68"/>
      <c r="AA63" s="113"/>
      <c r="AB63" s="113"/>
      <c r="AC63" s="121"/>
      <c r="AD63" s="113"/>
      <c r="AE63" s="113"/>
      <c r="AF63" s="113"/>
      <c r="AG63" s="113"/>
      <c r="AH63" s="113"/>
      <c r="AI63" s="113"/>
      <c r="AJ63" s="113"/>
      <c r="AK63" s="113"/>
      <c r="AL63" s="113"/>
      <c r="AM63" s="132"/>
      <c r="AN63" s="113"/>
      <c r="AO63" s="113"/>
      <c r="AP63" s="114"/>
      <c r="AQ63" s="115"/>
      <c r="AR63" s="113"/>
      <c r="AS63" s="113"/>
      <c r="AT63" s="113"/>
      <c r="AU63" s="113"/>
      <c r="AV63" s="113"/>
      <c r="AW63" s="44"/>
      <c r="AX63" s="44"/>
      <c r="AY63" s="44"/>
      <c r="AZ63" s="44"/>
      <c r="BA63" s="44"/>
      <c r="BB63" s="113"/>
      <c r="BC63" s="113"/>
      <c r="BD63" s="113"/>
      <c r="BE63" s="113"/>
      <c r="BF63" s="113"/>
      <c r="BG63" s="113"/>
      <c r="BH63" s="116"/>
      <c r="BI63" s="116"/>
      <c r="BJ63" s="116"/>
      <c r="BK63" s="116"/>
      <c r="BL63" s="116"/>
      <c r="BM63" s="116"/>
      <c r="BN63" s="116"/>
      <c r="BO63" s="116"/>
      <c r="BP63" s="116"/>
      <c r="BQ63" s="117"/>
      <c r="BR63" s="116"/>
      <c r="BS63" s="116"/>
      <c r="BT63" s="116"/>
      <c r="BU63" s="116"/>
      <c r="BV63" s="131"/>
      <c r="BW63" s="131"/>
      <c r="BX63" s="131"/>
      <c r="BY63" s="131"/>
      <c r="BZ63" s="131"/>
      <c r="CA63" s="131"/>
      <c r="CB63" s="131"/>
      <c r="CC63" s="131"/>
      <c r="CD63" s="131"/>
      <c r="CE63" s="131"/>
      <c r="CF63" s="131"/>
      <c r="CG63" s="131"/>
      <c r="CH63" s="131"/>
      <c r="CI63" s="131"/>
      <c r="CJ63" s="131"/>
      <c r="CK63" s="131"/>
      <c r="CL63" s="131"/>
      <c r="CM63" s="131"/>
      <c r="CN63" s="131"/>
      <c r="CO63" s="131"/>
      <c r="CP63" s="131"/>
      <c r="CQ63" s="131"/>
      <c r="CR63" s="131"/>
      <c r="CS63" s="131"/>
      <c r="CT63" s="131"/>
      <c r="CU63" s="131"/>
      <c r="CV63" s="131"/>
      <c r="CW63" s="131"/>
      <c r="CX63" s="131"/>
      <c r="CY63" s="131"/>
      <c r="CZ63" s="131"/>
      <c r="DA63" s="131"/>
      <c r="DB63" s="131"/>
      <c r="DC63" s="131"/>
      <c r="DD63" s="131"/>
      <c r="DE63" s="131"/>
      <c r="DF63" s="131"/>
      <c r="DG63" s="131"/>
      <c r="DH63" s="131"/>
      <c r="DI63" s="131"/>
      <c r="DJ63" s="131"/>
      <c r="DK63" s="131"/>
      <c r="DL63" s="131"/>
      <c r="DM63" s="131"/>
      <c r="DN63" s="131"/>
      <c r="DO63" s="131"/>
      <c r="DP63" s="131"/>
      <c r="DQ63" s="131"/>
      <c r="DR63" s="131"/>
      <c r="DS63" s="131"/>
    </row>
    <row r="64" spans="1:123" s="134" customFormat="1" ht="28.5" customHeight="1" x14ac:dyDescent="0.25">
      <c r="A64" s="137"/>
      <c r="B64" s="145"/>
      <c r="C64" s="152"/>
      <c r="D64" s="46"/>
      <c r="E64" s="68"/>
      <c r="F64" s="68"/>
      <c r="G64" s="68"/>
      <c r="H64" s="113"/>
      <c r="I64" s="113"/>
      <c r="J64" s="113"/>
      <c r="K64" s="113"/>
      <c r="L64" s="113"/>
      <c r="M64" s="161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68"/>
      <c r="AA64" s="113"/>
      <c r="AB64" s="113"/>
      <c r="AC64" s="121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4"/>
      <c r="AQ64" s="115"/>
      <c r="AR64" s="113"/>
      <c r="AS64" s="113"/>
      <c r="AT64" s="113"/>
      <c r="AU64" s="113"/>
      <c r="AV64" s="113"/>
      <c r="AW64" s="44"/>
      <c r="AX64" s="44"/>
      <c r="AY64" s="44"/>
      <c r="AZ64" s="44"/>
      <c r="BA64" s="44"/>
      <c r="BB64" s="113"/>
      <c r="BC64" s="113"/>
      <c r="BD64" s="113"/>
      <c r="BE64" s="113"/>
      <c r="BF64" s="113"/>
      <c r="BG64" s="113"/>
      <c r="BH64" s="116"/>
      <c r="BI64" s="116"/>
      <c r="BJ64" s="116"/>
      <c r="BK64" s="116"/>
      <c r="BL64" s="116"/>
      <c r="BM64" s="116"/>
      <c r="BN64" s="116"/>
      <c r="BO64" s="116"/>
      <c r="BP64" s="116"/>
      <c r="BQ64" s="117"/>
      <c r="BR64" s="116"/>
      <c r="BS64" s="116"/>
      <c r="BT64" s="116"/>
      <c r="BU64" s="116"/>
      <c r="BV64" s="131"/>
      <c r="BW64" s="131"/>
      <c r="BX64" s="131"/>
      <c r="BY64" s="131"/>
      <c r="BZ64" s="131"/>
      <c r="CA64" s="131"/>
      <c r="CB64" s="131"/>
      <c r="CC64" s="131"/>
      <c r="CD64" s="131"/>
      <c r="CE64" s="131"/>
      <c r="CF64" s="131"/>
      <c r="CG64" s="131"/>
      <c r="CH64" s="131"/>
      <c r="CI64" s="131"/>
      <c r="CJ64" s="131"/>
      <c r="CK64" s="131"/>
      <c r="CL64" s="131"/>
      <c r="CM64" s="131"/>
      <c r="CN64" s="131"/>
      <c r="CO64" s="131"/>
      <c r="CP64" s="131"/>
      <c r="CQ64" s="131"/>
      <c r="CR64" s="131"/>
      <c r="CS64" s="131"/>
      <c r="CT64" s="131"/>
      <c r="CU64" s="131"/>
      <c r="CV64" s="131"/>
      <c r="CW64" s="131"/>
      <c r="CX64" s="131"/>
      <c r="CY64" s="131"/>
      <c r="CZ64" s="131"/>
      <c r="DA64" s="131"/>
      <c r="DB64" s="131"/>
      <c r="DC64" s="131"/>
      <c r="DD64" s="131"/>
      <c r="DE64" s="131"/>
      <c r="DF64" s="131"/>
      <c r="DG64" s="131"/>
      <c r="DH64" s="131"/>
      <c r="DI64" s="131"/>
      <c r="DJ64" s="131"/>
      <c r="DK64" s="131"/>
      <c r="DL64" s="131"/>
      <c r="DM64" s="131"/>
      <c r="DN64" s="131"/>
      <c r="DO64" s="131"/>
      <c r="DP64" s="131"/>
      <c r="DQ64" s="131"/>
      <c r="DR64" s="131"/>
      <c r="DS64" s="131"/>
    </row>
    <row r="65" spans="1:123" s="134" customFormat="1" ht="17.25" customHeight="1" x14ac:dyDescent="0.25">
      <c r="A65" s="162"/>
      <c r="B65" s="145"/>
      <c r="C65" s="152"/>
      <c r="D65" s="68"/>
      <c r="E65" s="68"/>
      <c r="F65" s="68"/>
      <c r="G65" s="68"/>
      <c r="H65" s="113"/>
      <c r="I65" s="115"/>
      <c r="J65" s="113"/>
      <c r="K65" s="113"/>
      <c r="L65" s="44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68"/>
      <c r="AA65" s="113"/>
      <c r="AB65" s="113"/>
      <c r="AC65" s="121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4"/>
      <c r="AQ65" s="115"/>
      <c r="AR65" s="113"/>
      <c r="AS65" s="113"/>
      <c r="AT65" s="113"/>
      <c r="AU65" s="113"/>
      <c r="AV65" s="113"/>
      <c r="AW65" s="44"/>
      <c r="AX65" s="44"/>
      <c r="AY65" s="44"/>
      <c r="AZ65" s="44"/>
      <c r="BA65" s="44"/>
      <c r="BB65" s="113"/>
      <c r="BC65" s="113"/>
      <c r="BD65" s="113"/>
      <c r="BE65" s="113"/>
      <c r="BF65" s="113"/>
      <c r="BG65" s="113"/>
      <c r="BH65" s="116"/>
      <c r="BI65" s="116"/>
      <c r="BJ65" s="116"/>
      <c r="BK65" s="116"/>
      <c r="BL65" s="116"/>
      <c r="BM65" s="116"/>
      <c r="BN65" s="116"/>
      <c r="BO65" s="116"/>
      <c r="BP65" s="116"/>
      <c r="BQ65" s="117"/>
      <c r="BR65" s="116"/>
      <c r="BS65" s="116"/>
      <c r="BT65" s="116"/>
      <c r="BU65" s="116"/>
      <c r="BV65" s="131"/>
      <c r="BW65" s="131"/>
      <c r="BX65" s="131"/>
      <c r="BY65" s="131"/>
      <c r="BZ65" s="131"/>
      <c r="CA65" s="131"/>
      <c r="CB65" s="131"/>
      <c r="CC65" s="131"/>
      <c r="CD65" s="131"/>
      <c r="CE65" s="131"/>
      <c r="CF65" s="131"/>
      <c r="CG65" s="131"/>
      <c r="CH65" s="131"/>
      <c r="CI65" s="131"/>
      <c r="CJ65" s="131"/>
      <c r="CK65" s="131"/>
      <c r="CL65" s="131"/>
      <c r="CM65" s="131"/>
      <c r="CN65" s="131"/>
      <c r="CO65" s="131"/>
      <c r="CP65" s="131"/>
      <c r="CQ65" s="131"/>
      <c r="CR65" s="131"/>
      <c r="CS65" s="131"/>
      <c r="CT65" s="131"/>
      <c r="CU65" s="131"/>
      <c r="CV65" s="131"/>
      <c r="CW65" s="131"/>
      <c r="CX65" s="131"/>
      <c r="CY65" s="131"/>
      <c r="CZ65" s="131"/>
      <c r="DA65" s="131"/>
      <c r="DB65" s="131"/>
      <c r="DC65" s="131"/>
      <c r="DD65" s="131"/>
      <c r="DE65" s="131"/>
      <c r="DF65" s="131"/>
      <c r="DG65" s="131"/>
      <c r="DH65" s="131"/>
      <c r="DI65" s="131"/>
      <c r="DJ65" s="131"/>
      <c r="DK65" s="131"/>
      <c r="DL65" s="131"/>
      <c r="DM65" s="131"/>
      <c r="DN65" s="131"/>
      <c r="DO65" s="131"/>
      <c r="DP65" s="131"/>
      <c r="DQ65" s="131"/>
      <c r="DR65" s="131"/>
      <c r="DS65" s="131"/>
    </row>
    <row r="66" spans="1:123" s="134" customFormat="1" ht="18" customHeight="1" x14ac:dyDescent="0.25">
      <c r="A66" s="144"/>
      <c r="B66" s="145"/>
      <c r="C66" s="152"/>
      <c r="D66" s="68"/>
      <c r="E66" s="68"/>
      <c r="F66" s="68"/>
      <c r="G66" s="113"/>
      <c r="H66" s="113"/>
      <c r="I66" s="115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68"/>
      <c r="AA66" s="113"/>
      <c r="AB66" s="113"/>
      <c r="AC66" s="121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4"/>
      <c r="AQ66" s="115"/>
      <c r="AR66" s="113"/>
      <c r="AS66" s="113"/>
      <c r="AT66" s="113"/>
      <c r="AU66" s="113"/>
      <c r="AV66" s="113"/>
      <c r="AW66" s="44"/>
      <c r="AX66" s="44"/>
      <c r="AY66" s="44"/>
      <c r="AZ66" s="44"/>
      <c r="BA66" s="44"/>
      <c r="BB66" s="113"/>
      <c r="BC66" s="113"/>
      <c r="BD66" s="113"/>
      <c r="BE66" s="113"/>
      <c r="BF66" s="113"/>
      <c r="BG66" s="113"/>
      <c r="BH66" s="116"/>
      <c r="BI66" s="116"/>
      <c r="BJ66" s="116"/>
      <c r="BK66" s="116"/>
      <c r="BL66" s="116"/>
      <c r="BM66" s="116"/>
      <c r="BN66" s="116"/>
      <c r="BO66" s="116"/>
      <c r="BP66" s="116"/>
      <c r="BQ66" s="117"/>
      <c r="BR66" s="116"/>
      <c r="BS66" s="116"/>
      <c r="BT66" s="116"/>
      <c r="BU66" s="116"/>
      <c r="BV66" s="131"/>
      <c r="BW66" s="131"/>
      <c r="BX66" s="131"/>
      <c r="BY66" s="131"/>
      <c r="BZ66" s="131"/>
      <c r="CA66" s="131"/>
      <c r="CB66" s="131"/>
      <c r="CC66" s="131"/>
      <c r="CD66" s="131"/>
      <c r="CE66" s="131"/>
      <c r="CF66" s="131"/>
      <c r="CG66" s="131"/>
      <c r="CH66" s="131"/>
      <c r="CI66" s="131"/>
      <c r="CJ66" s="131"/>
      <c r="CK66" s="131"/>
      <c r="CL66" s="131"/>
      <c r="CM66" s="131"/>
      <c r="CN66" s="131"/>
      <c r="CO66" s="131"/>
      <c r="CP66" s="131"/>
      <c r="CQ66" s="131"/>
      <c r="CR66" s="131"/>
      <c r="CS66" s="131"/>
      <c r="CT66" s="131"/>
      <c r="CU66" s="131"/>
      <c r="CV66" s="131"/>
      <c r="CW66" s="131"/>
      <c r="CX66" s="131"/>
      <c r="CY66" s="131"/>
      <c r="CZ66" s="131"/>
      <c r="DA66" s="131"/>
      <c r="DB66" s="131"/>
      <c r="DC66" s="131"/>
      <c r="DD66" s="131"/>
      <c r="DE66" s="131"/>
      <c r="DF66" s="131"/>
      <c r="DG66" s="131"/>
      <c r="DH66" s="131"/>
      <c r="DI66" s="131"/>
      <c r="DJ66" s="131"/>
      <c r="DK66" s="131"/>
      <c r="DL66" s="131"/>
      <c r="DM66" s="131"/>
      <c r="DN66" s="131"/>
      <c r="DO66" s="131"/>
      <c r="DP66" s="131"/>
      <c r="DQ66" s="131"/>
      <c r="DR66" s="131"/>
      <c r="DS66" s="131"/>
    </row>
    <row r="67" spans="1:123" s="134" customFormat="1" ht="12" customHeight="1" x14ac:dyDescent="0.25">
      <c r="A67" s="144"/>
      <c r="B67" s="160"/>
      <c r="C67" s="163" t="s">
        <v>131</v>
      </c>
      <c r="D67" s="46"/>
      <c r="E67" s="68"/>
      <c r="F67" s="68"/>
      <c r="G67" s="113"/>
      <c r="H67" s="113"/>
      <c r="I67" s="115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68"/>
      <c r="AA67" s="113"/>
      <c r="AB67" s="113"/>
      <c r="AC67" s="121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4"/>
      <c r="AQ67" s="115"/>
      <c r="AR67" s="113"/>
      <c r="AS67" s="113"/>
      <c r="AT67" s="113"/>
      <c r="AU67" s="113"/>
      <c r="AV67" s="113"/>
      <c r="AW67" s="44"/>
      <c r="AX67" s="44"/>
      <c r="AY67" s="44"/>
      <c r="AZ67" s="44"/>
      <c r="BA67" s="44"/>
      <c r="BB67" s="113"/>
      <c r="BC67" s="113"/>
      <c r="BD67" s="113"/>
      <c r="BE67" s="113"/>
      <c r="BF67" s="113"/>
      <c r="BG67" s="113"/>
      <c r="BH67" s="116"/>
      <c r="BI67" s="116"/>
      <c r="BJ67" s="116"/>
      <c r="BK67" s="116"/>
      <c r="BL67" s="116"/>
      <c r="BM67" s="116"/>
      <c r="BN67" s="116"/>
      <c r="BO67" s="116"/>
      <c r="BP67" s="116"/>
      <c r="BQ67" s="117"/>
      <c r="BR67" s="116"/>
      <c r="BS67" s="116"/>
      <c r="BT67" s="116"/>
      <c r="BU67" s="116"/>
      <c r="BV67" s="131"/>
      <c r="BW67" s="131"/>
      <c r="BX67" s="131"/>
      <c r="BY67" s="131"/>
      <c r="BZ67" s="131"/>
      <c r="CA67" s="131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1"/>
      <c r="CN67" s="131"/>
      <c r="CO67" s="131"/>
      <c r="CP67" s="131"/>
      <c r="CQ67" s="131"/>
      <c r="CR67" s="131"/>
      <c r="CS67" s="131"/>
      <c r="CT67" s="131"/>
      <c r="CU67" s="131"/>
      <c r="CV67" s="131"/>
      <c r="CW67" s="131"/>
      <c r="CX67" s="131"/>
      <c r="CY67" s="131"/>
      <c r="CZ67" s="131"/>
      <c r="DA67" s="131"/>
      <c r="DB67" s="131"/>
      <c r="DC67" s="131"/>
      <c r="DD67" s="131"/>
      <c r="DE67" s="131"/>
      <c r="DF67" s="131"/>
      <c r="DG67" s="131"/>
      <c r="DH67" s="131"/>
      <c r="DI67" s="131"/>
      <c r="DJ67" s="131"/>
      <c r="DK67" s="131"/>
      <c r="DL67" s="131"/>
      <c r="DM67" s="131"/>
      <c r="DN67" s="131"/>
      <c r="DO67" s="131"/>
      <c r="DP67" s="131"/>
      <c r="DQ67" s="131"/>
      <c r="DR67" s="131"/>
      <c r="DS67" s="131"/>
    </row>
    <row r="68" spans="1:123" s="134" customFormat="1" ht="12" customHeight="1" x14ac:dyDescent="0.25">
      <c r="A68" s="144"/>
      <c r="B68" s="159"/>
      <c r="C68" s="163"/>
      <c r="D68" s="155"/>
      <c r="E68" s="68"/>
      <c r="F68" s="68"/>
      <c r="G68" s="113"/>
      <c r="H68" s="113"/>
      <c r="I68" s="115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68"/>
      <c r="AA68" s="113"/>
      <c r="AB68" s="113"/>
      <c r="AC68" s="121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4"/>
      <c r="AQ68" s="115"/>
      <c r="AR68" s="113"/>
      <c r="AS68" s="113"/>
      <c r="AT68" s="113"/>
      <c r="AU68" s="113"/>
      <c r="AV68" s="113"/>
      <c r="AW68" s="44"/>
      <c r="AX68" s="44"/>
      <c r="AY68" s="44"/>
      <c r="AZ68" s="44"/>
      <c r="BA68" s="44"/>
      <c r="BB68" s="113"/>
      <c r="BC68" s="113"/>
      <c r="BD68" s="113"/>
      <c r="BE68" s="113"/>
      <c r="BF68" s="113"/>
      <c r="BG68" s="113"/>
      <c r="BH68" s="116"/>
      <c r="BI68" s="116"/>
      <c r="BJ68" s="116"/>
      <c r="BK68" s="116"/>
      <c r="BL68" s="116"/>
      <c r="BM68" s="116"/>
      <c r="BN68" s="116"/>
      <c r="BO68" s="116"/>
      <c r="BP68" s="116"/>
      <c r="BQ68" s="117"/>
      <c r="BR68" s="116"/>
      <c r="BS68" s="116"/>
      <c r="BT68" s="116"/>
      <c r="BU68" s="116"/>
      <c r="BV68" s="131"/>
      <c r="BW68" s="131"/>
      <c r="BX68" s="131"/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  <c r="CJ68" s="131"/>
      <c r="CK68" s="131"/>
      <c r="CL68" s="131"/>
      <c r="CM68" s="131"/>
      <c r="CN68" s="131"/>
      <c r="CO68" s="131"/>
      <c r="CP68" s="131"/>
      <c r="CQ68" s="131"/>
      <c r="CR68" s="131"/>
      <c r="CS68" s="131"/>
      <c r="CT68" s="131"/>
      <c r="CU68" s="131"/>
      <c r="CV68" s="131"/>
      <c r="CW68" s="131"/>
      <c r="CX68" s="131"/>
      <c r="CY68" s="131"/>
      <c r="CZ68" s="131"/>
      <c r="DA68" s="131"/>
      <c r="DB68" s="131"/>
      <c r="DC68" s="131"/>
      <c r="DD68" s="131"/>
      <c r="DE68" s="131"/>
      <c r="DF68" s="131"/>
      <c r="DG68" s="131"/>
      <c r="DH68" s="131"/>
      <c r="DI68" s="131"/>
      <c r="DJ68" s="131"/>
      <c r="DK68" s="131"/>
      <c r="DL68" s="131"/>
      <c r="DM68" s="131"/>
      <c r="DN68" s="131"/>
      <c r="DO68" s="131"/>
      <c r="DP68" s="131"/>
      <c r="DQ68" s="131"/>
      <c r="DR68" s="131"/>
      <c r="DS68" s="131"/>
    </row>
    <row r="69" spans="1:123" s="134" customFormat="1" ht="12" customHeight="1" x14ac:dyDescent="0.25">
      <c r="A69" s="144"/>
      <c r="C69" s="152"/>
      <c r="D69" s="68"/>
      <c r="E69" s="68"/>
      <c r="F69" s="68"/>
      <c r="G69" s="113"/>
      <c r="H69" s="113"/>
      <c r="I69" s="115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68"/>
      <c r="AA69" s="113"/>
      <c r="AB69" s="113"/>
      <c r="AC69" s="121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4"/>
      <c r="AQ69" s="115"/>
      <c r="AR69" s="113"/>
      <c r="AS69" s="113"/>
      <c r="AT69" s="113"/>
      <c r="AU69" s="113"/>
      <c r="AV69" s="113"/>
      <c r="AW69" s="44"/>
      <c r="AX69" s="44"/>
      <c r="AY69" s="44"/>
      <c r="AZ69" s="44"/>
      <c r="BA69" s="44"/>
      <c r="BB69" s="113"/>
      <c r="BC69" s="113"/>
      <c r="BD69" s="113"/>
      <c r="BE69" s="113"/>
      <c r="BF69" s="113"/>
      <c r="BG69" s="113"/>
      <c r="BH69" s="116"/>
      <c r="BI69" s="116"/>
      <c r="BJ69" s="116"/>
      <c r="BK69" s="116"/>
      <c r="BL69" s="116"/>
      <c r="BM69" s="116"/>
      <c r="BN69" s="116"/>
      <c r="BO69" s="116"/>
      <c r="BP69" s="116"/>
      <c r="BQ69" s="117"/>
      <c r="BR69" s="116"/>
      <c r="BS69" s="116"/>
      <c r="BT69" s="116"/>
      <c r="BU69" s="116"/>
      <c r="BV69" s="131"/>
      <c r="BW69" s="131"/>
      <c r="BX69" s="131"/>
      <c r="BY69" s="131"/>
      <c r="BZ69" s="131"/>
      <c r="CA69" s="131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1"/>
      <c r="CU69" s="131"/>
      <c r="CV69" s="131"/>
      <c r="CW69" s="131"/>
      <c r="CX69" s="131"/>
      <c r="CY69" s="131"/>
      <c r="CZ69" s="131"/>
      <c r="DA69" s="131"/>
      <c r="DB69" s="131"/>
      <c r="DC69" s="131"/>
      <c r="DD69" s="131"/>
      <c r="DE69" s="131"/>
      <c r="DF69" s="131"/>
      <c r="DG69" s="131"/>
      <c r="DH69" s="131"/>
      <c r="DI69" s="131"/>
      <c r="DJ69" s="131"/>
      <c r="DK69" s="131"/>
      <c r="DL69" s="131"/>
      <c r="DM69" s="131"/>
      <c r="DN69" s="131"/>
      <c r="DO69" s="131"/>
      <c r="DP69" s="131"/>
      <c r="DQ69" s="131"/>
      <c r="DR69" s="131"/>
      <c r="DS69" s="131"/>
    </row>
    <row r="70" spans="1:123" s="134" customFormat="1" ht="15" customHeight="1" x14ac:dyDescent="0.25">
      <c r="A70" s="144"/>
      <c r="B70" s="145"/>
      <c r="C70" s="152"/>
      <c r="D70" s="68"/>
      <c r="E70" s="68"/>
      <c r="F70" s="164"/>
      <c r="G70" s="113"/>
      <c r="H70" s="113"/>
      <c r="I70" s="115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68"/>
      <c r="AA70" s="113"/>
      <c r="AB70" s="113"/>
      <c r="AC70" s="121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4"/>
      <c r="AQ70" s="115"/>
      <c r="AR70" s="113"/>
      <c r="AS70" s="113"/>
      <c r="AT70" s="113"/>
      <c r="AU70" s="113"/>
      <c r="AV70" s="113"/>
      <c r="AW70" s="113"/>
      <c r="AX70" s="44"/>
      <c r="AY70" s="44"/>
      <c r="AZ70" s="44"/>
      <c r="BA70" s="44"/>
      <c r="BB70" s="113"/>
      <c r="BC70" s="113"/>
      <c r="BD70" s="113"/>
      <c r="BE70" s="113"/>
      <c r="BF70" s="113"/>
      <c r="BG70" s="113"/>
      <c r="BH70" s="116"/>
      <c r="BI70" s="116"/>
      <c r="BJ70" s="116"/>
      <c r="BK70" s="116"/>
      <c r="BL70" s="116"/>
      <c r="BM70" s="116"/>
      <c r="BN70" s="116"/>
      <c r="BO70" s="116"/>
      <c r="BP70" s="116"/>
      <c r="BQ70" s="117"/>
      <c r="BR70" s="116"/>
      <c r="BS70" s="116"/>
      <c r="BT70" s="116"/>
      <c r="BU70" s="116"/>
      <c r="BV70" s="131"/>
      <c r="BW70" s="131"/>
      <c r="BX70" s="131"/>
      <c r="BY70" s="131"/>
      <c r="BZ70" s="131"/>
      <c r="CA70" s="131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1"/>
      <c r="CN70" s="131"/>
      <c r="CO70" s="131"/>
      <c r="CP70" s="131"/>
      <c r="CQ70" s="131"/>
      <c r="CR70" s="131"/>
      <c r="CS70" s="131"/>
      <c r="CT70" s="131"/>
      <c r="CU70" s="131"/>
      <c r="CV70" s="131"/>
      <c r="CW70" s="131"/>
      <c r="CX70" s="131"/>
      <c r="CY70" s="131"/>
      <c r="CZ70" s="131"/>
      <c r="DA70" s="131"/>
      <c r="DB70" s="131"/>
      <c r="DC70" s="131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31"/>
      <c r="DO70" s="131"/>
      <c r="DP70" s="131"/>
      <c r="DQ70" s="131"/>
      <c r="DR70" s="131"/>
      <c r="DS70" s="131"/>
    </row>
    <row r="71" spans="1:123" s="134" customFormat="1" ht="15.95" customHeight="1" x14ac:dyDescent="0.25">
      <c r="A71" s="144"/>
      <c r="B71" s="145"/>
      <c r="C71" s="163"/>
      <c r="D71" s="165"/>
      <c r="E71" s="68"/>
      <c r="F71" s="118"/>
      <c r="G71" s="113"/>
      <c r="H71" s="113"/>
      <c r="I71" s="115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68"/>
      <c r="AA71" s="113"/>
      <c r="AB71" s="113"/>
      <c r="AC71" s="131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4"/>
      <c r="AQ71" s="115"/>
      <c r="AR71" s="113"/>
      <c r="AS71" s="113"/>
      <c r="AT71" s="113"/>
      <c r="AU71" s="113"/>
      <c r="AV71" s="113"/>
      <c r="AW71" s="44"/>
      <c r="AX71" s="113"/>
      <c r="AY71" s="44"/>
      <c r="AZ71" s="44"/>
      <c r="BA71" s="44"/>
      <c r="BB71" s="113"/>
      <c r="BC71" s="113"/>
      <c r="BD71" s="113"/>
      <c r="BE71" s="113"/>
      <c r="BF71" s="113"/>
      <c r="BG71" s="113"/>
      <c r="BH71" s="116"/>
      <c r="BI71" s="116"/>
      <c r="BJ71" s="116"/>
      <c r="BK71" s="116"/>
      <c r="BL71" s="116"/>
      <c r="BM71" s="116"/>
      <c r="BN71" s="116"/>
      <c r="BO71" s="116"/>
      <c r="BP71" s="116"/>
      <c r="BQ71" s="117"/>
      <c r="BR71" s="116"/>
      <c r="BS71" s="116"/>
      <c r="BT71" s="116"/>
      <c r="BU71" s="116"/>
      <c r="BV71" s="131"/>
      <c r="BW71" s="131"/>
      <c r="BX71" s="131"/>
      <c r="BY71" s="131"/>
      <c r="BZ71" s="131"/>
      <c r="CA71" s="131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1"/>
      <c r="CN71" s="131"/>
      <c r="CO71" s="131"/>
      <c r="CP71" s="131"/>
      <c r="CQ71" s="131"/>
      <c r="CR71" s="131"/>
      <c r="CS71" s="131"/>
      <c r="CT71" s="131"/>
      <c r="CU71" s="131"/>
      <c r="CV71" s="131"/>
      <c r="CW71" s="131"/>
      <c r="CX71" s="131"/>
      <c r="CY71" s="131"/>
      <c r="CZ71" s="131"/>
      <c r="DA71" s="131"/>
      <c r="DB71" s="131"/>
      <c r="DC71" s="131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31"/>
      <c r="DO71" s="131"/>
      <c r="DP71" s="131"/>
      <c r="DQ71" s="131"/>
      <c r="DR71" s="131"/>
      <c r="DS71" s="131"/>
    </row>
    <row r="72" spans="1:123" x14ac:dyDescent="0.2">
      <c r="B72" s="166"/>
      <c r="C72" s="159"/>
      <c r="D72" s="152"/>
    </row>
    <row r="73" spans="1:123" x14ac:dyDescent="0.2">
      <c r="B73" s="168"/>
      <c r="C73" s="134"/>
      <c r="D73" s="169"/>
    </row>
    <row r="74" spans="1:123" ht="15.75" x14ac:dyDescent="0.25">
      <c r="B74" s="170"/>
      <c r="C74" s="152"/>
      <c r="D74" s="171"/>
    </row>
    <row r="75" spans="1:123" x14ac:dyDescent="0.2">
      <c r="B75" s="166"/>
      <c r="C75" s="172"/>
      <c r="D75" s="155"/>
      <c r="K75" s="173"/>
    </row>
    <row r="76" spans="1:123" x14ac:dyDescent="0.2">
      <c r="B76" s="168"/>
      <c r="C76" s="145"/>
      <c r="D76" s="169"/>
    </row>
    <row r="77" spans="1:123" ht="15.75" x14ac:dyDescent="0.25">
      <c r="B77" s="170"/>
      <c r="C77" s="174"/>
      <c r="D77" s="171"/>
    </row>
    <row r="78" spans="1:123" x14ac:dyDescent="0.2">
      <c r="C78" s="175"/>
    </row>
    <row r="79" spans="1:123" x14ac:dyDescent="0.2">
      <c r="C79" s="177"/>
    </row>
    <row r="80" spans="1:123" x14ac:dyDescent="0.2">
      <c r="C80" s="174"/>
    </row>
    <row r="81" spans="2:3" x14ac:dyDescent="0.2">
      <c r="C81" s="175"/>
    </row>
    <row r="84" spans="2:3" x14ac:dyDescent="0.2">
      <c r="B84">
        <f>361747388.55-331736801.95</f>
        <v>30010586.600000024</v>
      </c>
    </row>
    <row r="194" spans="4:4" x14ac:dyDescent="0.2">
      <c r="D194" s="176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FEBRERO 2023</vt:lpstr>
      <vt:lpstr>'AUXILIAR FEBRERO 2023'!Área_de_impresión</vt:lpstr>
      <vt:lpstr>'AUXILIAR FEBRERO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2024-02-12T22:50:43Z</dcterms:created>
  <dcterms:modified xsi:type="dcterms:W3CDTF">2024-02-12T22:54:45Z</dcterms:modified>
</cp:coreProperties>
</file>