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grech\cernbox\ELENA tests\MATLAB\Commissioning\2017_07_18 High field\"/>
    </mc:Choice>
  </mc:AlternateContent>
  <bookViews>
    <workbookView xWindow="0" yWindow="0" windowWidth="19200" windowHeight="6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H41" i="1" s="1"/>
  <c r="H40" i="1"/>
  <c r="F38" i="1"/>
  <c r="H36" i="1"/>
  <c r="F34" i="1"/>
  <c r="F37" i="1" s="1"/>
  <c r="H37" i="1" s="1"/>
  <c r="H32" i="1" l="1"/>
  <c r="H28" i="1"/>
  <c r="H33" i="1"/>
  <c r="H29" i="1"/>
  <c r="F19" i="1" l="1"/>
  <c r="F16" i="1" l="1"/>
  <c r="F21" i="1" l="1"/>
  <c r="F22" i="1" l="1"/>
  <c r="F20" i="1"/>
  <c r="F17" i="1"/>
  <c r="F18" i="1" s="1"/>
  <c r="F30" i="1"/>
  <c r="F33" i="1" s="1"/>
  <c r="F26" i="1"/>
  <c r="F11" i="1"/>
  <c r="F29" i="1" l="1"/>
  <c r="F15" i="1"/>
</calcChain>
</file>

<file path=xl/sharedStrings.xml><?xml version="1.0" encoding="utf-8"?>
<sst xmlns="http://schemas.openxmlformats.org/spreadsheetml/2006/main" count="80" uniqueCount="41">
  <si>
    <t>Property</t>
  </si>
  <si>
    <t>Resonant frequency</t>
  </si>
  <si>
    <t>Value</t>
  </si>
  <si>
    <t>Unit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</si>
  <si>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</si>
  <si>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</si>
  <si>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</si>
  <si>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</si>
  <si>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</si>
  <si>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</si>
  <si>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</si>
  <si>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</si>
  <si>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</si>
  <si>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</si>
  <si>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</si>
  <si>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</si>
  <si>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</si>
  <si>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</si>
  <si>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</si>
  <si>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</si>
  <si>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</si>
  <si>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</si>
  <si>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</si>
  <si>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</si>
  <si>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</si>
  <si>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</si>
  <si>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</si>
  <si>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</si>
  <si>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</si>
  <si>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</si>
  <si>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</si>
  <si>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</si>
  <si>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</si>
  <si>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</si>
  <si>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</si>
  <si>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>SPARE</t>
  </si>
  <si>
    <t>Standard deviation calculated using time</t>
  </si>
  <si>
    <t>B-level at marker</t>
  </si>
  <si>
    <t>Difference between trigger signal and peak of NMR signal</t>
  </si>
  <si>
    <t>Ramp duration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</si>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</sst>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498232</xdr:colOff>
      <xdr:row>18</xdr:row>
      <xdr:rowOff>21982</xdr:rowOff>
    </xdr:from>
    <xdr:to>
      <xdr:col>4</xdr:col>
      <xdr:colOff>1197294</xdr:colOff>
      <xdr:row>19</xdr:row>
      <xdr:rowOff>51290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20</xdr:row>
      <xdr:rowOff>5863</xdr:rowOff>
    </xdr:from>
    <xdr:to>
      <xdr:col>4</xdr:col>
      <xdr:colOff>1195829</xdr:colOff>
      <xdr:row>21</xdr:row>
      <xdr:rowOff>35171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19</xdr:row>
      <xdr:rowOff>55998</xdr:rowOff>
    </xdr:from>
    <xdr:to>
      <xdr:col>4</xdr:col>
      <xdr:colOff>1485582</xdr:colOff>
      <xdr:row>19</xdr:row>
      <xdr:rowOff>308395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21</xdr:row>
      <xdr:rowOff>35063</xdr:rowOff>
    </xdr:from>
    <xdr:to>
      <xdr:col>4</xdr:col>
      <xdr:colOff>1492908</xdr:colOff>
      <xdr:row>21</xdr:row>
      <xdr:rowOff>285890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83"/>
  <sheetViews>
    <sheetView tabSelected="1" topLeftCell="A22" zoomScale="145" zoomScaleNormal="145" workbookViewId="0">
      <selection activeCell="F38" sqref="F38"/>
    </sheetView>
  </sheetViews>
  <sheetFormatPr defaultRowHeight="15" x14ac:dyDescent="0.25"/>
  <cols>
    <col min="1" max="1" width="2.7109375" customWidth="1"/>
    <col min="2" max="2" width="4.7109375" customWidth="1"/>
    <col min="3" max="3" width="18.42578125" customWidth="1"/>
    <col min="4" max="4" width="16" customWidth="1"/>
    <col min="5" max="5" width="39.7109375" customWidth="1"/>
    <col min="6" max="6" width="11.85546875" customWidth="1"/>
    <col min="7" max="7" width="7.140625" customWidth="1"/>
    <col min="8" max="8" width="10.5703125" bestFit="1" customWidth="1"/>
    <col min="19" max="19" width="19.140625" customWidth="1"/>
  </cols>
  <sheetData>
    <row r="2" spans="3:8" ht="22.5" customHeight="1" x14ac:dyDescent="0.25">
      <c r="D2" s="63" t="s">
        <v>20</v>
      </c>
      <c r="E2" s="63"/>
      <c r="F2" s="63"/>
      <c r="G2" s="63"/>
      <c r="H2" s="63"/>
    </row>
    <row r="3" spans="3:8" x14ac:dyDescent="0.25">
      <c r="E3" s="2">
        <v>42816</v>
      </c>
    </row>
    <row r="5" spans="3:8" ht="15.75" x14ac:dyDescent="0.25">
      <c r="D5" s="64" t="s">
        <v>0</v>
      </c>
      <c r="E5" s="64"/>
      <c r="F5" s="1" t="s">
        <v>2</v>
      </c>
      <c r="G5" s="1" t="s">
        <v>3</v>
      </c>
    </row>
    <row r="6" spans="3:8" ht="15" customHeight="1" x14ac:dyDescent="0.25">
      <c r="C6" s="86" t="s">
        <v>29</v>
      </c>
      <c r="D6" s="65" t="s">
        <v>1</v>
      </c>
      <c r="E6" s="66"/>
      <c r="F6" s="8">
        <v>14.475866999999999</v>
      </c>
      <c r="G6" s="9" t="s">
        <v>7</v>
      </c>
    </row>
    <row r="7" spans="3:8" x14ac:dyDescent="0.25">
      <c r="C7" s="87"/>
      <c r="D7" s="67" t="s">
        <v>39</v>
      </c>
      <c r="E7" s="68"/>
      <c r="F7" s="27">
        <v>1.5</v>
      </c>
      <c r="G7" s="28" t="s">
        <v>6</v>
      </c>
    </row>
    <row r="8" spans="3:8" x14ac:dyDescent="0.25">
      <c r="C8" s="87"/>
      <c r="D8" s="67" t="s">
        <v>4</v>
      </c>
      <c r="E8" s="68"/>
      <c r="F8" s="10">
        <v>1950</v>
      </c>
      <c r="G8" s="11" t="s">
        <v>5</v>
      </c>
    </row>
    <row r="9" spans="3:8" x14ac:dyDescent="0.25">
      <c r="C9" s="87"/>
      <c r="D9" s="67" t="s">
        <v>37</v>
      </c>
      <c r="E9" s="68"/>
      <c r="F9" s="10">
        <v>0.34</v>
      </c>
      <c r="G9" s="11" t="s">
        <v>8</v>
      </c>
    </row>
    <row r="10" spans="3:8" x14ac:dyDescent="0.25">
      <c r="C10" s="87"/>
      <c r="D10" s="67" t="s">
        <v>11</v>
      </c>
      <c r="E10" s="68"/>
      <c r="F10" s="26">
        <v>258</v>
      </c>
      <c r="G10" s="11" t="s">
        <v>12</v>
      </c>
    </row>
    <row r="11" spans="3:8" x14ac:dyDescent="0.25">
      <c r="C11" s="88"/>
      <c r="D11" s="93" t="s">
        <v>10</v>
      </c>
      <c r="E11" s="94"/>
      <c r="F11" s="39">
        <f>(F9*10000)/F10</f>
        <v>13.178294573643413</v>
      </c>
      <c r="G11" s="12" t="s">
        <v>9</v>
      </c>
    </row>
    <row r="12" spans="3:8" x14ac:dyDescent="0.25">
      <c r="C12" s="100" t="s">
        <v>27</v>
      </c>
      <c r="D12" s="103" t="s">
        <v>21</v>
      </c>
      <c r="E12" s="104"/>
      <c r="F12" s="13">
        <v>1.3837E-5</v>
      </c>
      <c r="G12" s="14" t="s">
        <v>6</v>
      </c>
    </row>
    <row r="13" spans="3:8" x14ac:dyDescent="0.25">
      <c r="C13" s="101"/>
      <c r="D13" s="91" t="s">
        <v>22</v>
      </c>
      <c r="E13" s="92"/>
      <c r="F13" s="15">
        <v>1.3691E-5</v>
      </c>
      <c r="G13" s="16" t="s">
        <v>6</v>
      </c>
    </row>
    <row r="14" spans="3:8" x14ac:dyDescent="0.25">
      <c r="C14" s="101"/>
      <c r="D14" s="91" t="s">
        <v>30</v>
      </c>
      <c r="E14" s="92"/>
      <c r="F14" s="15">
        <v>4.2400000000000001E-4</v>
      </c>
      <c r="G14" s="16" t="s">
        <v>6</v>
      </c>
    </row>
    <row r="15" spans="3:8" x14ac:dyDescent="0.25">
      <c r="C15" s="102"/>
      <c r="D15" s="105" t="s">
        <v>31</v>
      </c>
      <c r="E15" s="106"/>
      <c r="F15" s="81">
        <f>SQRT(F12^2+F13^2)</f>
        <v>1.9465509240705727E-5</v>
      </c>
      <c r="G15" s="82"/>
    </row>
    <row r="16" spans="3:8" x14ac:dyDescent="0.25">
      <c r="C16" s="53"/>
      <c r="D16" s="48" t="s">
        <v>23</v>
      </c>
      <c r="E16" s="49"/>
      <c r="F16" s="29">
        <f>F14</f>
        <v>4.2400000000000001E-4</v>
      </c>
      <c r="G16" s="17" t="s">
        <v>6</v>
      </c>
    </row>
    <row r="17" spans="3:19" x14ac:dyDescent="0.25">
      <c r="C17" s="54"/>
      <c r="D17" s="95" t="s">
        <v>24</v>
      </c>
      <c r="E17" s="96"/>
      <c r="F17" s="18">
        <f>F16*F8</f>
        <v>0.82679999999999998</v>
      </c>
      <c r="G17" s="19" t="s">
        <v>13</v>
      </c>
    </row>
    <row r="18" spans="3:19" x14ac:dyDescent="0.25">
      <c r="C18" s="54"/>
      <c r="D18" s="95" t="s">
        <v>25</v>
      </c>
      <c r="E18" s="96"/>
      <c r="F18" s="18">
        <f>(F17/10000)*42576080</f>
        <v>3520.1902943999999</v>
      </c>
      <c r="G18" s="19" t="s">
        <v>26</v>
      </c>
    </row>
    <row r="19" spans="3:19" x14ac:dyDescent="0.25">
      <c r="C19" s="97" t="s">
        <v>36</v>
      </c>
      <c r="D19" s="61" t="s">
        <v>34</v>
      </c>
      <c r="E19" s="62"/>
      <c r="F19" s="46">
        <f>F12*1000</f>
        <v>1.3837E-2</v>
      </c>
      <c r="G19" s="38" t="s">
        <v>18</v>
      </c>
    </row>
    <row r="20" spans="3:19" ht="24.75" customHeight="1" x14ac:dyDescent="0.25">
      <c r="C20" s="98"/>
      <c r="D20" s="55"/>
      <c r="E20" s="56"/>
      <c r="F20" s="44">
        <f>F12*F8</f>
        <v>2.698215E-2</v>
      </c>
      <c r="G20" s="45" t="s">
        <v>13</v>
      </c>
    </row>
    <row r="21" spans="3:19" x14ac:dyDescent="0.25">
      <c r="C21" s="98"/>
      <c r="D21" s="57" t="s">
        <v>35</v>
      </c>
      <c r="E21" s="58"/>
      <c r="F21" s="46">
        <f>F13*1000</f>
        <v>1.3691E-2</v>
      </c>
      <c r="G21" s="38" t="s">
        <v>18</v>
      </c>
    </row>
    <row r="22" spans="3:19" ht="23.25" customHeight="1" x14ac:dyDescent="0.25">
      <c r="C22" s="99"/>
      <c r="D22" s="59"/>
      <c r="E22" s="60"/>
      <c r="F22" s="44">
        <f>F13*F8</f>
        <v>2.6697450000000001E-2</v>
      </c>
      <c r="G22" s="45" t="s">
        <v>13</v>
      </c>
    </row>
    <row r="23" spans="3:19" x14ac:dyDescent="0.25">
      <c r="C23" s="50" t="s">
        <v>28</v>
      </c>
      <c r="D23" s="89" t="s">
        <v>15</v>
      </c>
      <c r="E23" s="90"/>
      <c r="F23" s="20">
        <v>100</v>
      </c>
      <c r="G23" s="21" t="s">
        <v>14</v>
      </c>
    </row>
    <row r="24" spans="3:19" x14ac:dyDescent="0.25">
      <c r="C24" s="51"/>
      <c r="D24" s="89" t="s">
        <v>17</v>
      </c>
      <c r="E24" s="90"/>
      <c r="F24" s="22">
        <v>2769</v>
      </c>
      <c r="G24" s="23" t="s">
        <v>18</v>
      </c>
    </row>
    <row r="25" spans="3:19" x14ac:dyDescent="0.25">
      <c r="C25" s="52"/>
      <c r="D25" s="71" t="s">
        <v>19</v>
      </c>
      <c r="E25" s="72"/>
      <c r="F25" s="24">
        <v>-1.5</v>
      </c>
      <c r="G25" s="25" t="s">
        <v>16</v>
      </c>
    </row>
    <row r="26" spans="3:19" x14ac:dyDescent="0.25">
      <c r="C26" s="83" t="s">
        <v>38</v>
      </c>
      <c r="D26" s="73" t="s">
        <v>21</v>
      </c>
      <c r="E26" s="74"/>
      <c r="F26" s="35">
        <f>F12</f>
        <v>1.3837E-5</v>
      </c>
      <c r="G26" s="33" t="s">
        <v>6</v>
      </c>
    </row>
    <row r="27" spans="3:19" ht="15.75" x14ac:dyDescent="0.25">
      <c r="C27" s="84"/>
      <c r="D27" s="75" t="s">
        <v>32</v>
      </c>
      <c r="E27" s="76"/>
      <c r="F27" s="36">
        <v>1.38248162575385E-5</v>
      </c>
      <c r="G27" s="34" t="s">
        <v>6</v>
      </c>
      <c r="P27" s="70"/>
      <c r="Q27" s="70"/>
      <c r="R27" s="70"/>
      <c r="S27" s="70"/>
    </row>
    <row r="28" spans="3:19" x14ac:dyDescent="0.25">
      <c r="C28" s="84"/>
      <c r="D28" s="77" t="s">
        <v>33</v>
      </c>
      <c r="E28" s="78"/>
      <c r="F28" s="40">
        <v>1.29603960395776E-5</v>
      </c>
      <c r="G28" s="41" t="s">
        <v>6</v>
      </c>
      <c r="H28" s="47">
        <f>F28*F8</f>
        <v>2.5272772277176322E-2</v>
      </c>
    </row>
    <row r="29" spans="3:19" x14ac:dyDescent="0.25">
      <c r="C29" s="85"/>
      <c r="D29" s="79" t="s">
        <v>31</v>
      </c>
      <c r="E29" s="80"/>
      <c r="F29" s="42">
        <f>SQRT(F26^2+F27^2)</f>
        <v>1.9559859752940479E-5</v>
      </c>
      <c r="G29" s="43" t="s">
        <v>6</v>
      </c>
      <c r="H29" s="47">
        <f>F29*F8</f>
        <v>3.8141726518233936E-2</v>
      </c>
    </row>
    <row r="30" spans="3:19" x14ac:dyDescent="0.25">
      <c r="C30" s="30"/>
      <c r="D30" s="73" t="s">
        <v>22</v>
      </c>
      <c r="E30" s="74"/>
      <c r="F30" s="37">
        <f>F13</f>
        <v>1.3691E-5</v>
      </c>
      <c r="G30" s="33" t="s">
        <v>6</v>
      </c>
    </row>
    <row r="31" spans="3:19" x14ac:dyDescent="0.25">
      <c r="C31" s="31"/>
      <c r="D31" s="75" t="s">
        <v>32</v>
      </c>
      <c r="E31" s="76"/>
      <c r="F31" s="36">
        <v>1.3499915657954801E-5</v>
      </c>
      <c r="G31" s="34" t="s">
        <v>6</v>
      </c>
    </row>
    <row r="32" spans="3:19" x14ac:dyDescent="0.25">
      <c r="C32" s="31"/>
      <c r="D32" s="77" t="s">
        <v>33</v>
      </c>
      <c r="E32" s="78"/>
      <c r="F32" s="40">
        <v>1.3149000000000001E-5</v>
      </c>
      <c r="G32" s="41" t="s">
        <v>6</v>
      </c>
      <c r="H32" s="47">
        <f>F32*F8</f>
        <v>2.5640550000000002E-2</v>
      </c>
    </row>
    <row r="33" spans="3:8" x14ac:dyDescent="0.25">
      <c r="C33" s="32"/>
      <c r="D33" s="79" t="s">
        <v>31</v>
      </c>
      <c r="E33" s="80"/>
      <c r="F33" s="42">
        <f>SQRT(F30^2+F31^2)</f>
        <v>1.9227355610480947E-5</v>
      </c>
      <c r="G33" s="43" t="s">
        <v>6</v>
      </c>
      <c r="H33" s="47">
        <f>F33*F8</f>
        <v>3.7493343440437844E-2</v>
      </c>
    </row>
    <row r="34" spans="3:8" x14ac:dyDescent="0.25">
      <c r="C34" s="83" t="s">
        <v>38</v>
      </c>
      <c r="D34" s="73" t="s">
        <v>21</v>
      </c>
      <c r="E34" s="74"/>
      <c r="F34" s="35">
        <f>F12</f>
        <v>1.3837E-5</v>
      </c>
      <c r="G34" s="33" t="s">
        <v>6</v>
      </c>
    </row>
    <row r="35" spans="3:8" x14ac:dyDescent="0.25">
      <c r="C35" s="84"/>
      <c r="D35" s="75" t="s">
        <v>32</v>
      </c>
      <c r="E35" s="76"/>
      <c r="F35" s="36">
        <v>1.40147870988398E-5</v>
      </c>
      <c r="G35" s="34" t="s">
        <v>6</v>
      </c>
    </row>
    <row r="36" spans="3:8" x14ac:dyDescent="0.25">
      <c r="C36" s="84"/>
      <c r="D36" s="77" t="s">
        <v>33</v>
      </c>
      <c r="E36" s="78"/>
      <c r="F36" s="40">
        <v>1.3108999999999999E-5</v>
      </c>
      <c r="G36" s="41" t="s">
        <v>6</v>
      </c>
      <c r="H36" s="47">
        <f>F36*F8</f>
        <v>2.556255E-2</v>
      </c>
    </row>
    <row r="37" spans="3:8" x14ac:dyDescent="0.25">
      <c r="C37" s="85"/>
      <c r="D37" s="79" t="s">
        <v>31</v>
      </c>
      <c r="E37" s="80"/>
      <c r="F37" s="42">
        <f>SQRT(F34^2+F35^2)</f>
        <v>1.9694588760007315E-5</v>
      </c>
      <c r="G37" s="43" t="s">
        <v>6</v>
      </c>
      <c r="H37" s="47">
        <f>F37*F8</f>
        <v>3.8404448082014264E-2</v>
      </c>
    </row>
    <row r="38" spans="3:8" x14ac:dyDescent="0.25">
      <c r="C38" s="107" t="s">
        <v>40</v>
      </c>
      <c r="D38" s="73" t="s">
        <v>22</v>
      </c>
      <c r="E38" s="74"/>
      <c r="F38" s="37">
        <f>F13</f>
        <v>1.3691E-5</v>
      </c>
      <c r="G38" s="33" t="s">
        <v>6</v>
      </c>
      <c r="H38" s="47"/>
    </row>
    <row r="39" spans="3:8" x14ac:dyDescent="0.25">
      <c r="C39" s="108"/>
      <c r="D39" s="75" t="s">
        <v>32</v>
      </c>
      <c r="E39" s="76"/>
      <c r="F39" s="36">
        <v>1.3250346530107899E-5</v>
      </c>
      <c r="G39" s="34" t="s">
        <v>6</v>
      </c>
      <c r="H39" s="47"/>
    </row>
    <row r="40" spans="3:8" x14ac:dyDescent="0.25">
      <c r="C40" s="108"/>
      <c r="D40" s="77" t="s">
        <v>33</v>
      </c>
      <c r="E40" s="78"/>
      <c r="F40" s="40">
        <v>1.2653000000000001E-5</v>
      </c>
      <c r="G40" s="41" t="s">
        <v>6</v>
      </c>
      <c r="H40" s="47">
        <f>F40*F8</f>
        <v>2.467335E-2</v>
      </c>
    </row>
    <row r="41" spans="3:8" x14ac:dyDescent="0.25">
      <c r="C41" s="109"/>
      <c r="D41" s="79" t="s">
        <v>31</v>
      </c>
      <c r="E41" s="80"/>
      <c r="F41" s="42">
        <f>SQRT(F38^2+F39^2)</f>
        <v>1.9052956835303606E-5</v>
      </c>
      <c r="G41" s="43" t="s">
        <v>6</v>
      </c>
      <c r="H41" s="47">
        <f>F41*F8</f>
        <v>3.7153265828842034E-2</v>
      </c>
    </row>
    <row r="57" spans="5:9" s="4" customFormat="1" ht="9" customHeight="1" x14ac:dyDescent="0.25"/>
    <row r="59" spans="5:9" x14ac:dyDescent="0.25">
      <c r="E59" s="5"/>
    </row>
    <row r="61" spans="5:9" x14ac:dyDescent="0.25">
      <c r="E61" s="69"/>
      <c r="F61" s="69"/>
      <c r="G61" s="3"/>
      <c r="H61" s="3"/>
    </row>
    <row r="62" spans="5:9" x14ac:dyDescent="0.25">
      <c r="E62" s="69"/>
      <c r="F62" s="69"/>
      <c r="G62" s="3"/>
      <c r="H62" s="3"/>
      <c r="I62" s="5"/>
    </row>
    <row r="64" spans="5:9" x14ac:dyDescent="0.25">
      <c r="F64" s="6"/>
    </row>
    <row r="78" s="4" customFormat="1" ht="6" customHeight="1" x14ac:dyDescent="0.25"/>
    <row r="83" spans="5:17" ht="15.75" x14ac:dyDescent="0.25">
      <c r="E83" s="7"/>
      <c r="L83" s="70"/>
      <c r="M83" s="70"/>
      <c r="N83" s="70"/>
      <c r="O83" s="70"/>
      <c r="P83" s="70"/>
      <c r="Q83" s="70"/>
    </row>
  </sheetData>
  <mergeCells count="51">
    <mergeCell ref="C38:C41"/>
    <mergeCell ref="D38:E38"/>
    <mergeCell ref="D39:E39"/>
    <mergeCell ref="D40:E40"/>
    <mergeCell ref="D41:E41"/>
    <mergeCell ref="C34:C37"/>
    <mergeCell ref="D34:E34"/>
    <mergeCell ref="D35:E35"/>
    <mergeCell ref="D36:E36"/>
    <mergeCell ref="D37:E37"/>
    <mergeCell ref="F15:G15"/>
    <mergeCell ref="C26:C29"/>
    <mergeCell ref="C6:C11"/>
    <mergeCell ref="D24:E24"/>
    <mergeCell ref="D23:E23"/>
    <mergeCell ref="D10:E10"/>
    <mergeCell ref="D13:E13"/>
    <mergeCell ref="D11:E11"/>
    <mergeCell ref="D18:E18"/>
    <mergeCell ref="D17:E17"/>
    <mergeCell ref="D9:E9"/>
    <mergeCell ref="C19:C22"/>
    <mergeCell ref="C12:C15"/>
    <mergeCell ref="D12:E12"/>
    <mergeCell ref="D14:E14"/>
    <mergeCell ref="D15:E15"/>
    <mergeCell ref="E61:F61"/>
    <mergeCell ref="E62:F62"/>
    <mergeCell ref="P27:S27"/>
    <mergeCell ref="L83:Q83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2:H2"/>
    <mergeCell ref="D5:E5"/>
    <mergeCell ref="D6:E6"/>
    <mergeCell ref="D7:E7"/>
    <mergeCell ref="D8:E8"/>
    <mergeCell ref="D16:E16"/>
    <mergeCell ref="C23:C25"/>
    <mergeCell ref="C16:C18"/>
    <mergeCell ref="D20:E20"/>
    <mergeCell ref="D21:E21"/>
    <mergeCell ref="D22:E22"/>
    <mergeCell ref="D19:E19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2016-12-06T15:01:04Z</cp:lastPrinted>
  <dcterms:created xsi:type="dcterms:W3CDTF">2016-11-25T09:22:12Z</dcterms:created>
  <dcterms:modified xsi:type="dcterms:W3CDTF">2017-08-01T12:54:35Z</dcterms:modified>
</cp:coreProperties>
</file>