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Desktop/"/>
    </mc:Choice>
  </mc:AlternateContent>
  <xr:revisionPtr revIDLastSave="0" documentId="13_ncr:1_{55E5C997-44DB-1A46-8FD6-54FE31B6C65F}" xr6:coauthVersionLast="47" xr6:coauthVersionMax="47" xr10:uidLastSave="{00000000-0000-0000-0000-000000000000}"/>
  <bookViews>
    <workbookView xWindow="5520" yWindow="2120" windowWidth="27640" windowHeight="16940" xr2:uid="{5466740A-30BF-FF42-BE13-02A5712100A7}"/>
  </bookViews>
  <sheets>
    <sheet name="Sheet2" sheetId="2" r:id="rId1"/>
    <sheet name="Sheet1" sheetId="1" r:id="rId2"/>
  </sheets>
  <calcPr calcId="18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4" i="2"/>
  <c r="B16" i="2"/>
  <c r="B15" i="2"/>
  <c r="B17" i="2"/>
  <c r="B14" i="2"/>
  <c r="J3" i="1"/>
  <c r="J4" i="1"/>
  <c r="J5" i="1"/>
  <c r="J6" i="1"/>
  <c r="J7" i="1"/>
  <c r="J8" i="1"/>
  <c r="J9" i="1"/>
  <c r="J2" i="1"/>
  <c r="I6" i="1"/>
  <c r="I7" i="1"/>
  <c r="I8" i="1"/>
  <c r="I9" i="1"/>
  <c r="I3" i="1"/>
  <c r="I4" i="1"/>
  <c r="I5" i="1"/>
  <c r="I2" i="1"/>
</calcChain>
</file>

<file path=xl/sharedStrings.xml><?xml version="1.0" encoding="utf-8"?>
<sst xmlns="http://schemas.openxmlformats.org/spreadsheetml/2006/main" count="47" uniqueCount="25">
  <si>
    <t>calibration_group</t>
  </si>
  <si>
    <t>HIV_neg_female</t>
  </si>
  <si>
    <t>HIV_neg_male</t>
  </si>
  <si>
    <t>HIV_pos_female</t>
  </si>
  <si>
    <t>HIV_pos_male</t>
  </si>
  <si>
    <t>weighted?</t>
  </si>
  <si>
    <t>yes</t>
  </si>
  <si>
    <t>GBD_max_rate</t>
  </si>
  <si>
    <t>GBD_min_rate</t>
  </si>
  <si>
    <t>GBD_mean_rate</t>
  </si>
  <si>
    <t>difference_mean</t>
  </si>
  <si>
    <t>model_max</t>
  </si>
  <si>
    <t>model_min</t>
  </si>
  <si>
    <t>model_mean</t>
  </si>
  <si>
    <t>no</t>
  </si>
  <si>
    <t>amount model max over GBD max</t>
  </si>
  <si>
    <t>Column Labels</t>
  </si>
  <si>
    <t>Grand Total</t>
  </si>
  <si>
    <t>Row Labels</t>
  </si>
  <si>
    <t>Sum of difference_mean</t>
  </si>
  <si>
    <t>Total Sum of difference_mean</t>
  </si>
  <si>
    <t>Total Sum of amount model max over GBD max</t>
  </si>
  <si>
    <t>Sum of amount model max over GBD max</t>
  </si>
  <si>
    <t>Difference in mean for each category -- is there an improvement with weights?</t>
  </si>
  <si>
    <t>amount over GBD max -- is there an improvement with weights?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</si>
</sst>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59.534272453704" createdVersion="7" refreshedVersion="7" minRefreshableVersion="3" recordCount="8" xr:uid="{322EC590-D5E2-B64B-B5FA-4092394BA60B}">
  <cacheSource type="worksheet">
    <worksheetSource ref="A1:J9" sheet="Sheet1"/>
  </cacheSource>
  <cacheFields count="10">
    <cacheField name="weighted?" numFmtId="0">
      <sharedItems count="2">
        <s v="yes"/>
        <s v="no"/>
      </sharedItems>
    </cacheField>
    <cacheField name="calibration_group" numFmtId="0">
      <sharedItems count="4">
        <s v="HIV_neg_female"/>
        <s v="HIV_neg_male"/>
        <s v="HIV_pos_female"/>
        <s v="HIV_pos_male"/>
      </sharedItems>
    </cacheField>
    <cacheField name="model_max" numFmtId="0">
      <sharedItems containsSemiMixedTypes="0" containsString="0" containsNumber="1" minValue="33.253853382200099" maxValue="229.915679195466"/>
    </cacheField>
    <cacheField name="model_min" numFmtId="0">
      <sharedItems containsSemiMixedTypes="0" containsString="0" containsNumber="1" minValue="19.748639400369999" maxValue="120.42579397991"/>
    </cacheField>
    <cacheField name="model_mean" numFmtId="0">
      <sharedItems containsSemiMixedTypes="0" containsString="0" containsNumber="1" minValue="26.846676638342501" maxValue="183.53048639078199"/>
    </cacheField>
    <cacheField name="GBD_max_rate" numFmtId="0">
      <sharedItems containsSemiMixedTypes="0" containsString="0" containsNumber="1" minValue="8.4424303938332201" maxValue="193.30783308672599"/>
    </cacheField>
    <cacheField name="GBD_min_rate" numFmtId="0">
      <sharedItems containsSemiMixedTypes="0" containsString="0" containsNumber="1" minValue="8.4424303938332201" maxValue="193.30783308672599"/>
    </cacheField>
    <cacheField name="GBD_mean_rate" numFmtId="0">
      <sharedItems containsSemiMixedTypes="0" containsString="0" containsNumber="1" minValue="15.9142943132618" maxValue="124.786465195453"/>
    </cacheField>
    <cacheField name="difference_mean" numFmtId="0">
      <sharedItems containsSemiMixedTypes="0" containsString="0" containsNumber="1" minValue="10.932382325080701" maxValue="68.703183498760993" count="8">
        <n v="10.932382325080701"/>
        <n v="29.063389011778206"/>
        <n v="19.526763356946006"/>
        <n v="68.662680828216011"/>
        <n v="11.519856362203699"/>
        <n v="30.698964369604305"/>
        <n v="19.472358527195993"/>
        <n v="68.703183498760993"/>
      </sharedItems>
    </cacheField>
    <cacheField name="amount model max over GBD max" numFmtId="0">
      <sharedItems containsSemiMixedTypes="0" containsString="0" containsNumber="1" minValue="-12.580469320578004" maxValue="164.9803711990873" count="8">
        <n v="7.0227890598598997"/>
        <n v="31.242003972110098"/>
        <n v="-12.580469320578004"/>
        <n v="49.853410883607012"/>
        <n v="24.811422988366878"/>
        <n v="61.752844184208001"/>
        <n v="110.32689367357379"/>
        <n v="164.98037119908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33.253853382200099"/>
    <n v="19.748639400369999"/>
    <n v="26.846676638342501"/>
    <n v="26.231064322340199"/>
    <n v="8.4424303938332201"/>
    <n v="15.9142943132618"/>
    <x v="0"/>
    <x v="0"/>
  </r>
  <r>
    <x v="0"/>
    <x v="1"/>
    <n v="99.013924366701104"/>
    <n v="59.2037963024516"/>
    <n v="80.341910141438603"/>
    <n v="67.771920394591007"/>
    <n v="37.261080182493103"/>
    <n v="51.278521129660398"/>
    <x v="1"/>
    <x v="1"/>
  </r>
  <r>
    <x v="0"/>
    <x v="2"/>
    <n v="180.72736376614799"/>
    <n v="95.688258922521499"/>
    <n v="144.31322855239901"/>
    <n v="193.30783308672599"/>
    <n v="70.400470092574196"/>
    <n v="124.786465195453"/>
    <x v="2"/>
    <x v="2"/>
  </r>
  <r>
    <x v="0"/>
    <x v="3"/>
    <n v="229.915679195466"/>
    <n v="120.42579397991"/>
    <n v="183.48998372023701"/>
    <n v="180.06226831185899"/>
    <n v="64.935307996378697"/>
    <n v="114.827302892021"/>
    <x v="3"/>
    <x v="3"/>
  </r>
  <r>
    <x v="1"/>
    <x v="0"/>
    <n v="33.253853382200099"/>
    <n v="22.8522157246063"/>
    <n v="27.434150675465499"/>
    <n v="8.4424303938332201"/>
    <n v="26.231064322340199"/>
    <n v="15.9142943132618"/>
    <x v="4"/>
    <x v="4"/>
  </r>
  <r>
    <x v="1"/>
    <x v="1"/>
    <n v="99.013924366701104"/>
    <n v="67.664590637751203"/>
    <n v="81.977485499264702"/>
    <n v="37.261080182493103"/>
    <n v="67.771920394591007"/>
    <n v="51.278521129660398"/>
    <x v="5"/>
    <x v="5"/>
  </r>
  <r>
    <x v="1"/>
    <x v="2"/>
    <n v="180.72736376614799"/>
    <n v="92.225396190744704"/>
    <n v="144.258823722649"/>
    <n v="70.400470092574196"/>
    <n v="193.30783308672599"/>
    <n v="124.786465195453"/>
    <x v="6"/>
    <x v="6"/>
  </r>
  <r>
    <x v="1"/>
    <x v="3"/>
    <n v="229.915679195466"/>
    <n v="115.928611481207"/>
    <n v="183.53048639078199"/>
    <n v="64.935307996378697"/>
    <n v="180.06226831185899"/>
    <n v="114.827302892021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8DCF6-D689-7749-870B-C18C7A28DD34}" name="PivotTable9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0" firstHeaderRow="1" firstDataRow="3" firstDataCol="1"/>
  <pivotFields count="10"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9">
        <item x="0"/>
        <item x="4"/>
        <item x="6"/>
        <item x="2"/>
        <item x="1"/>
        <item x="5"/>
        <item x="3"/>
        <item x="7"/>
        <item t="default"/>
      </items>
    </pivotField>
    <pivotField dataField="1" showAll="0">
      <items count="9">
        <item x="2"/>
        <item x="0"/>
        <item x="4"/>
        <item x="1"/>
        <item x="3"/>
        <item x="5"/>
        <item x="6"/>
        <item x="7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of difference_mean" fld="8" baseField="0" baseItem="0"/>
    <dataField name="Sum of amount model max over GBD m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00E9-E517-C54B-AC37-2F63F9A4E564}">
  <dimension ref="A3:G17"/>
  <sheetViews>
    <sheetView tabSelected="1" workbookViewId="0">
      <selection activeCell="D10" sqref="D10"/>
    </sheetView>
  </sheetViews>
  <sheetFormatPr baseColWidth="10" defaultRowHeight="16" x14ac:dyDescent="0.2"/>
  <cols>
    <col min="1" max="1" width="14.83203125" bestFit="1" customWidth="1"/>
    <col min="2" max="2" width="23.6640625" customWidth="1"/>
    <col min="3" max="3" width="12.1640625" bestFit="1" customWidth="1"/>
    <col min="4" max="4" width="37.1640625" bestFit="1" customWidth="1"/>
    <col min="5" max="5" width="12.83203125" bestFit="1" customWidth="1"/>
    <col min="6" max="6" width="26.6640625" hidden="1" customWidth="1"/>
    <col min="7" max="7" width="41.83203125" hidden="1" customWidth="1"/>
  </cols>
  <sheetData>
    <row r="3" spans="1:7" x14ac:dyDescent="0.2">
      <c r="B3" s="3" t="s">
        <v>16</v>
      </c>
    </row>
    <row r="4" spans="1:7" x14ac:dyDescent="0.2">
      <c r="B4" t="s">
        <v>19</v>
      </c>
      <c r="D4" t="s">
        <v>22</v>
      </c>
      <c r="F4" t="s">
        <v>20</v>
      </c>
      <c r="G4" t="s">
        <v>21</v>
      </c>
    </row>
    <row r="5" spans="1:7" x14ac:dyDescent="0.2">
      <c r="A5" s="3" t="s">
        <v>18</v>
      </c>
      <c r="B5" t="s">
        <v>14</v>
      </c>
      <c r="C5" t="s">
        <v>6</v>
      </c>
      <c r="D5" t="s">
        <v>14</v>
      </c>
      <c r="E5" t="s">
        <v>6</v>
      </c>
    </row>
    <row r="6" spans="1:7" x14ac:dyDescent="0.2">
      <c r="A6" s="4" t="s">
        <v>1</v>
      </c>
      <c r="B6" s="5">
        <v>11.519856362203699</v>
      </c>
      <c r="C6" s="5">
        <v>10.932382325080701</v>
      </c>
      <c r="D6" s="5">
        <v>24.811422988366878</v>
      </c>
      <c r="E6" s="5">
        <v>7.0227890598598997</v>
      </c>
      <c r="F6" s="5">
        <v>22.4522386872844</v>
      </c>
      <c r="G6" s="5">
        <v>31.834212048226778</v>
      </c>
    </row>
    <row r="7" spans="1:7" x14ac:dyDescent="0.2">
      <c r="A7" s="4" t="s">
        <v>2</v>
      </c>
      <c r="B7" s="5">
        <v>30.698964369604305</v>
      </c>
      <c r="C7" s="5">
        <v>29.063389011778206</v>
      </c>
      <c r="D7" s="5">
        <v>61.752844184208001</v>
      </c>
      <c r="E7" s="5">
        <v>31.242003972110098</v>
      </c>
      <c r="F7" s="5">
        <v>59.762353381382511</v>
      </c>
      <c r="G7" s="5">
        <v>92.994848156318099</v>
      </c>
    </row>
    <row r="8" spans="1:7" x14ac:dyDescent="0.2">
      <c r="A8" s="4" t="s">
        <v>3</v>
      </c>
      <c r="B8" s="5">
        <v>19.472358527195993</v>
      </c>
      <c r="C8" s="5">
        <v>19.526763356946006</v>
      </c>
      <c r="D8" s="5">
        <v>110.32689367357379</v>
      </c>
      <c r="E8" s="5">
        <v>-12.580469320578004</v>
      </c>
      <c r="F8" s="5">
        <v>38.999121884141999</v>
      </c>
      <c r="G8" s="5">
        <v>97.746424352995788</v>
      </c>
    </row>
    <row r="9" spans="1:7" x14ac:dyDescent="0.2">
      <c r="A9" s="4" t="s">
        <v>4</v>
      </c>
      <c r="B9" s="5">
        <v>68.703183498760993</v>
      </c>
      <c r="C9" s="5">
        <v>68.662680828216011</v>
      </c>
      <c r="D9" s="5">
        <v>164.9803711990873</v>
      </c>
      <c r="E9" s="5">
        <v>49.853410883607012</v>
      </c>
      <c r="F9" s="5">
        <v>137.365864326977</v>
      </c>
      <c r="G9" s="5">
        <v>214.83378208269431</v>
      </c>
    </row>
    <row r="10" spans="1:7" x14ac:dyDescent="0.2">
      <c r="A10" s="4" t="s">
        <v>17</v>
      </c>
      <c r="B10" s="5">
        <v>130.39436275776498</v>
      </c>
      <c r="C10" s="5">
        <v>128.18521552202094</v>
      </c>
      <c r="D10" s="5">
        <v>361.87153204523599</v>
      </c>
      <c r="E10" s="5">
        <v>75.537734594999009</v>
      </c>
      <c r="F10" s="5">
        <v>258.57957827978589</v>
      </c>
      <c r="G10" s="5">
        <v>437.40926664023499</v>
      </c>
    </row>
    <row r="13" spans="1:7" ht="68" x14ac:dyDescent="0.2">
      <c r="B13" s="6" t="s">
        <v>23</v>
      </c>
      <c r="C13" s="1"/>
      <c r="D13" s="6" t="s">
        <v>24</v>
      </c>
    </row>
    <row r="14" spans="1:7" x14ac:dyDescent="0.2">
      <c r="A14" s="4" t="s">
        <v>1</v>
      </c>
      <c r="B14" t="str">
        <f>IF(C6&lt;B6, "Yes", "No")</f>
        <v>Yes</v>
      </c>
      <c r="D14" t="str">
        <f>IF(E6&lt;D6, "Yes", "No")</f>
        <v>Yes</v>
      </c>
    </row>
    <row r="15" spans="1:7" x14ac:dyDescent="0.2">
      <c r="A15" s="4" t="s">
        <v>2</v>
      </c>
      <c r="B15" t="str">
        <f>IF(C7&lt;B7, "Yes", "No")</f>
        <v>Yes</v>
      </c>
      <c r="D15" t="str">
        <f>IF(E7&lt;D7, "Yes", "No")</f>
        <v>Yes</v>
      </c>
    </row>
    <row r="16" spans="1:7" x14ac:dyDescent="0.2">
      <c r="A16" s="4" t="s">
        <v>3</v>
      </c>
      <c r="B16" t="str">
        <f>IF(C8&lt;B8, "Yes", "No")</f>
        <v>No</v>
      </c>
      <c r="D16" t="str">
        <f>IF(E8&lt;D8, "Yes", "No")</f>
        <v>Yes</v>
      </c>
    </row>
    <row r="17" spans="1:4" x14ac:dyDescent="0.2">
      <c r="A17" s="4" t="s">
        <v>4</v>
      </c>
      <c r="B17" t="str">
        <f>IF(C9&lt;B9, "Yes", "No")</f>
        <v>Yes</v>
      </c>
      <c r="D17" t="str">
        <f t="shared" ref="D15:D17" si="0">IF(E9&lt;D9, "Yes", "No")</f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E29-2B1A-D44F-BC42-A7EDB694296E}">
  <dimension ref="A1:K9"/>
  <sheetViews>
    <sheetView workbookViewId="0">
      <selection activeCell="K1" sqref="K1"/>
    </sheetView>
  </sheetViews>
  <sheetFormatPr baseColWidth="10" defaultRowHeight="16" x14ac:dyDescent="0.2"/>
  <cols>
    <col min="2" max="2" width="15.5" bestFit="1" customWidth="1"/>
    <col min="3" max="3" width="13.1640625" customWidth="1"/>
    <col min="5" max="5" width="12.1640625" bestFit="1" customWidth="1"/>
    <col min="6" max="6" width="15.33203125" customWidth="1"/>
    <col min="7" max="7" width="15.6640625" customWidth="1"/>
    <col min="8" max="8" width="15.33203125" customWidth="1"/>
    <col min="9" max="9" width="16.1640625" customWidth="1"/>
    <col min="10" max="10" width="16.83203125" customWidth="1"/>
  </cols>
  <sheetData>
    <row r="1" spans="1:11" ht="51" x14ac:dyDescent="0.2">
      <c r="A1" t="s">
        <v>5</v>
      </c>
      <c r="B1" t="s">
        <v>0</v>
      </c>
      <c r="C1" s="1" t="s">
        <v>11</v>
      </c>
      <c r="D1" s="1" t="s">
        <v>12</v>
      </c>
      <c r="E1" s="1" t="s">
        <v>13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K1" s="1"/>
    </row>
    <row r="2" spans="1:11" x14ac:dyDescent="0.2">
      <c r="A2" t="s">
        <v>6</v>
      </c>
      <c r="B2" t="s">
        <v>1</v>
      </c>
      <c r="C2">
        <v>33.253853382200099</v>
      </c>
      <c r="D2">
        <v>19.748639400369999</v>
      </c>
      <c r="E2">
        <v>26.846676638342501</v>
      </c>
      <c r="F2">
        <v>26.231064322340199</v>
      </c>
      <c r="G2">
        <v>8.4424303938332201</v>
      </c>
      <c r="H2">
        <v>15.9142943132618</v>
      </c>
      <c r="I2" s="2">
        <f>ABS(H2-E2)</f>
        <v>10.932382325080701</v>
      </c>
      <c r="J2" s="2">
        <f>C2-F2</f>
        <v>7.0227890598598997</v>
      </c>
    </row>
    <row r="3" spans="1:11" x14ac:dyDescent="0.2">
      <c r="A3" t="s">
        <v>6</v>
      </c>
      <c r="B3" t="s">
        <v>2</v>
      </c>
      <c r="C3">
        <v>99.013924366701104</v>
      </c>
      <c r="D3">
        <v>59.2037963024516</v>
      </c>
      <c r="E3">
        <v>80.341910141438603</v>
      </c>
      <c r="F3">
        <v>67.771920394591007</v>
      </c>
      <c r="G3">
        <v>37.261080182493103</v>
      </c>
      <c r="H3">
        <v>51.278521129660398</v>
      </c>
      <c r="I3" s="2">
        <f t="shared" ref="I3:I9" si="0">ABS(H3-E3)</f>
        <v>29.063389011778206</v>
      </c>
      <c r="J3" s="2">
        <f t="shared" ref="J3:J9" si="1">C3-F3</f>
        <v>31.242003972110098</v>
      </c>
    </row>
    <row r="4" spans="1:11" x14ac:dyDescent="0.2">
      <c r="A4" t="s">
        <v>6</v>
      </c>
      <c r="B4" t="s">
        <v>3</v>
      </c>
      <c r="C4">
        <v>180.72736376614799</v>
      </c>
      <c r="D4">
        <v>95.688258922521499</v>
      </c>
      <c r="E4">
        <v>144.31322855239901</v>
      </c>
      <c r="F4">
        <v>193.30783308672599</v>
      </c>
      <c r="G4">
        <v>70.400470092574196</v>
      </c>
      <c r="H4">
        <v>124.786465195453</v>
      </c>
      <c r="I4" s="2">
        <f t="shared" si="0"/>
        <v>19.526763356946006</v>
      </c>
      <c r="J4" s="2">
        <f t="shared" si="1"/>
        <v>-12.580469320578004</v>
      </c>
    </row>
    <row r="5" spans="1:11" x14ac:dyDescent="0.2">
      <c r="A5" t="s">
        <v>6</v>
      </c>
      <c r="B5" t="s">
        <v>4</v>
      </c>
      <c r="C5">
        <v>229.915679195466</v>
      </c>
      <c r="D5">
        <v>120.42579397991</v>
      </c>
      <c r="E5">
        <v>183.48998372023701</v>
      </c>
      <c r="F5">
        <v>180.06226831185899</v>
      </c>
      <c r="G5">
        <v>64.935307996378697</v>
      </c>
      <c r="H5">
        <v>114.827302892021</v>
      </c>
      <c r="I5" s="2">
        <f t="shared" si="0"/>
        <v>68.662680828216011</v>
      </c>
      <c r="J5" s="2">
        <f t="shared" si="1"/>
        <v>49.853410883607012</v>
      </c>
    </row>
    <row r="6" spans="1:11" x14ac:dyDescent="0.2">
      <c r="A6" t="s">
        <v>14</v>
      </c>
      <c r="B6" t="s">
        <v>1</v>
      </c>
      <c r="C6">
        <v>33.253853382200099</v>
      </c>
      <c r="D6">
        <v>22.8522157246063</v>
      </c>
      <c r="E6">
        <v>27.434150675465499</v>
      </c>
      <c r="F6">
        <v>8.4424303938332201</v>
      </c>
      <c r="G6">
        <v>26.231064322340199</v>
      </c>
      <c r="H6">
        <v>15.9142943132618</v>
      </c>
      <c r="I6" s="2">
        <f t="shared" si="0"/>
        <v>11.519856362203699</v>
      </c>
      <c r="J6" s="2">
        <f t="shared" si="1"/>
        <v>24.811422988366878</v>
      </c>
    </row>
    <row r="7" spans="1:11" x14ac:dyDescent="0.2">
      <c r="A7" t="s">
        <v>14</v>
      </c>
      <c r="B7" t="s">
        <v>2</v>
      </c>
      <c r="C7">
        <v>99.013924366701104</v>
      </c>
      <c r="D7">
        <v>67.664590637751203</v>
      </c>
      <c r="E7">
        <v>81.977485499264702</v>
      </c>
      <c r="F7">
        <v>37.261080182493103</v>
      </c>
      <c r="G7">
        <v>67.771920394591007</v>
      </c>
      <c r="H7">
        <v>51.278521129660398</v>
      </c>
      <c r="I7" s="2">
        <f t="shared" si="0"/>
        <v>30.698964369604305</v>
      </c>
      <c r="J7" s="2">
        <f t="shared" si="1"/>
        <v>61.752844184208001</v>
      </c>
    </row>
    <row r="8" spans="1:11" x14ac:dyDescent="0.2">
      <c r="A8" t="s">
        <v>14</v>
      </c>
      <c r="B8" t="s">
        <v>3</v>
      </c>
      <c r="C8">
        <v>180.72736376614799</v>
      </c>
      <c r="D8">
        <v>92.225396190744704</v>
      </c>
      <c r="E8">
        <v>144.258823722649</v>
      </c>
      <c r="F8">
        <v>70.400470092574196</v>
      </c>
      <c r="G8">
        <v>193.30783308672599</v>
      </c>
      <c r="H8">
        <v>124.786465195453</v>
      </c>
      <c r="I8" s="2">
        <f t="shared" si="0"/>
        <v>19.472358527195993</v>
      </c>
      <c r="J8" s="2">
        <f t="shared" si="1"/>
        <v>110.32689367357379</v>
      </c>
    </row>
    <row r="9" spans="1:11" x14ac:dyDescent="0.2">
      <c r="A9" t="s">
        <v>14</v>
      </c>
      <c r="B9" t="s">
        <v>4</v>
      </c>
      <c r="C9">
        <v>229.915679195466</v>
      </c>
      <c r="D9">
        <v>115.928611481207</v>
      </c>
      <c r="E9">
        <v>183.53048639078199</v>
      </c>
      <c r="F9">
        <v>64.935307996378697</v>
      </c>
      <c r="G9">
        <v>180.06226831185899</v>
      </c>
      <c r="H9">
        <v>114.827302892021</v>
      </c>
      <c r="I9" s="2">
        <f t="shared" si="0"/>
        <v>68.703183498760993</v>
      </c>
      <c r="J9" s="2">
        <f t="shared" si="1"/>
        <v>164.9803711990873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2021-12-29T17:40:19Z</dcterms:created>
  <dcterms:modified xsi:type="dcterms:W3CDTF">2021-12-29T18:17:12Z</dcterms:modified>
</cp:coreProperties>
</file>