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7E3BD2AA-F40B-094F-9B5E-63C7ABB6931D}" xr6:coauthVersionLast="47" xr6:coauthVersionMax="47" xr10:uidLastSave="{00000000-0000-0000-0000-000000000000}"/>
  <bookViews>
    <workbookView xWindow="0" yWindow="0" windowWidth="35840" windowHeight="20560" activeTab="1" xr2:uid="{93EE70CD-6823-4B43-A470-F3A81EB6857D}"/>
  </bookViews>
  <sheets>
    <sheet name="Incidence" sheetId="1" r:id="rId1"/>
    <sheet name="HIVdist" sheetId="3" r:id="rId2"/>
    <sheet name="ARTcoverage" sheetId="2" r:id="rId3"/>
    <sheet name="HIVprevalence10-19" sheetId="4" r:id="rId4"/>
  </sheets>
  <calcPr calcId="19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B15" i="1"/>
  <c r="A4" i="4"/>
  <c r="A5" i="4" s="1"/>
  <c r="A6" i="4" s="1"/>
  <c r="A7" i="4" s="1"/>
  <c r="A8" i="4" s="1"/>
  <c r="A9" i="4" s="1"/>
  <c r="A10" i="4" s="1"/>
  <c r="A11" i="4" s="1"/>
  <c r="A12" i="4" s="1"/>
  <c r="A13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69" i="3"/>
  <c r="A70" i="3" s="1"/>
  <c r="A71" i="3" s="1"/>
  <c r="A72" i="3" s="1"/>
  <c r="A73" i="3" s="1"/>
  <c r="A74" i="3" s="1"/>
  <c r="A75" i="3" s="1"/>
  <c r="A76" i="3" s="1"/>
  <c r="A77" i="3" s="1"/>
  <c r="A78" i="3" s="1"/>
  <c r="A58" i="3"/>
  <c r="A59" i="3" s="1"/>
  <c r="A60" i="3" s="1"/>
  <c r="A61" i="3" s="1"/>
  <c r="A62" i="3" s="1"/>
  <c r="A63" i="3" s="1"/>
  <c r="A64" i="3" s="1"/>
  <c r="A65" i="3" s="1"/>
  <c r="A66" i="3" s="1"/>
  <c r="A67" i="3" s="1"/>
  <c r="A47" i="3"/>
  <c r="A48" i="3" s="1"/>
  <c r="A49" i="3" s="1"/>
  <c r="A50" i="3" s="1"/>
  <c r="A51" i="3" s="1"/>
  <c r="A52" i="3" s="1"/>
  <c r="A53" i="3" s="1"/>
  <c r="A54" i="3" s="1"/>
  <c r="A55" i="3" s="1"/>
  <c r="A56" i="3" s="1"/>
  <c r="A36" i="3"/>
  <c r="A37" i="3" s="1"/>
  <c r="A38" i="3" s="1"/>
  <c r="A39" i="3" s="1"/>
  <c r="A40" i="3" s="1"/>
  <c r="A41" i="3" s="1"/>
  <c r="A42" i="3" s="1"/>
  <c r="A43" i="3" s="1"/>
  <c r="A44" i="3" s="1"/>
  <c r="A45" i="3" s="1"/>
  <c r="A25" i="3"/>
  <c r="A26" i="3" s="1"/>
  <c r="A27" i="3" s="1"/>
  <c r="A28" i="3" s="1"/>
  <c r="A29" i="3" s="1"/>
  <c r="A30" i="3" s="1"/>
  <c r="A31" i="3" s="1"/>
  <c r="A32" i="3" s="1"/>
  <c r="A33" i="3" s="1"/>
  <c r="A34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<sst xmlns="http://schemas.openxmlformats.org/spreadsheetml/2006/main" count="21" uniqueCount="13">
  <si>
    <t>Year</t>
  </si>
  <si>
    <t>Men</t>
  </si>
  <si>
    <t>Women</t>
  </si>
  <si>
    <t>Incidence rate, ages 15-59</t>
  </si>
  <si>
    <t>Gender (1 = men, 2 = women)</t>
  </si>
  <si>
    <t>Proportion of the total population, ages 15-59</t>
  </si>
  <si>
    <t>ART coverage, ages 15-59</t>
  </si>
  <si>
    <t>HIV prevalence, ages 10-19</t>
  </si>
  <si>
    <t>HIV category (1 = HIV-neg, 2 = CD4 &gt;=200, 3 = CD4 &lt;200 ,  4 = on ART)</t>
  </si>
  <si>
    <t>Row Labels</t>
  </si>
  <si>
    <t>Grand Total</t>
  </si>
  <si>
    <t>(Multiple Items)</t>
  </si>
  <si>
    <t>Sum of Proportion of the total population, ages 15-59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</si>
</sst>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42" applyFont="1" applyFill="1"/>
    <xf numFmtId="0" fontId="0" fillId="0" borderId="0" xfId="0"/>
    <xf numFmtId="0" fontId="0" fillId="0" borderId="0" xfId="0"/>
    <xf numFmtId="0" fontId="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B25347F-E101-424D-BD8F-898B4DF12B3B}"/>
    <cellStyle name="Normal 4" xfId="43" xr:uid="{0ED5A588-D6A3-4B74-923A-26EBAABB1B7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9.351907175929" createdVersion="7" refreshedVersion="7" minRefreshableVersion="3" recordCount="88" xr:uid="{1055F94B-43C9-CC44-9E06-2894656EF12C}">
  <cacheSource type="worksheet">
    <worksheetSource ref="A1:D89" sheet="HIVdist"/>
  </cacheSource>
  <cacheFields count="4">
    <cacheField name="Year" numFmtId="0">
      <sharedItems containsSemiMixedTypes="0" containsString="0" containsNumber="1" containsInteger="1" minValue="2018" maxValue="2028" count="11">
        <n v="2018"/>
        <n v="2019"/>
        <n v="2020"/>
        <n v="2021"/>
        <n v="2022"/>
        <n v="2023"/>
        <n v="2024"/>
        <n v="2025"/>
        <n v="2026"/>
        <n v="2027"/>
        <n v="2028"/>
      </sharedItems>
    </cacheField>
    <cacheField name="Gender (1 = men, 2 = women)" numFmtId="0">
      <sharedItems containsSemiMixedTypes="0" containsString="0" containsNumber="1" containsInteger="1" minValue="1" maxValue="2" count="2">
        <n v="1"/>
        <n v="2"/>
      </sharedItems>
    </cacheField>
    <cacheField name="HIV category (1 = HIV-neg, 2 = CD4 &gt;=200, 3 = CD4 &lt;200 ,  4 = on ART)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oportion of the total population, ages 15-59" numFmtId="0">
      <sharedItems containsSemiMixedTypes="0" containsString="0" containsNumber="1" minValue="2.2757605973813402E-2" maxValue="0.85995345544008295" count="88">
        <n v="0.802194310083988"/>
        <n v="0.80880164172347901"/>
        <n v="0.81543062017623202"/>
        <n v="0.82089281092892596"/>
        <n v="0.82727845052447202"/>
        <n v="0.83343889325945897"/>
        <n v="0.839339976508373"/>
        <n v="0.84495671539050399"/>
        <n v="0.85027118607942598"/>
        <n v="0.855271828323936"/>
        <n v="0.85995345544008295"/>
        <n v="8.9355768607496E-2"/>
        <n v="8.4734581194868999E-2"/>
        <n v="8.0853789995958394E-2"/>
        <n v="7.7984890279462205E-2"/>
        <n v="7.4890677643316902E-2"/>
        <n v="7.2104122481921204E-2"/>
        <n v="6.9576181696393902E-2"/>
        <n v="6.72685865889871E-2"/>
        <n v="6.5156963214107702E-2"/>
        <n v="6.3219747875967694E-2"/>
        <n v="6.1439228648706497E-2"/>
        <n v="3.0324180341553899E-2"/>
        <n v="3.0225581405550699E-2"/>
        <n v="2.98253000198372E-2"/>
        <n v="2.9317816392590498E-2"/>
        <n v="2.8556363477548401E-2"/>
        <n v="2.7671965777930699E-2"/>
        <n v="2.67094758048954E-2"/>
        <n v="2.57102150142818E-2"/>
        <n v="2.4703149956624301E-2"/>
        <n v="2.3712936035769999E-2"/>
        <n v="2.2757605973813402E-2"/>
        <n v="7.8125740966962606E-2"/>
        <n v="7.6238195676102405E-2"/>
        <n v="7.3890289807973103E-2"/>
        <n v="7.1804482399021097E-2"/>
        <n v="6.9274508354662506E-2"/>
        <n v="6.6785018480689504E-2"/>
        <n v="6.4374365990337301E-2"/>
        <n v="6.2064483006226898E-2"/>
        <n v="5.9868700749840603E-2"/>
        <n v="5.7795487764326199E-2"/>
        <n v="5.5849709937396901E-2"/>
        <n v="0.61358429604859999"/>
        <n v="0.61627993281467996"/>
        <n v="0.61963768052713597"/>
        <n v="0.62286340717986899"/>
        <n v="0.62715317141308002"/>
        <n v="0.63180721635862502"/>
        <n v="0.63673546778165802"/>
        <n v="0.64185461511191799"/>
        <n v="0.64708874836700903"/>
        <n v="0.65237020884105201"/>
        <n v="0.65764009529901601"/>
        <n v="0.12640732733243601"/>
        <n v="0.12207795618320701"/>
        <n v="0.118948933731921"/>
        <n v="0.116787679829803"/>
        <n v="0.114458916103545"/>
        <n v="0.112303364905207"/>
        <n v="0.11027260387259299"/>
        <n v="0.108344882443725"/>
        <n v="0.1065123902299"/>
        <n v="0.10476907802869"/>
        <n v="0.103111138844415"/>
        <n v="2.7774464273471602E-2"/>
        <n v="2.8736710986594201E-2"/>
        <n v="2.9502052937164101E-2"/>
        <n v="2.99278406199779E-2"/>
        <n v="3.0235479817399401E-2"/>
        <n v="3.0358115138387001E-2"/>
        <n v="3.0328387085055801E-2"/>
        <n v="3.0176887805586299E-2"/>
        <n v="2.9926389491505299E-2"/>
        <n v="2.9600375950119901E-2"/>
        <n v="2.9218146606478999E-2"/>
        <n v="0.232233912345506"/>
        <n v="0.232905400015534"/>
        <n v="0.23191133280379"/>
        <n v="0.23042107237036299"/>
        <n v="0.228152432665988"/>
        <n v="0.225531303597792"/>
        <n v="0.22266354126070001"/>
        <n v="0.21962361463878"/>
        <n v="0.216472471911593"/>
        <n v="0.213260337180147"/>
        <n v="0.210030619250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0"/>
    <x v="8"/>
  </r>
  <r>
    <x v="9"/>
    <x v="0"/>
    <x v="0"/>
    <x v="9"/>
  </r>
  <r>
    <x v="10"/>
    <x v="0"/>
    <x v="0"/>
    <x v="10"/>
  </r>
  <r>
    <x v="0"/>
    <x v="0"/>
    <x v="1"/>
    <x v="11"/>
  </r>
  <r>
    <x v="1"/>
    <x v="0"/>
    <x v="1"/>
    <x v="12"/>
  </r>
  <r>
    <x v="2"/>
    <x v="0"/>
    <x v="1"/>
    <x v="13"/>
  </r>
  <r>
    <x v="3"/>
    <x v="0"/>
    <x v="1"/>
    <x v="14"/>
  </r>
  <r>
    <x v="4"/>
    <x v="0"/>
    <x v="1"/>
    <x v="15"/>
  </r>
  <r>
    <x v="5"/>
    <x v="0"/>
    <x v="1"/>
    <x v="16"/>
  </r>
  <r>
    <x v="6"/>
    <x v="0"/>
    <x v="1"/>
    <x v="17"/>
  </r>
  <r>
    <x v="7"/>
    <x v="0"/>
    <x v="1"/>
    <x v="18"/>
  </r>
  <r>
    <x v="8"/>
    <x v="0"/>
    <x v="1"/>
    <x v="19"/>
  </r>
  <r>
    <x v="9"/>
    <x v="0"/>
    <x v="1"/>
    <x v="20"/>
  </r>
  <r>
    <x v="10"/>
    <x v="0"/>
    <x v="1"/>
    <x v="21"/>
  </r>
  <r>
    <x v="0"/>
    <x v="0"/>
    <x v="2"/>
    <x v="22"/>
  </r>
  <r>
    <x v="1"/>
    <x v="0"/>
    <x v="2"/>
    <x v="23"/>
  </r>
  <r>
    <x v="2"/>
    <x v="0"/>
    <x v="2"/>
    <x v="24"/>
  </r>
  <r>
    <x v="3"/>
    <x v="0"/>
    <x v="2"/>
    <x v="25"/>
  </r>
  <r>
    <x v="4"/>
    <x v="0"/>
    <x v="2"/>
    <x v="26"/>
  </r>
  <r>
    <x v="5"/>
    <x v="0"/>
    <x v="2"/>
    <x v="27"/>
  </r>
  <r>
    <x v="6"/>
    <x v="0"/>
    <x v="2"/>
    <x v="28"/>
  </r>
  <r>
    <x v="7"/>
    <x v="0"/>
    <x v="2"/>
    <x v="29"/>
  </r>
  <r>
    <x v="8"/>
    <x v="0"/>
    <x v="2"/>
    <x v="30"/>
  </r>
  <r>
    <x v="9"/>
    <x v="0"/>
    <x v="2"/>
    <x v="31"/>
  </r>
  <r>
    <x v="10"/>
    <x v="0"/>
    <x v="2"/>
    <x v="32"/>
  </r>
  <r>
    <x v="0"/>
    <x v="0"/>
    <x v="3"/>
    <x v="33"/>
  </r>
  <r>
    <x v="1"/>
    <x v="0"/>
    <x v="3"/>
    <x v="34"/>
  </r>
  <r>
    <x v="2"/>
    <x v="0"/>
    <x v="3"/>
    <x v="35"/>
  </r>
  <r>
    <x v="3"/>
    <x v="0"/>
    <x v="3"/>
    <x v="36"/>
  </r>
  <r>
    <x v="4"/>
    <x v="0"/>
    <x v="3"/>
    <x v="37"/>
  </r>
  <r>
    <x v="5"/>
    <x v="0"/>
    <x v="3"/>
    <x v="38"/>
  </r>
  <r>
    <x v="6"/>
    <x v="0"/>
    <x v="3"/>
    <x v="39"/>
  </r>
  <r>
    <x v="7"/>
    <x v="0"/>
    <x v="3"/>
    <x v="40"/>
  </r>
  <r>
    <x v="8"/>
    <x v="0"/>
    <x v="3"/>
    <x v="41"/>
  </r>
  <r>
    <x v="9"/>
    <x v="0"/>
    <x v="3"/>
    <x v="42"/>
  </r>
  <r>
    <x v="10"/>
    <x v="0"/>
    <x v="3"/>
    <x v="43"/>
  </r>
  <r>
    <x v="0"/>
    <x v="1"/>
    <x v="0"/>
    <x v="44"/>
  </r>
  <r>
    <x v="1"/>
    <x v="1"/>
    <x v="0"/>
    <x v="45"/>
  </r>
  <r>
    <x v="2"/>
    <x v="1"/>
    <x v="0"/>
    <x v="46"/>
  </r>
  <r>
    <x v="3"/>
    <x v="1"/>
    <x v="0"/>
    <x v="47"/>
  </r>
  <r>
    <x v="4"/>
    <x v="1"/>
    <x v="0"/>
    <x v="48"/>
  </r>
  <r>
    <x v="5"/>
    <x v="1"/>
    <x v="0"/>
    <x v="49"/>
  </r>
  <r>
    <x v="6"/>
    <x v="1"/>
    <x v="0"/>
    <x v="50"/>
  </r>
  <r>
    <x v="7"/>
    <x v="1"/>
    <x v="0"/>
    <x v="51"/>
  </r>
  <r>
    <x v="8"/>
    <x v="1"/>
    <x v="0"/>
    <x v="52"/>
  </r>
  <r>
    <x v="9"/>
    <x v="1"/>
    <x v="0"/>
    <x v="53"/>
  </r>
  <r>
    <x v="10"/>
    <x v="1"/>
    <x v="0"/>
    <x v="54"/>
  </r>
  <r>
    <x v="0"/>
    <x v="1"/>
    <x v="1"/>
    <x v="55"/>
  </r>
  <r>
    <x v="1"/>
    <x v="1"/>
    <x v="1"/>
    <x v="56"/>
  </r>
  <r>
    <x v="2"/>
    <x v="1"/>
    <x v="1"/>
    <x v="57"/>
  </r>
  <r>
    <x v="3"/>
    <x v="1"/>
    <x v="1"/>
    <x v="58"/>
  </r>
  <r>
    <x v="4"/>
    <x v="1"/>
    <x v="1"/>
    <x v="59"/>
  </r>
  <r>
    <x v="5"/>
    <x v="1"/>
    <x v="1"/>
    <x v="60"/>
  </r>
  <r>
    <x v="6"/>
    <x v="1"/>
    <x v="1"/>
    <x v="61"/>
  </r>
  <r>
    <x v="7"/>
    <x v="1"/>
    <x v="1"/>
    <x v="62"/>
  </r>
  <r>
    <x v="8"/>
    <x v="1"/>
    <x v="1"/>
    <x v="63"/>
  </r>
  <r>
    <x v="9"/>
    <x v="1"/>
    <x v="1"/>
    <x v="64"/>
  </r>
  <r>
    <x v="10"/>
    <x v="1"/>
    <x v="1"/>
    <x v="65"/>
  </r>
  <r>
    <x v="0"/>
    <x v="1"/>
    <x v="2"/>
    <x v="66"/>
  </r>
  <r>
    <x v="1"/>
    <x v="1"/>
    <x v="2"/>
    <x v="67"/>
  </r>
  <r>
    <x v="2"/>
    <x v="1"/>
    <x v="2"/>
    <x v="68"/>
  </r>
  <r>
    <x v="3"/>
    <x v="1"/>
    <x v="2"/>
    <x v="69"/>
  </r>
  <r>
    <x v="4"/>
    <x v="1"/>
    <x v="2"/>
    <x v="70"/>
  </r>
  <r>
    <x v="5"/>
    <x v="1"/>
    <x v="2"/>
    <x v="71"/>
  </r>
  <r>
    <x v="6"/>
    <x v="1"/>
    <x v="2"/>
    <x v="72"/>
  </r>
  <r>
    <x v="7"/>
    <x v="1"/>
    <x v="2"/>
    <x v="73"/>
  </r>
  <r>
    <x v="8"/>
    <x v="1"/>
    <x v="2"/>
    <x v="74"/>
  </r>
  <r>
    <x v="9"/>
    <x v="1"/>
    <x v="2"/>
    <x v="75"/>
  </r>
  <r>
    <x v="10"/>
    <x v="1"/>
    <x v="2"/>
    <x v="76"/>
  </r>
  <r>
    <x v="0"/>
    <x v="1"/>
    <x v="3"/>
    <x v="77"/>
  </r>
  <r>
    <x v="1"/>
    <x v="1"/>
    <x v="3"/>
    <x v="78"/>
  </r>
  <r>
    <x v="2"/>
    <x v="1"/>
    <x v="3"/>
    <x v="79"/>
  </r>
  <r>
    <x v="3"/>
    <x v="1"/>
    <x v="3"/>
    <x v="80"/>
  </r>
  <r>
    <x v="4"/>
    <x v="1"/>
    <x v="3"/>
    <x v="81"/>
  </r>
  <r>
    <x v="5"/>
    <x v="1"/>
    <x v="3"/>
    <x v="82"/>
  </r>
  <r>
    <x v="6"/>
    <x v="1"/>
    <x v="3"/>
    <x v="83"/>
  </r>
  <r>
    <x v="7"/>
    <x v="1"/>
    <x v="3"/>
    <x v="84"/>
  </r>
  <r>
    <x v="8"/>
    <x v="1"/>
    <x v="3"/>
    <x v="85"/>
  </r>
  <r>
    <x v="9"/>
    <x v="1"/>
    <x v="3"/>
    <x v="86"/>
  </r>
  <r>
    <x v="10"/>
    <x v="1"/>
    <x v="3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8EB21-3D9F-0449-AF2E-30CE08935E69}" name="PivotTable6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29" firstHeaderRow="1" firstDataRow="1" firstDataCol="1" rowPageCount="1" colPageCount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x="1"/>
        <item x="2"/>
        <item x="3"/>
        <item t="default"/>
      </items>
    </pivotField>
    <pivotField dataField="1" showAll="0">
      <items count="89">
        <item x="32"/>
        <item x="31"/>
        <item x="30"/>
        <item x="29"/>
        <item x="28"/>
        <item x="27"/>
        <item x="66"/>
        <item x="26"/>
        <item x="67"/>
        <item x="76"/>
        <item x="25"/>
        <item x="68"/>
        <item x="75"/>
        <item x="24"/>
        <item x="74"/>
        <item x="69"/>
        <item x="73"/>
        <item x="23"/>
        <item x="70"/>
        <item x="22"/>
        <item x="72"/>
        <item x="71"/>
        <item x="43"/>
        <item x="42"/>
        <item x="41"/>
        <item x="21"/>
        <item x="40"/>
        <item x="20"/>
        <item x="39"/>
        <item x="19"/>
        <item x="38"/>
        <item x="18"/>
        <item x="37"/>
        <item x="17"/>
        <item x="36"/>
        <item x="16"/>
        <item x="35"/>
        <item x="15"/>
        <item x="34"/>
        <item x="14"/>
        <item x="33"/>
        <item x="13"/>
        <item x="12"/>
        <item x="11"/>
        <item x="65"/>
        <item x="64"/>
        <item x="63"/>
        <item x="62"/>
        <item x="61"/>
        <item x="60"/>
        <item x="59"/>
        <item x="58"/>
        <item x="57"/>
        <item x="56"/>
        <item x="55"/>
        <item x="87"/>
        <item x="86"/>
        <item x="85"/>
        <item x="84"/>
        <item x="83"/>
        <item x="82"/>
        <item x="81"/>
        <item x="80"/>
        <item x="79"/>
        <item x="77"/>
        <item x="78"/>
        <item x="44"/>
        <item x="45"/>
        <item x="46"/>
        <item x="47"/>
        <item x="48"/>
        <item x="49"/>
        <item x="50"/>
        <item x="51"/>
        <item x="52"/>
        <item x="53"/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pageFields count="1">
    <pageField fld="2" hier="-1"/>
  </pageFields>
  <dataFields count="1">
    <dataField name="Sum of Proportion of the total population, ages 15-59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8033-F70E-4E7C-9BDE-258BA5A81ADC}">
  <dimension ref="A1:E58"/>
  <sheetViews>
    <sheetView workbookViewId="0">
      <selection activeCell="B15" sqref="B15:B25"/>
    </sheetView>
  </sheetViews>
  <sheetFormatPr baseColWidth="10" defaultColWidth="8.83203125" defaultRowHeight="15" x14ac:dyDescent="0.2"/>
  <cols>
    <col min="3" max="3" width="13.6640625" customWidth="1"/>
  </cols>
  <sheetData>
    <row r="1" spans="1:5" x14ac:dyDescent="0.2">
      <c r="B1" s="22" t="s">
        <v>3</v>
      </c>
      <c r="C1" s="22"/>
    </row>
    <row r="2" spans="1:5" ht="16" x14ac:dyDescent="0.2">
      <c r="A2" t="s">
        <v>0</v>
      </c>
      <c r="B2" t="s">
        <v>1</v>
      </c>
      <c r="C2" s="1" t="s">
        <v>2</v>
      </c>
    </row>
    <row r="3" spans="1:5" x14ac:dyDescent="0.2">
      <c r="A3">
        <v>2018</v>
      </c>
      <c r="B3" s="9">
        <v>1.3376727224560101</v>
      </c>
      <c r="C3" s="8">
        <v>3.1579097648685699</v>
      </c>
    </row>
    <row r="4" spans="1:5" x14ac:dyDescent="0.2">
      <c r="A4">
        <f>A3+1</f>
        <v>2019</v>
      </c>
      <c r="B4" s="9">
        <v>1.2876317845946701</v>
      </c>
      <c r="C4" s="8">
        <v>3.0588987074976299</v>
      </c>
    </row>
    <row r="5" spans="1:5" x14ac:dyDescent="0.2">
      <c r="A5">
        <f t="shared" ref="A5:A13" si="0">A4+1</f>
        <v>2020</v>
      </c>
      <c r="B5" s="9">
        <v>1.2501816496824201</v>
      </c>
      <c r="C5" s="8">
        <v>2.9814133834595999</v>
      </c>
    </row>
    <row r="6" spans="1:5" x14ac:dyDescent="0.2">
      <c r="A6">
        <f t="shared" si="0"/>
        <v>2021</v>
      </c>
      <c r="B6" s="9">
        <v>1.2187086012479</v>
      </c>
      <c r="C6" s="8">
        <v>2.9018106869703799</v>
      </c>
    </row>
    <row r="7" spans="1:5" x14ac:dyDescent="0.2">
      <c r="A7">
        <f t="shared" si="0"/>
        <v>2022</v>
      </c>
      <c r="B7" s="9">
        <v>1.18905577697488</v>
      </c>
      <c r="C7" s="8">
        <v>2.82650592186683</v>
      </c>
    </row>
    <row r="8" spans="1:5" x14ac:dyDescent="0.2">
      <c r="A8">
        <f t="shared" si="0"/>
        <v>2023</v>
      </c>
      <c r="B8" s="9">
        <v>1.1610588168792499</v>
      </c>
      <c r="C8" s="8">
        <v>2.7565395489184099</v>
      </c>
    </row>
    <row r="9" spans="1:5" x14ac:dyDescent="0.2">
      <c r="A9">
        <f t="shared" si="0"/>
        <v>2024</v>
      </c>
      <c r="B9" s="9">
        <v>1.1345430566982</v>
      </c>
      <c r="C9" s="8">
        <v>2.69142929726172</v>
      </c>
    </row>
    <row r="10" spans="1:5" x14ac:dyDescent="0.2">
      <c r="A10">
        <f t="shared" si="0"/>
        <v>2025</v>
      </c>
      <c r="B10" s="9">
        <v>1.1095250622686701</v>
      </c>
      <c r="C10" s="8">
        <v>2.6306997857149002</v>
      </c>
    </row>
    <row r="11" spans="1:5" x14ac:dyDescent="0.2">
      <c r="A11">
        <f t="shared" si="0"/>
        <v>2026</v>
      </c>
      <c r="B11" s="9">
        <v>1.0860238996860501</v>
      </c>
      <c r="C11" s="8">
        <v>2.5739098055982401</v>
      </c>
    </row>
    <row r="12" spans="1:5" x14ac:dyDescent="0.2">
      <c r="A12">
        <f t="shared" si="0"/>
        <v>2027</v>
      </c>
      <c r="B12" s="9">
        <v>1.0639995485582601</v>
      </c>
      <c r="C12" s="8">
        <v>2.52059968330434</v>
      </c>
    </row>
    <row r="13" spans="1:5" ht="16" x14ac:dyDescent="0.2">
      <c r="A13" s="6">
        <f t="shared" si="0"/>
        <v>2028</v>
      </c>
      <c r="B13" s="9">
        <v>1.0433635292974801</v>
      </c>
      <c r="C13" s="8">
        <v>2.4703709611838902</v>
      </c>
      <c r="D13" s="4"/>
      <c r="E13" s="4"/>
    </row>
    <row r="14" spans="1:5" ht="16" x14ac:dyDescent="0.2">
      <c r="B14" s="6"/>
      <c r="C14" s="5"/>
      <c r="D14" s="4"/>
      <c r="E14" s="4"/>
    </row>
    <row r="15" spans="1:5" ht="16" x14ac:dyDescent="0.2">
      <c r="A15" s="21">
        <v>2018</v>
      </c>
      <c r="B15" s="6">
        <f>B3*0.01</f>
        <v>1.3376727224560101E-2</v>
      </c>
      <c r="C15" s="21">
        <f>C3*0.01</f>
        <v>3.1579097648685703E-2</v>
      </c>
      <c r="D15" s="4"/>
      <c r="E15" s="4"/>
    </row>
    <row r="16" spans="1:5" ht="16" x14ac:dyDescent="0.2">
      <c r="A16" s="21">
        <f>A15+1</f>
        <v>2019</v>
      </c>
      <c r="B16" s="21">
        <f t="shared" ref="B16:C16" si="1">B4*0.01</f>
        <v>1.2876317845946702E-2</v>
      </c>
      <c r="C16" s="21">
        <f t="shared" si="1"/>
        <v>3.0588987074976301E-2</v>
      </c>
      <c r="D16" s="4"/>
      <c r="E16" s="4"/>
    </row>
    <row r="17" spans="1:5" ht="16" x14ac:dyDescent="0.2">
      <c r="A17" s="21">
        <f t="shared" ref="A17:A25" si="2">A16+1</f>
        <v>2020</v>
      </c>
      <c r="B17" s="21">
        <f t="shared" ref="B17:C17" si="3">B5*0.01</f>
        <v>1.2501816496824201E-2</v>
      </c>
      <c r="C17" s="21">
        <f t="shared" si="3"/>
        <v>2.9814133834596E-2</v>
      </c>
      <c r="D17" s="4"/>
      <c r="E17" s="4"/>
    </row>
    <row r="18" spans="1:5" ht="16" x14ac:dyDescent="0.2">
      <c r="A18" s="21">
        <f t="shared" si="2"/>
        <v>2021</v>
      </c>
      <c r="B18" s="21">
        <f t="shared" ref="B18:C18" si="4">B6*0.01</f>
        <v>1.2187086012479E-2</v>
      </c>
      <c r="C18" s="21">
        <f t="shared" si="4"/>
        <v>2.90181068697038E-2</v>
      </c>
      <c r="D18" s="4"/>
      <c r="E18" s="4"/>
    </row>
    <row r="19" spans="1:5" ht="16" x14ac:dyDescent="0.2">
      <c r="A19" s="21">
        <f t="shared" si="2"/>
        <v>2022</v>
      </c>
      <c r="B19" s="21">
        <f t="shared" ref="B19:C19" si="5">B7*0.01</f>
        <v>1.1890557769748801E-2</v>
      </c>
      <c r="C19" s="21">
        <f t="shared" si="5"/>
        <v>2.8265059218668301E-2</v>
      </c>
      <c r="D19" s="4"/>
      <c r="E19" s="4"/>
    </row>
    <row r="20" spans="1:5" ht="16" x14ac:dyDescent="0.2">
      <c r="A20" s="21">
        <f t="shared" si="2"/>
        <v>2023</v>
      </c>
      <c r="B20" s="21">
        <f t="shared" ref="B20:C20" si="6">B8*0.01</f>
        <v>1.1610588168792499E-2</v>
      </c>
      <c r="C20" s="21">
        <f t="shared" si="6"/>
        <v>2.7565395489184099E-2</v>
      </c>
      <c r="D20" s="4"/>
      <c r="E20" s="4"/>
    </row>
    <row r="21" spans="1:5" ht="16" x14ac:dyDescent="0.2">
      <c r="A21" s="21">
        <f t="shared" si="2"/>
        <v>2024</v>
      </c>
      <c r="B21" s="21">
        <f t="shared" ref="B21:C21" si="7">B9*0.01</f>
        <v>1.1345430566982E-2</v>
      </c>
      <c r="C21" s="21">
        <f t="shared" si="7"/>
        <v>2.6914292972617201E-2</v>
      </c>
      <c r="D21" s="4"/>
      <c r="E21" s="4"/>
    </row>
    <row r="22" spans="1:5" ht="16" x14ac:dyDescent="0.2">
      <c r="A22" s="21">
        <f t="shared" si="2"/>
        <v>2025</v>
      </c>
      <c r="B22" s="21">
        <f t="shared" ref="B22:C22" si="8">B10*0.01</f>
        <v>1.1095250622686702E-2</v>
      </c>
      <c r="C22" s="21">
        <f t="shared" si="8"/>
        <v>2.6306997857149003E-2</v>
      </c>
      <c r="D22" s="4"/>
      <c r="E22" s="4"/>
    </row>
    <row r="23" spans="1:5" ht="16" x14ac:dyDescent="0.2">
      <c r="A23" s="21">
        <f t="shared" si="2"/>
        <v>2026</v>
      </c>
      <c r="B23" s="21">
        <f t="shared" ref="B23:C23" si="9">B11*0.01</f>
        <v>1.0860238996860502E-2</v>
      </c>
      <c r="C23" s="21">
        <f t="shared" si="9"/>
        <v>2.5739098055982401E-2</v>
      </c>
      <c r="D23" s="4"/>
      <c r="E23" s="4"/>
    </row>
    <row r="24" spans="1:5" ht="16" x14ac:dyDescent="0.2">
      <c r="A24" s="21">
        <f t="shared" si="2"/>
        <v>2027</v>
      </c>
      <c r="B24" s="21">
        <f t="shared" ref="B24:C24" si="10">B12*0.01</f>
        <v>1.0639995485582601E-2</v>
      </c>
      <c r="C24" s="21">
        <f t="shared" si="10"/>
        <v>2.5205996833043399E-2</v>
      </c>
      <c r="D24" s="4"/>
      <c r="E24" s="4"/>
    </row>
    <row r="25" spans="1:5" ht="16" x14ac:dyDescent="0.2">
      <c r="A25" s="21">
        <f t="shared" si="2"/>
        <v>2028</v>
      </c>
      <c r="B25" s="21">
        <f t="shared" ref="B25:C25" si="11">B13*0.01</f>
        <v>1.0433635292974801E-2</v>
      </c>
      <c r="C25" s="21">
        <f t="shared" si="11"/>
        <v>2.4703709611838903E-2</v>
      </c>
      <c r="D25" s="4"/>
      <c r="E25" s="4"/>
    </row>
    <row r="26" spans="1:5" ht="16" x14ac:dyDescent="0.2">
      <c r="B26" s="6"/>
      <c r="C26" s="5"/>
      <c r="D26" s="4"/>
      <c r="E26" s="4"/>
    </row>
    <row r="27" spans="1:5" ht="16" x14ac:dyDescent="0.2">
      <c r="B27" s="6"/>
      <c r="C27" s="5"/>
      <c r="D27" s="4"/>
      <c r="E27" s="4"/>
    </row>
    <row r="28" spans="1:5" ht="16" x14ac:dyDescent="0.2">
      <c r="B28" s="6"/>
      <c r="C28" s="5"/>
      <c r="D28" s="4"/>
      <c r="E28" s="4"/>
    </row>
    <row r="29" spans="1:5" ht="16" x14ac:dyDescent="0.2">
      <c r="A29" s="2"/>
      <c r="B29" s="6"/>
      <c r="C29" s="5"/>
      <c r="D29" s="4"/>
      <c r="E29" s="4"/>
    </row>
    <row r="30" spans="1:5" ht="16" x14ac:dyDescent="0.2">
      <c r="A30" s="3"/>
      <c r="B30" s="6"/>
      <c r="C30" s="5"/>
      <c r="D30" s="4"/>
      <c r="E30" s="4"/>
    </row>
    <row r="31" spans="1:5" ht="16" x14ac:dyDescent="0.2">
      <c r="A31" s="2"/>
      <c r="B31" s="6"/>
      <c r="C31" s="5"/>
      <c r="D31" s="4"/>
      <c r="E31" s="4"/>
    </row>
    <row r="32" spans="1:5" ht="16" x14ac:dyDescent="0.2">
      <c r="A32" s="3"/>
      <c r="B32" s="6"/>
      <c r="C32" s="5"/>
      <c r="D32" s="4"/>
      <c r="E32" s="4"/>
    </row>
    <row r="33" spans="1:5" ht="16" x14ac:dyDescent="0.2">
      <c r="A33" s="2"/>
      <c r="B33" s="6"/>
      <c r="C33" s="5"/>
      <c r="D33" s="4"/>
      <c r="E33" s="4"/>
    </row>
    <row r="34" spans="1:5" ht="16" x14ac:dyDescent="0.2">
      <c r="A34" s="3"/>
      <c r="B34" s="6"/>
      <c r="C34" s="5"/>
      <c r="D34" s="4"/>
      <c r="E34" s="4"/>
    </row>
    <row r="35" spans="1:5" ht="16" x14ac:dyDescent="0.2">
      <c r="A35" s="3"/>
      <c r="B35" s="6"/>
      <c r="C35" s="5"/>
      <c r="D35" s="4"/>
      <c r="E35" s="4"/>
    </row>
    <row r="36" spans="1:5" ht="16" x14ac:dyDescent="0.2">
      <c r="A36" s="3"/>
      <c r="B36" s="6"/>
      <c r="C36" s="5"/>
      <c r="D36" s="4"/>
      <c r="E36" s="4"/>
    </row>
    <row r="37" spans="1:5" ht="16" x14ac:dyDescent="0.2">
      <c r="A37" s="3"/>
      <c r="B37" s="6"/>
      <c r="C37" s="5"/>
      <c r="D37" s="4"/>
      <c r="E37" s="4"/>
    </row>
    <row r="38" spans="1:5" ht="16" x14ac:dyDescent="0.2">
      <c r="A38" s="3"/>
      <c r="B38" s="6"/>
      <c r="C38" s="5"/>
      <c r="D38" s="4"/>
      <c r="E38" s="4"/>
    </row>
    <row r="39" spans="1:5" ht="16" x14ac:dyDescent="0.2">
      <c r="A39" s="3"/>
      <c r="B39" s="6"/>
      <c r="C39" s="5"/>
      <c r="D39" s="4"/>
      <c r="E39" s="4"/>
    </row>
    <row r="40" spans="1:5" ht="16" x14ac:dyDescent="0.2">
      <c r="A40" s="2"/>
      <c r="B40" s="6"/>
      <c r="C40" s="5"/>
      <c r="D40" s="4"/>
      <c r="E40" s="4"/>
    </row>
    <row r="41" spans="1:5" ht="16" x14ac:dyDescent="0.2">
      <c r="A41" s="2"/>
    </row>
    <row r="42" spans="1:5" ht="16" x14ac:dyDescent="0.2">
      <c r="A42" s="2"/>
    </row>
    <row r="43" spans="1:5" ht="16" x14ac:dyDescent="0.2">
      <c r="A43" s="2"/>
    </row>
    <row r="47" spans="1:5" ht="16" x14ac:dyDescent="0.2">
      <c r="A47" s="2"/>
    </row>
    <row r="48" spans="1:5" ht="16" x14ac:dyDescent="0.2">
      <c r="A48" s="3"/>
    </row>
    <row r="49" spans="1:1" ht="16" x14ac:dyDescent="0.2">
      <c r="A49" s="2"/>
    </row>
    <row r="50" spans="1:1" ht="16" x14ac:dyDescent="0.2">
      <c r="A50" s="3"/>
    </row>
    <row r="51" spans="1:1" ht="16" x14ac:dyDescent="0.2">
      <c r="A51" s="2"/>
    </row>
    <row r="52" spans="1:1" ht="16" x14ac:dyDescent="0.2">
      <c r="A52" s="3"/>
    </row>
    <row r="53" spans="1:1" ht="16" x14ac:dyDescent="0.2">
      <c r="A53" s="3"/>
    </row>
    <row r="54" spans="1:1" ht="16" x14ac:dyDescent="0.2">
      <c r="A54" s="3"/>
    </row>
    <row r="55" spans="1:1" ht="16" x14ac:dyDescent="0.2">
      <c r="A55" s="3"/>
    </row>
    <row r="56" spans="1:1" ht="16" x14ac:dyDescent="0.2">
      <c r="A56" s="3"/>
    </row>
    <row r="57" spans="1:1" ht="16" x14ac:dyDescent="0.2">
      <c r="A57" s="3"/>
    </row>
    <row r="58" spans="1:1" ht="16" x14ac:dyDescent="0.2">
      <c r="A58" s="2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43B0-E0F6-459F-8346-3CF2D46C7316}">
  <dimension ref="A1:I89"/>
  <sheetViews>
    <sheetView tabSelected="1" workbookViewId="0">
      <selection activeCell="H37" sqref="H37"/>
    </sheetView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20.6640625" customWidth="1"/>
    <col min="8" max="8" width="53" bestFit="1" customWidth="1"/>
    <col min="9" max="9" width="42.83203125" bestFit="1" customWidth="1"/>
    <col min="10" max="10" width="2.1640625" bestFit="1" customWidth="1"/>
    <col min="11" max="11" width="10" bestFit="1" customWidth="1"/>
  </cols>
  <sheetData>
    <row r="1" spans="1:9" ht="48" x14ac:dyDescent="0.2">
      <c r="A1" s="9" t="s">
        <v>0</v>
      </c>
      <c r="B1" s="1" t="s">
        <v>4</v>
      </c>
      <c r="C1" s="1" t="s">
        <v>8</v>
      </c>
      <c r="D1" s="1" t="s">
        <v>5</v>
      </c>
    </row>
    <row r="2" spans="1:9" x14ac:dyDescent="0.2">
      <c r="A2" s="7">
        <v>2018</v>
      </c>
      <c r="B2" s="7">
        <v>1</v>
      </c>
      <c r="C2" s="7">
        <v>1</v>
      </c>
      <c r="D2" s="11">
        <v>0.802194310083988</v>
      </c>
      <c r="E2" s="18"/>
      <c r="F2" s="18"/>
      <c r="G2" s="18"/>
      <c r="H2" s="23" t="s">
        <v>8</v>
      </c>
      <c r="I2" s="21" t="s">
        <v>11</v>
      </c>
    </row>
    <row r="3" spans="1:9" x14ac:dyDescent="0.2">
      <c r="A3" s="7">
        <f>A2+1</f>
        <v>2019</v>
      </c>
      <c r="B3" s="7">
        <v>1</v>
      </c>
      <c r="C3" s="7">
        <v>1</v>
      </c>
      <c r="D3" s="11">
        <v>0.80880164172347901</v>
      </c>
      <c r="E3" s="18"/>
      <c r="F3" s="18"/>
      <c r="G3" s="18"/>
      <c r="H3" s="18"/>
    </row>
    <row r="4" spans="1:9" x14ac:dyDescent="0.2">
      <c r="A4" s="7">
        <f t="shared" ref="A4:A11" si="0">A3+1</f>
        <v>2020</v>
      </c>
      <c r="B4" s="7">
        <v>1</v>
      </c>
      <c r="C4" s="7">
        <v>1</v>
      </c>
      <c r="D4" s="11">
        <v>0.81543062017623202</v>
      </c>
      <c r="E4" s="18"/>
      <c r="F4" s="18"/>
      <c r="G4" s="18"/>
      <c r="H4" s="23" t="s">
        <v>9</v>
      </c>
      <c r="I4" t="s">
        <v>12</v>
      </c>
    </row>
    <row r="5" spans="1:9" x14ac:dyDescent="0.2">
      <c r="A5" s="7">
        <f t="shared" si="0"/>
        <v>2021</v>
      </c>
      <c r="B5" s="7">
        <v>1</v>
      </c>
      <c r="C5" s="7">
        <v>1</v>
      </c>
      <c r="D5" s="11">
        <v>0.82089281092892596</v>
      </c>
      <c r="E5" s="18"/>
      <c r="F5" s="18"/>
      <c r="G5" s="18"/>
      <c r="H5" s="24">
        <v>1</v>
      </c>
      <c r="I5" s="26">
        <v>1.8421701115611222</v>
      </c>
    </row>
    <row r="6" spans="1:9" x14ac:dyDescent="0.2">
      <c r="A6" s="7">
        <f t="shared" si="0"/>
        <v>2022</v>
      </c>
      <c r="B6" s="7">
        <v>1</v>
      </c>
      <c r="C6" s="7">
        <v>1</v>
      </c>
      <c r="D6" s="11">
        <v>0.82727845052447202</v>
      </c>
      <c r="E6" s="18"/>
      <c r="F6" s="18"/>
      <c r="G6" s="18"/>
      <c r="H6" s="25">
        <v>2018</v>
      </c>
      <c r="I6" s="26">
        <v>0.19780568991601249</v>
      </c>
    </row>
    <row r="7" spans="1:9" x14ac:dyDescent="0.2">
      <c r="A7" s="7">
        <f t="shared" si="0"/>
        <v>2023</v>
      </c>
      <c r="B7" s="7">
        <v>1</v>
      </c>
      <c r="C7" s="7">
        <v>1</v>
      </c>
      <c r="D7" s="11">
        <v>0.83343889325945897</v>
      </c>
      <c r="E7" s="18"/>
      <c r="F7" s="18"/>
      <c r="G7" s="18"/>
      <c r="H7" s="25">
        <v>2019</v>
      </c>
      <c r="I7" s="26">
        <v>0.1911983582765221</v>
      </c>
    </row>
    <row r="8" spans="1:9" x14ac:dyDescent="0.2">
      <c r="A8" s="7">
        <f t="shared" si="0"/>
        <v>2024</v>
      </c>
      <c r="B8" s="7">
        <v>1</v>
      </c>
      <c r="C8" s="7">
        <v>1</v>
      </c>
      <c r="D8" s="11">
        <v>0.839339976508373</v>
      </c>
      <c r="E8" s="18"/>
      <c r="F8" s="18"/>
      <c r="G8" s="18"/>
      <c r="H8" s="25">
        <v>2020</v>
      </c>
      <c r="I8" s="26">
        <v>0.1845693798237687</v>
      </c>
    </row>
    <row r="9" spans="1:9" x14ac:dyDescent="0.2">
      <c r="A9" s="7">
        <f t="shared" si="0"/>
        <v>2025</v>
      </c>
      <c r="B9" s="7">
        <v>1</v>
      </c>
      <c r="C9" s="7">
        <v>1</v>
      </c>
      <c r="D9" s="11">
        <v>0.84495671539050399</v>
      </c>
      <c r="E9" s="18"/>
      <c r="F9" s="18"/>
      <c r="G9" s="18"/>
      <c r="H9" s="25">
        <v>2021</v>
      </c>
      <c r="I9" s="26">
        <v>0.17910718907107381</v>
      </c>
    </row>
    <row r="10" spans="1:9" x14ac:dyDescent="0.2">
      <c r="A10" s="7">
        <f t="shared" si="0"/>
        <v>2026</v>
      </c>
      <c r="B10" s="7">
        <v>1</v>
      </c>
      <c r="C10" s="7">
        <v>1</v>
      </c>
      <c r="D10" s="11">
        <v>0.85027118607942598</v>
      </c>
      <c r="E10" s="18"/>
      <c r="F10" s="18"/>
      <c r="G10" s="18"/>
      <c r="H10" s="25">
        <v>2022</v>
      </c>
      <c r="I10" s="26">
        <v>0.17272154947552781</v>
      </c>
    </row>
    <row r="11" spans="1:9" x14ac:dyDescent="0.2">
      <c r="A11" s="7">
        <f t="shared" si="0"/>
        <v>2027</v>
      </c>
      <c r="B11" s="7">
        <v>1</v>
      </c>
      <c r="C11" s="7">
        <v>1</v>
      </c>
      <c r="D11" s="11">
        <v>0.855271828323936</v>
      </c>
      <c r="E11" s="18"/>
      <c r="F11" s="18"/>
      <c r="G11" s="18"/>
      <c r="H11" s="25">
        <v>2023</v>
      </c>
      <c r="I11" s="26">
        <v>0.16656110674054142</v>
      </c>
    </row>
    <row r="12" spans="1:9" x14ac:dyDescent="0.2">
      <c r="A12" s="7">
        <f>A11+1</f>
        <v>2028</v>
      </c>
      <c r="B12" s="7">
        <v>1</v>
      </c>
      <c r="C12" s="7">
        <v>1</v>
      </c>
      <c r="D12" s="11">
        <v>0.85995345544008295</v>
      </c>
      <c r="E12" s="18"/>
      <c r="F12" s="18"/>
      <c r="G12" s="18"/>
      <c r="H12" s="25">
        <v>2024</v>
      </c>
      <c r="I12" s="26">
        <v>0.16066002349162661</v>
      </c>
    </row>
    <row r="13" spans="1:9" x14ac:dyDescent="0.2">
      <c r="A13" s="7">
        <v>2018</v>
      </c>
      <c r="B13" s="7">
        <v>1</v>
      </c>
      <c r="C13" s="7">
        <v>2</v>
      </c>
      <c r="D13" s="12">
        <v>8.9355768607496E-2</v>
      </c>
      <c r="H13" s="25">
        <v>2025</v>
      </c>
      <c r="I13" s="26">
        <v>0.15504328460949579</v>
      </c>
    </row>
    <row r="14" spans="1:9" x14ac:dyDescent="0.2">
      <c r="A14" s="7">
        <f>A13+1</f>
        <v>2019</v>
      </c>
      <c r="B14" s="7">
        <v>1</v>
      </c>
      <c r="C14" s="7">
        <v>2</v>
      </c>
      <c r="D14" s="12">
        <v>8.4734581194868999E-2</v>
      </c>
      <c r="H14" s="25">
        <v>2026</v>
      </c>
      <c r="I14" s="26">
        <v>0.14972881392057261</v>
      </c>
    </row>
    <row r="15" spans="1:9" x14ac:dyDescent="0.2">
      <c r="A15" s="7">
        <f t="shared" ref="A15:A22" si="1">A14+1</f>
        <v>2020</v>
      </c>
      <c r="B15" s="7">
        <v>1</v>
      </c>
      <c r="C15" s="7">
        <v>2</v>
      </c>
      <c r="D15" s="12">
        <v>8.0853789995958394E-2</v>
      </c>
      <c r="H15" s="25">
        <v>2027</v>
      </c>
      <c r="I15" s="26">
        <v>0.14472817167606389</v>
      </c>
    </row>
    <row r="16" spans="1:9" x14ac:dyDescent="0.2">
      <c r="A16" s="7">
        <f t="shared" si="1"/>
        <v>2021</v>
      </c>
      <c r="B16" s="7">
        <v>1</v>
      </c>
      <c r="C16" s="7">
        <v>2</v>
      </c>
      <c r="D16" s="12">
        <v>7.7984890279462205E-2</v>
      </c>
      <c r="H16" s="25">
        <v>2028</v>
      </c>
      <c r="I16" s="26">
        <v>0.1400465445599168</v>
      </c>
    </row>
    <row r="17" spans="1:9" x14ac:dyDescent="0.2">
      <c r="A17" s="7">
        <f t="shared" si="1"/>
        <v>2022</v>
      </c>
      <c r="B17" s="7">
        <v>1</v>
      </c>
      <c r="C17" s="7">
        <v>2</v>
      </c>
      <c r="D17" s="12">
        <v>7.4890677643316902E-2</v>
      </c>
      <c r="H17" s="24">
        <v>2</v>
      </c>
      <c r="I17" s="26">
        <v>4.0329851602574749</v>
      </c>
    </row>
    <row r="18" spans="1:9" x14ac:dyDescent="0.2">
      <c r="A18" s="7">
        <f t="shared" si="1"/>
        <v>2023</v>
      </c>
      <c r="B18" s="7">
        <v>1</v>
      </c>
      <c r="C18" s="7">
        <v>2</v>
      </c>
      <c r="D18" s="12">
        <v>7.2104122481921204E-2</v>
      </c>
      <c r="H18" s="25">
        <v>2018</v>
      </c>
      <c r="I18" s="26">
        <v>0.38641570395141356</v>
      </c>
    </row>
    <row r="19" spans="1:9" x14ac:dyDescent="0.2">
      <c r="A19" s="7">
        <f t="shared" si="1"/>
        <v>2024</v>
      </c>
      <c r="B19" s="7">
        <v>1</v>
      </c>
      <c r="C19" s="7">
        <v>2</v>
      </c>
      <c r="D19" s="12">
        <v>6.9576181696393902E-2</v>
      </c>
      <c r="H19" s="25">
        <v>2019</v>
      </c>
      <c r="I19" s="26">
        <v>0.38372006718533519</v>
      </c>
    </row>
    <row r="20" spans="1:9" x14ac:dyDescent="0.2">
      <c r="A20" s="7">
        <f t="shared" si="1"/>
        <v>2025</v>
      </c>
      <c r="B20" s="7">
        <v>1</v>
      </c>
      <c r="C20" s="7">
        <v>2</v>
      </c>
      <c r="D20" s="12">
        <v>6.72685865889871E-2</v>
      </c>
      <c r="H20" s="25">
        <v>2020</v>
      </c>
      <c r="I20" s="26">
        <v>0.38036231947287513</v>
      </c>
    </row>
    <row r="21" spans="1:9" x14ac:dyDescent="0.2">
      <c r="A21" s="7">
        <f t="shared" si="1"/>
        <v>2026</v>
      </c>
      <c r="B21" s="7">
        <v>1</v>
      </c>
      <c r="C21" s="7">
        <v>2</v>
      </c>
      <c r="D21" s="12">
        <v>6.5156963214107702E-2</v>
      </c>
      <c r="H21" s="25">
        <v>2021</v>
      </c>
      <c r="I21" s="26">
        <v>0.37713659282014389</v>
      </c>
    </row>
    <row r="22" spans="1:9" x14ac:dyDescent="0.2">
      <c r="A22" s="7">
        <f t="shared" si="1"/>
        <v>2027</v>
      </c>
      <c r="B22" s="7">
        <v>1</v>
      </c>
      <c r="C22" s="7">
        <v>2</v>
      </c>
      <c r="D22" s="12">
        <v>6.3219747875967694E-2</v>
      </c>
      <c r="H22" s="25">
        <v>2022</v>
      </c>
      <c r="I22" s="26">
        <v>0.37284682858693241</v>
      </c>
    </row>
    <row r="23" spans="1:9" x14ac:dyDescent="0.2">
      <c r="A23" s="7">
        <f>A22+1</f>
        <v>2028</v>
      </c>
      <c r="B23" s="7">
        <v>1</v>
      </c>
      <c r="C23" s="7">
        <v>2</v>
      </c>
      <c r="D23" s="12">
        <v>6.1439228648706497E-2</v>
      </c>
      <c r="H23" s="25">
        <v>2023</v>
      </c>
      <c r="I23" s="26">
        <v>0.36819278364138597</v>
      </c>
    </row>
    <row r="24" spans="1:9" x14ac:dyDescent="0.2">
      <c r="A24" s="7">
        <v>2018</v>
      </c>
      <c r="B24" s="7">
        <v>1</v>
      </c>
      <c r="C24" s="7">
        <v>3</v>
      </c>
      <c r="D24" s="13">
        <v>3.0324180341553899E-2</v>
      </c>
      <c r="H24" s="25">
        <v>2024</v>
      </c>
      <c r="I24" s="26">
        <v>0.36326453221834876</v>
      </c>
    </row>
    <row r="25" spans="1:9" x14ac:dyDescent="0.2">
      <c r="A25" s="7">
        <f>A24+1</f>
        <v>2019</v>
      </c>
      <c r="B25" s="7">
        <v>1</v>
      </c>
      <c r="C25" s="7">
        <v>3</v>
      </c>
      <c r="D25" s="13">
        <v>3.0225581405550699E-2</v>
      </c>
      <c r="H25" s="25">
        <v>2025</v>
      </c>
      <c r="I25" s="26">
        <v>0.35814538488809133</v>
      </c>
    </row>
    <row r="26" spans="1:9" x14ac:dyDescent="0.2">
      <c r="A26" s="7">
        <f t="shared" ref="A26:A33" si="2">A25+1</f>
        <v>2020</v>
      </c>
      <c r="B26" s="7">
        <v>1</v>
      </c>
      <c r="C26" s="7">
        <v>3</v>
      </c>
      <c r="D26" s="13">
        <v>2.98253000198372E-2</v>
      </c>
      <c r="H26" s="25">
        <v>2026</v>
      </c>
      <c r="I26" s="26">
        <v>0.3529112516329983</v>
      </c>
    </row>
    <row r="27" spans="1:9" x14ac:dyDescent="0.2">
      <c r="A27" s="7">
        <f t="shared" si="2"/>
        <v>2021</v>
      </c>
      <c r="B27" s="7">
        <v>1</v>
      </c>
      <c r="C27" s="7">
        <v>3</v>
      </c>
      <c r="D27" s="13">
        <v>2.9317816392590498E-2</v>
      </c>
      <c r="H27" s="25">
        <v>2027</v>
      </c>
      <c r="I27" s="26">
        <v>0.34762979115895692</v>
      </c>
    </row>
    <row r="28" spans="1:9" x14ac:dyDescent="0.2">
      <c r="A28" s="7">
        <f t="shared" si="2"/>
        <v>2022</v>
      </c>
      <c r="B28" s="7">
        <v>1</v>
      </c>
      <c r="C28" s="7">
        <v>3</v>
      </c>
      <c r="D28" s="13">
        <v>2.8556363477548401E-2</v>
      </c>
      <c r="H28" s="25">
        <v>2028</v>
      </c>
      <c r="I28" s="26">
        <v>0.34235990470099298</v>
      </c>
    </row>
    <row r="29" spans="1:9" x14ac:dyDescent="0.2">
      <c r="A29" s="7">
        <f t="shared" si="2"/>
        <v>2023</v>
      </c>
      <c r="B29" s="7">
        <v>1</v>
      </c>
      <c r="C29" s="7">
        <v>3</v>
      </c>
      <c r="D29" s="13">
        <v>2.7671965777930699E-2</v>
      </c>
      <c r="H29" s="24" t="s">
        <v>10</v>
      </c>
      <c r="I29" s="26">
        <v>5.8751552718185964</v>
      </c>
    </row>
    <row r="30" spans="1:9" x14ac:dyDescent="0.2">
      <c r="A30" s="7">
        <f t="shared" si="2"/>
        <v>2024</v>
      </c>
      <c r="B30" s="7">
        <v>1</v>
      </c>
      <c r="C30" s="7">
        <v>3</v>
      </c>
      <c r="D30" s="13">
        <v>2.67094758048954E-2</v>
      </c>
    </row>
    <row r="31" spans="1:9" x14ac:dyDescent="0.2">
      <c r="A31" s="7">
        <f t="shared" si="2"/>
        <v>2025</v>
      </c>
      <c r="B31" s="7">
        <v>1</v>
      </c>
      <c r="C31" s="7">
        <v>3</v>
      </c>
      <c r="D31" s="13">
        <v>2.57102150142818E-2</v>
      </c>
    </row>
    <row r="32" spans="1:9" x14ac:dyDescent="0.2">
      <c r="A32" s="7">
        <f t="shared" si="2"/>
        <v>2026</v>
      </c>
      <c r="B32" s="7">
        <v>1</v>
      </c>
      <c r="C32" s="7">
        <v>3</v>
      </c>
      <c r="D32" s="13">
        <v>2.4703149956624301E-2</v>
      </c>
    </row>
    <row r="33" spans="1:8" x14ac:dyDescent="0.2">
      <c r="A33" s="7">
        <f t="shared" si="2"/>
        <v>2027</v>
      </c>
      <c r="B33" s="7">
        <v>1</v>
      </c>
      <c r="C33" s="7">
        <v>3</v>
      </c>
      <c r="D33" s="13">
        <v>2.3712936035769999E-2</v>
      </c>
    </row>
    <row r="34" spans="1:8" x14ac:dyDescent="0.2">
      <c r="A34" s="7">
        <f>A33+1</f>
        <v>2028</v>
      </c>
      <c r="B34" s="7">
        <v>1</v>
      </c>
      <c r="C34" s="7">
        <v>3</v>
      </c>
      <c r="D34" s="13">
        <v>2.2757605973813402E-2</v>
      </c>
    </row>
    <row r="35" spans="1:8" x14ac:dyDescent="0.2">
      <c r="A35" s="7">
        <v>2018</v>
      </c>
      <c r="B35" s="7">
        <v>1</v>
      </c>
      <c r="C35" s="7">
        <v>4</v>
      </c>
      <c r="D35" s="14">
        <v>7.8125740966962606E-2</v>
      </c>
    </row>
    <row r="36" spans="1:8" x14ac:dyDescent="0.2">
      <c r="A36" s="7">
        <f>A35+1</f>
        <v>2019</v>
      </c>
      <c r="B36" s="7">
        <v>1</v>
      </c>
      <c r="C36" s="7">
        <v>4</v>
      </c>
      <c r="D36" s="14">
        <v>7.6238195676102405E-2</v>
      </c>
    </row>
    <row r="37" spans="1:8" x14ac:dyDescent="0.2">
      <c r="A37" s="7">
        <f t="shared" ref="A37:A44" si="3">A36+1</f>
        <v>2020</v>
      </c>
      <c r="B37" s="7">
        <v>1</v>
      </c>
      <c r="C37" s="7">
        <v>4</v>
      </c>
      <c r="D37" s="14">
        <v>7.3890289807973103E-2</v>
      </c>
    </row>
    <row r="38" spans="1:8" x14ac:dyDescent="0.2">
      <c r="A38" s="7">
        <f t="shared" si="3"/>
        <v>2021</v>
      </c>
      <c r="B38" s="7">
        <v>1</v>
      </c>
      <c r="C38" s="7">
        <v>4</v>
      </c>
      <c r="D38" s="14">
        <v>7.1804482399021097E-2</v>
      </c>
    </row>
    <row r="39" spans="1:8" x14ac:dyDescent="0.2">
      <c r="A39" s="7">
        <f t="shared" si="3"/>
        <v>2022</v>
      </c>
      <c r="B39" s="7">
        <v>1</v>
      </c>
      <c r="C39" s="7">
        <v>4</v>
      </c>
      <c r="D39" s="14">
        <v>6.9274508354662506E-2</v>
      </c>
    </row>
    <row r="40" spans="1:8" x14ac:dyDescent="0.2">
      <c r="A40" s="7">
        <f t="shared" si="3"/>
        <v>2023</v>
      </c>
      <c r="B40" s="7">
        <v>1</v>
      </c>
      <c r="C40" s="7">
        <v>4</v>
      </c>
      <c r="D40" s="14">
        <v>6.6785018480689504E-2</v>
      </c>
    </row>
    <row r="41" spans="1:8" x14ac:dyDescent="0.2">
      <c r="A41" s="7">
        <f t="shared" si="3"/>
        <v>2024</v>
      </c>
      <c r="B41" s="7">
        <v>1</v>
      </c>
      <c r="C41" s="7">
        <v>4</v>
      </c>
      <c r="D41" s="14">
        <v>6.4374365990337301E-2</v>
      </c>
    </row>
    <row r="42" spans="1:8" x14ac:dyDescent="0.2">
      <c r="A42" s="7">
        <f t="shared" si="3"/>
        <v>2025</v>
      </c>
      <c r="B42" s="7">
        <v>1</v>
      </c>
      <c r="C42" s="7">
        <v>4</v>
      </c>
      <c r="D42" s="14">
        <v>6.2064483006226898E-2</v>
      </c>
    </row>
    <row r="43" spans="1:8" x14ac:dyDescent="0.2">
      <c r="A43" s="7">
        <f t="shared" si="3"/>
        <v>2026</v>
      </c>
      <c r="B43" s="7">
        <v>1</v>
      </c>
      <c r="C43" s="7">
        <v>4</v>
      </c>
      <c r="D43" s="14">
        <v>5.9868700749840603E-2</v>
      </c>
    </row>
    <row r="44" spans="1:8" x14ac:dyDescent="0.2">
      <c r="A44" s="7">
        <f t="shared" si="3"/>
        <v>2027</v>
      </c>
      <c r="B44" s="7">
        <v>1</v>
      </c>
      <c r="C44" s="7">
        <v>4</v>
      </c>
      <c r="D44" s="14">
        <v>5.7795487764326199E-2</v>
      </c>
    </row>
    <row r="45" spans="1:8" x14ac:dyDescent="0.2">
      <c r="A45" s="7">
        <f>A44+1</f>
        <v>2028</v>
      </c>
      <c r="B45" s="7">
        <v>1</v>
      </c>
      <c r="C45" s="7">
        <v>4</v>
      </c>
      <c r="D45" s="14">
        <v>5.5849709937396901E-2</v>
      </c>
    </row>
    <row r="46" spans="1:8" x14ac:dyDescent="0.2">
      <c r="A46" s="7">
        <v>2018</v>
      </c>
      <c r="B46" s="7">
        <v>2</v>
      </c>
      <c r="C46" s="7">
        <v>1</v>
      </c>
      <c r="D46" s="15">
        <v>0.61358429604859999</v>
      </c>
      <c r="E46" s="18"/>
      <c r="F46" s="18"/>
      <c r="G46" s="18"/>
    </row>
    <row r="47" spans="1:8" x14ac:dyDescent="0.2">
      <c r="A47" s="7">
        <f>A46+1</f>
        <v>2019</v>
      </c>
      <c r="B47" s="7">
        <v>2</v>
      </c>
      <c r="C47" s="7">
        <v>1</v>
      </c>
      <c r="D47" s="15">
        <v>0.61627993281467996</v>
      </c>
      <c r="E47" s="18"/>
      <c r="F47" s="18"/>
      <c r="G47" s="18"/>
      <c r="H47" s="18"/>
    </row>
    <row r="48" spans="1:8" x14ac:dyDescent="0.2">
      <c r="A48" s="7">
        <f t="shared" ref="A48:A55" si="4">A47+1</f>
        <v>2020</v>
      </c>
      <c r="B48" s="7">
        <v>2</v>
      </c>
      <c r="C48" s="7">
        <v>1</v>
      </c>
      <c r="D48" s="15">
        <v>0.61963768052713597</v>
      </c>
      <c r="E48" s="18"/>
      <c r="F48" s="18"/>
      <c r="G48" s="18"/>
      <c r="H48" s="18"/>
    </row>
    <row r="49" spans="1:8" x14ac:dyDescent="0.2">
      <c r="A49" s="7">
        <f t="shared" si="4"/>
        <v>2021</v>
      </c>
      <c r="B49" s="7">
        <v>2</v>
      </c>
      <c r="C49" s="7">
        <v>1</v>
      </c>
      <c r="D49" s="15">
        <v>0.62286340717986899</v>
      </c>
      <c r="E49" s="18"/>
      <c r="F49" s="18"/>
      <c r="G49" s="18"/>
      <c r="H49" s="18"/>
    </row>
    <row r="50" spans="1:8" x14ac:dyDescent="0.2">
      <c r="A50" s="7">
        <f t="shared" si="4"/>
        <v>2022</v>
      </c>
      <c r="B50" s="7">
        <v>2</v>
      </c>
      <c r="C50" s="7">
        <v>1</v>
      </c>
      <c r="D50" s="15">
        <v>0.62715317141308002</v>
      </c>
      <c r="E50" s="18"/>
      <c r="F50" s="18"/>
      <c r="G50" s="18"/>
      <c r="H50" s="18"/>
    </row>
    <row r="51" spans="1:8" x14ac:dyDescent="0.2">
      <c r="A51" s="7">
        <f t="shared" si="4"/>
        <v>2023</v>
      </c>
      <c r="B51" s="7">
        <v>2</v>
      </c>
      <c r="C51" s="7">
        <v>1</v>
      </c>
      <c r="D51" s="15">
        <v>0.63180721635862502</v>
      </c>
      <c r="E51" s="18"/>
      <c r="F51" s="18"/>
      <c r="G51" s="18"/>
      <c r="H51" s="18"/>
    </row>
    <row r="52" spans="1:8" x14ac:dyDescent="0.2">
      <c r="A52" s="7">
        <f t="shared" si="4"/>
        <v>2024</v>
      </c>
      <c r="B52" s="7">
        <v>2</v>
      </c>
      <c r="C52" s="7">
        <v>1</v>
      </c>
      <c r="D52" s="15">
        <v>0.63673546778165802</v>
      </c>
      <c r="E52" s="18"/>
      <c r="F52" s="18"/>
      <c r="G52" s="18"/>
      <c r="H52" s="18"/>
    </row>
    <row r="53" spans="1:8" x14ac:dyDescent="0.2">
      <c r="A53" s="7">
        <f t="shared" si="4"/>
        <v>2025</v>
      </c>
      <c r="B53" s="7">
        <v>2</v>
      </c>
      <c r="C53" s="7">
        <v>1</v>
      </c>
      <c r="D53" s="15">
        <v>0.64185461511191799</v>
      </c>
      <c r="E53" s="18"/>
      <c r="F53" s="18"/>
      <c r="G53" s="18"/>
      <c r="H53" s="18"/>
    </row>
    <row r="54" spans="1:8" x14ac:dyDescent="0.2">
      <c r="A54" s="7">
        <f t="shared" si="4"/>
        <v>2026</v>
      </c>
      <c r="B54" s="7">
        <v>2</v>
      </c>
      <c r="C54" s="7">
        <v>1</v>
      </c>
      <c r="D54" s="15">
        <v>0.64708874836700903</v>
      </c>
      <c r="E54" s="18"/>
      <c r="F54" s="18"/>
      <c r="G54" s="18"/>
      <c r="H54" s="18"/>
    </row>
    <row r="55" spans="1:8" x14ac:dyDescent="0.2">
      <c r="A55" s="7">
        <f t="shared" si="4"/>
        <v>2027</v>
      </c>
      <c r="B55" s="7">
        <v>2</v>
      </c>
      <c r="C55" s="7">
        <v>1</v>
      </c>
      <c r="D55" s="15">
        <v>0.65237020884105201</v>
      </c>
      <c r="E55" s="18"/>
      <c r="F55" s="18"/>
      <c r="G55" s="18"/>
      <c r="H55" s="18"/>
    </row>
    <row r="56" spans="1:8" x14ac:dyDescent="0.2">
      <c r="A56" s="7">
        <f>A55+1</f>
        <v>2028</v>
      </c>
      <c r="B56" s="7">
        <v>2</v>
      </c>
      <c r="C56" s="7">
        <v>1</v>
      </c>
      <c r="D56" s="15">
        <v>0.65764009529901601</v>
      </c>
      <c r="E56" s="18"/>
      <c r="F56" s="18"/>
      <c r="G56" s="18"/>
      <c r="H56" s="18"/>
    </row>
    <row r="57" spans="1:8" x14ac:dyDescent="0.2">
      <c r="A57" s="7">
        <v>2018</v>
      </c>
      <c r="B57" s="7">
        <v>2</v>
      </c>
      <c r="C57" s="7">
        <v>2</v>
      </c>
      <c r="D57" s="16">
        <v>0.12640732733243601</v>
      </c>
    </row>
    <row r="58" spans="1:8" x14ac:dyDescent="0.2">
      <c r="A58" s="7">
        <f>A57+1</f>
        <v>2019</v>
      </c>
      <c r="B58" s="7">
        <v>2</v>
      </c>
      <c r="C58" s="7">
        <v>2</v>
      </c>
      <c r="D58" s="16">
        <v>0.12207795618320701</v>
      </c>
    </row>
    <row r="59" spans="1:8" x14ac:dyDescent="0.2">
      <c r="A59" s="7">
        <f t="shared" ref="A59:A66" si="5">A58+1</f>
        <v>2020</v>
      </c>
      <c r="B59" s="7">
        <v>2</v>
      </c>
      <c r="C59" s="7">
        <v>2</v>
      </c>
      <c r="D59" s="16">
        <v>0.118948933731921</v>
      </c>
    </row>
    <row r="60" spans="1:8" x14ac:dyDescent="0.2">
      <c r="A60" s="7">
        <f t="shared" si="5"/>
        <v>2021</v>
      </c>
      <c r="B60" s="7">
        <v>2</v>
      </c>
      <c r="C60" s="7">
        <v>2</v>
      </c>
      <c r="D60" s="16">
        <v>0.116787679829803</v>
      </c>
    </row>
    <row r="61" spans="1:8" x14ac:dyDescent="0.2">
      <c r="A61" s="7">
        <f t="shared" si="5"/>
        <v>2022</v>
      </c>
      <c r="B61" s="7">
        <v>2</v>
      </c>
      <c r="C61" s="7">
        <v>2</v>
      </c>
      <c r="D61" s="16">
        <v>0.114458916103545</v>
      </c>
    </row>
    <row r="62" spans="1:8" x14ac:dyDescent="0.2">
      <c r="A62" s="7">
        <f t="shared" si="5"/>
        <v>2023</v>
      </c>
      <c r="B62" s="7">
        <v>2</v>
      </c>
      <c r="C62" s="7">
        <v>2</v>
      </c>
      <c r="D62" s="16">
        <v>0.112303364905207</v>
      </c>
    </row>
    <row r="63" spans="1:8" x14ac:dyDescent="0.2">
      <c r="A63" s="7">
        <f t="shared" si="5"/>
        <v>2024</v>
      </c>
      <c r="B63" s="7">
        <v>2</v>
      </c>
      <c r="C63" s="7">
        <v>2</v>
      </c>
      <c r="D63" s="16">
        <v>0.11027260387259299</v>
      </c>
    </row>
    <row r="64" spans="1:8" x14ac:dyDescent="0.2">
      <c r="A64" s="7">
        <f t="shared" si="5"/>
        <v>2025</v>
      </c>
      <c r="B64" s="7">
        <v>2</v>
      </c>
      <c r="C64" s="7">
        <v>2</v>
      </c>
      <c r="D64" s="16">
        <v>0.108344882443725</v>
      </c>
    </row>
    <row r="65" spans="1:4" x14ac:dyDescent="0.2">
      <c r="A65" s="7">
        <f t="shared" si="5"/>
        <v>2026</v>
      </c>
      <c r="B65" s="7">
        <v>2</v>
      </c>
      <c r="C65" s="7">
        <v>2</v>
      </c>
      <c r="D65" s="16">
        <v>0.1065123902299</v>
      </c>
    </row>
    <row r="66" spans="1:4" x14ac:dyDescent="0.2">
      <c r="A66" s="7">
        <f t="shared" si="5"/>
        <v>2027</v>
      </c>
      <c r="B66" s="7">
        <v>2</v>
      </c>
      <c r="C66" s="7">
        <v>2</v>
      </c>
      <c r="D66" s="16">
        <v>0.10476907802869</v>
      </c>
    </row>
    <row r="67" spans="1:4" x14ac:dyDescent="0.2">
      <c r="A67" s="7">
        <f>A66+1</f>
        <v>2028</v>
      </c>
      <c r="B67" s="7">
        <v>2</v>
      </c>
      <c r="C67" s="7">
        <v>2</v>
      </c>
      <c r="D67" s="16">
        <v>0.103111138844415</v>
      </c>
    </row>
    <row r="68" spans="1:4" x14ac:dyDescent="0.2">
      <c r="A68" s="7">
        <v>2018</v>
      </c>
      <c r="B68" s="7">
        <v>2</v>
      </c>
      <c r="C68" s="7">
        <v>3</v>
      </c>
      <c r="D68" s="17">
        <v>2.7774464273471602E-2</v>
      </c>
    </row>
    <row r="69" spans="1:4" x14ac:dyDescent="0.2">
      <c r="A69" s="7">
        <f>A68+1</f>
        <v>2019</v>
      </c>
      <c r="B69" s="7">
        <v>2</v>
      </c>
      <c r="C69" s="7">
        <v>3</v>
      </c>
      <c r="D69" s="17">
        <v>2.8736710986594201E-2</v>
      </c>
    </row>
    <row r="70" spans="1:4" x14ac:dyDescent="0.2">
      <c r="A70" s="7">
        <f t="shared" ref="A70:A77" si="6">A69+1</f>
        <v>2020</v>
      </c>
      <c r="B70" s="7">
        <v>2</v>
      </c>
      <c r="C70" s="7">
        <v>3</v>
      </c>
      <c r="D70" s="17">
        <v>2.9502052937164101E-2</v>
      </c>
    </row>
    <row r="71" spans="1:4" x14ac:dyDescent="0.2">
      <c r="A71" s="7">
        <f t="shared" si="6"/>
        <v>2021</v>
      </c>
      <c r="B71" s="7">
        <v>2</v>
      </c>
      <c r="C71" s="7">
        <v>3</v>
      </c>
      <c r="D71" s="17">
        <v>2.99278406199779E-2</v>
      </c>
    </row>
    <row r="72" spans="1:4" x14ac:dyDescent="0.2">
      <c r="A72" s="7">
        <f t="shared" si="6"/>
        <v>2022</v>
      </c>
      <c r="B72" s="7">
        <v>2</v>
      </c>
      <c r="C72" s="7">
        <v>3</v>
      </c>
      <c r="D72" s="17">
        <v>3.0235479817399401E-2</v>
      </c>
    </row>
    <row r="73" spans="1:4" x14ac:dyDescent="0.2">
      <c r="A73" s="7">
        <f t="shared" si="6"/>
        <v>2023</v>
      </c>
      <c r="B73" s="7">
        <v>2</v>
      </c>
      <c r="C73" s="7">
        <v>3</v>
      </c>
      <c r="D73" s="17">
        <v>3.0358115138387001E-2</v>
      </c>
    </row>
    <row r="74" spans="1:4" x14ac:dyDescent="0.2">
      <c r="A74" s="7">
        <f t="shared" si="6"/>
        <v>2024</v>
      </c>
      <c r="B74" s="7">
        <v>2</v>
      </c>
      <c r="C74" s="7">
        <v>3</v>
      </c>
      <c r="D74" s="17">
        <v>3.0328387085055801E-2</v>
      </c>
    </row>
    <row r="75" spans="1:4" x14ac:dyDescent="0.2">
      <c r="A75" s="7">
        <f t="shared" si="6"/>
        <v>2025</v>
      </c>
      <c r="B75" s="7">
        <v>2</v>
      </c>
      <c r="C75" s="7">
        <v>3</v>
      </c>
      <c r="D75" s="17">
        <v>3.0176887805586299E-2</v>
      </c>
    </row>
    <row r="76" spans="1:4" x14ac:dyDescent="0.2">
      <c r="A76" s="7">
        <f t="shared" si="6"/>
        <v>2026</v>
      </c>
      <c r="B76" s="7">
        <v>2</v>
      </c>
      <c r="C76" s="7">
        <v>3</v>
      </c>
      <c r="D76" s="17">
        <v>2.9926389491505299E-2</v>
      </c>
    </row>
    <row r="77" spans="1:4" x14ac:dyDescent="0.2">
      <c r="A77" s="7">
        <f t="shared" si="6"/>
        <v>2027</v>
      </c>
      <c r="B77" s="7">
        <v>2</v>
      </c>
      <c r="C77" s="7">
        <v>3</v>
      </c>
      <c r="D77" s="17">
        <v>2.9600375950119901E-2</v>
      </c>
    </row>
    <row r="78" spans="1:4" x14ac:dyDescent="0.2">
      <c r="A78" s="7">
        <f>A77+1</f>
        <v>2028</v>
      </c>
      <c r="B78" s="7">
        <v>2</v>
      </c>
      <c r="C78" s="7">
        <v>3</v>
      </c>
      <c r="D78" s="17">
        <v>2.9218146606478999E-2</v>
      </c>
    </row>
    <row r="79" spans="1:4" x14ac:dyDescent="0.2">
      <c r="A79" s="7">
        <v>2018</v>
      </c>
      <c r="B79" s="7">
        <v>2</v>
      </c>
      <c r="C79" s="7">
        <v>4</v>
      </c>
      <c r="D79" s="18">
        <v>0.232233912345506</v>
      </c>
    </row>
    <row r="80" spans="1:4" x14ac:dyDescent="0.2">
      <c r="A80" s="7">
        <f>A79+1</f>
        <v>2019</v>
      </c>
      <c r="B80" s="7">
        <v>2</v>
      </c>
      <c r="C80" s="7">
        <v>4</v>
      </c>
      <c r="D80" s="18">
        <v>0.232905400015534</v>
      </c>
    </row>
    <row r="81" spans="1:4" x14ac:dyDescent="0.2">
      <c r="A81" s="7">
        <f t="shared" ref="A81:A88" si="7">A80+1</f>
        <v>2020</v>
      </c>
      <c r="B81" s="7">
        <v>2</v>
      </c>
      <c r="C81" s="7">
        <v>4</v>
      </c>
      <c r="D81" s="18">
        <v>0.23191133280379</v>
      </c>
    </row>
    <row r="82" spans="1:4" x14ac:dyDescent="0.2">
      <c r="A82" s="7">
        <f t="shared" si="7"/>
        <v>2021</v>
      </c>
      <c r="B82" s="7">
        <v>2</v>
      </c>
      <c r="C82" s="7">
        <v>4</v>
      </c>
      <c r="D82" s="18">
        <v>0.23042107237036299</v>
      </c>
    </row>
    <row r="83" spans="1:4" x14ac:dyDescent="0.2">
      <c r="A83" s="7">
        <f t="shared" si="7"/>
        <v>2022</v>
      </c>
      <c r="B83" s="7">
        <v>2</v>
      </c>
      <c r="C83" s="7">
        <v>4</v>
      </c>
      <c r="D83" s="18">
        <v>0.228152432665988</v>
      </c>
    </row>
    <row r="84" spans="1:4" x14ac:dyDescent="0.2">
      <c r="A84" s="7">
        <f t="shared" si="7"/>
        <v>2023</v>
      </c>
      <c r="B84" s="7">
        <v>2</v>
      </c>
      <c r="C84" s="7">
        <v>4</v>
      </c>
      <c r="D84" s="18">
        <v>0.225531303597792</v>
      </c>
    </row>
    <row r="85" spans="1:4" x14ac:dyDescent="0.2">
      <c r="A85" s="7">
        <f t="shared" si="7"/>
        <v>2024</v>
      </c>
      <c r="B85" s="7">
        <v>2</v>
      </c>
      <c r="C85" s="7">
        <v>4</v>
      </c>
      <c r="D85" s="18">
        <v>0.22266354126070001</v>
      </c>
    </row>
    <row r="86" spans="1:4" x14ac:dyDescent="0.2">
      <c r="A86" s="7">
        <f t="shared" si="7"/>
        <v>2025</v>
      </c>
      <c r="B86" s="7">
        <v>2</v>
      </c>
      <c r="C86" s="7">
        <v>4</v>
      </c>
      <c r="D86" s="18">
        <v>0.21962361463878</v>
      </c>
    </row>
    <row r="87" spans="1:4" x14ac:dyDescent="0.2">
      <c r="A87" s="7">
        <f t="shared" si="7"/>
        <v>2026</v>
      </c>
      <c r="B87" s="7">
        <v>2</v>
      </c>
      <c r="C87" s="7">
        <v>4</v>
      </c>
      <c r="D87" s="18">
        <v>0.216472471911593</v>
      </c>
    </row>
    <row r="88" spans="1:4" x14ac:dyDescent="0.2">
      <c r="A88" s="7">
        <f t="shared" si="7"/>
        <v>2027</v>
      </c>
      <c r="B88" s="7">
        <v>2</v>
      </c>
      <c r="C88" s="7">
        <v>4</v>
      </c>
      <c r="D88" s="18">
        <v>0.213260337180147</v>
      </c>
    </row>
    <row r="89" spans="1:4" x14ac:dyDescent="0.2">
      <c r="A89" s="7">
        <f>A88+1</f>
        <v>2028</v>
      </c>
      <c r="B89" s="7">
        <v>2</v>
      </c>
      <c r="C89" s="7">
        <v>4</v>
      </c>
      <c r="D89" s="18">
        <v>0.210030619250099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654C-6F7F-4EFA-8989-E527F425D0E6}">
  <dimension ref="A1:C13"/>
  <sheetViews>
    <sheetView workbookViewId="0">
      <selection activeCell="C3" sqref="C3:C13"/>
    </sheetView>
  </sheetViews>
  <sheetFormatPr baseColWidth="10" defaultColWidth="8.83203125" defaultRowHeight="15" x14ac:dyDescent="0.2"/>
  <cols>
    <col min="2" max="2" width="14.33203125" customWidth="1"/>
    <col min="3" max="3" width="19.5" customWidth="1"/>
  </cols>
  <sheetData>
    <row r="1" spans="1:3" x14ac:dyDescent="0.2">
      <c r="A1" s="9"/>
      <c r="B1" s="22" t="s">
        <v>6</v>
      </c>
      <c r="C1" s="22"/>
    </row>
    <row r="2" spans="1:3" ht="16" x14ac:dyDescent="0.2">
      <c r="A2" s="9" t="s">
        <v>0</v>
      </c>
      <c r="B2" s="9" t="s">
        <v>1</v>
      </c>
      <c r="C2" s="1" t="s">
        <v>2</v>
      </c>
    </row>
    <row r="3" spans="1:3" x14ac:dyDescent="0.2">
      <c r="A3" s="9">
        <v>2018</v>
      </c>
      <c r="B3" s="19">
        <v>0.39492382712430402</v>
      </c>
      <c r="C3" s="10">
        <v>0.60089356268275695</v>
      </c>
    </row>
    <row r="4" spans="1:3" x14ac:dyDescent="0.2">
      <c r="A4" s="9">
        <f>A3+1</f>
        <v>2019</v>
      </c>
      <c r="B4" s="19">
        <v>0.39870140252808201</v>
      </c>
      <c r="C4" s="10">
        <v>0.60686949573524296</v>
      </c>
    </row>
    <row r="5" spans="1:3" x14ac:dyDescent="0.2">
      <c r="A5" s="9">
        <f t="shared" ref="A5:A13" si="0">A4+1</f>
        <v>2020</v>
      </c>
      <c r="B5" s="19">
        <v>0.40030395498757898</v>
      </c>
      <c r="C5" s="10">
        <v>0.609618490934281</v>
      </c>
    </row>
    <row r="6" spans="1:3" x14ac:dyDescent="0.2">
      <c r="A6" s="9">
        <f t="shared" si="0"/>
        <v>2021</v>
      </c>
      <c r="B6" s="19">
        <v>0.40087097549918399</v>
      </c>
      <c r="C6" s="10">
        <v>0.61088634587647095</v>
      </c>
    </row>
    <row r="7" spans="1:3" x14ac:dyDescent="0.2">
      <c r="A7" s="9">
        <f t="shared" si="0"/>
        <v>2022</v>
      </c>
      <c r="B7" s="19">
        <v>0.40104973029674001</v>
      </c>
      <c r="C7" s="10">
        <v>0.61183717158495299</v>
      </c>
    </row>
    <row r="8" spans="1:3" x14ac:dyDescent="0.2">
      <c r="A8" s="9">
        <f t="shared" si="0"/>
        <v>2023</v>
      </c>
      <c r="B8" s="19">
        <v>0.40094275782523398</v>
      </c>
      <c r="C8" s="10">
        <v>0.61245915056559097</v>
      </c>
    </row>
    <row r="9" spans="1:3" x14ac:dyDescent="0.2">
      <c r="A9" s="9">
        <f t="shared" si="0"/>
        <v>2024</v>
      </c>
      <c r="B9" s="19">
        <v>0.40067088251053301</v>
      </c>
      <c r="C9" s="10">
        <v>0.612881220363241</v>
      </c>
    </row>
    <row r="10" spans="1:3" x14ac:dyDescent="0.2">
      <c r="A10" s="9">
        <f t="shared" si="0"/>
        <v>2025</v>
      </c>
      <c r="B10" s="19">
        <v>0.40029328201724901</v>
      </c>
      <c r="C10" s="10">
        <v>0.61316120415334197</v>
      </c>
    </row>
    <row r="11" spans="1:3" x14ac:dyDescent="0.2">
      <c r="A11" s="9">
        <f t="shared" si="0"/>
        <v>2026</v>
      </c>
      <c r="B11" s="19">
        <v>0.39984133286905499</v>
      </c>
      <c r="C11" s="10">
        <v>0.61333385521463701</v>
      </c>
    </row>
    <row r="12" spans="1:3" x14ac:dyDescent="0.2">
      <c r="A12" s="9">
        <f t="shared" si="0"/>
        <v>2027</v>
      </c>
      <c r="B12" s="19">
        <v>0.399336410299866</v>
      </c>
      <c r="C12" s="10">
        <v>0.61341954575846303</v>
      </c>
    </row>
    <row r="13" spans="1:3" x14ac:dyDescent="0.2">
      <c r="A13" s="9">
        <f t="shared" si="0"/>
        <v>2028</v>
      </c>
      <c r="B13" s="19">
        <v>0.39879626386137801</v>
      </c>
      <c r="C13" s="10">
        <v>0.61343533182007104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D78C-25C0-4175-A8EC-A65C5E5799A7}">
  <dimension ref="A1:C13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13" customWidth="1"/>
    <col min="3" max="3" width="16.33203125" customWidth="1"/>
  </cols>
  <sheetData>
    <row r="1" spans="1:3" x14ac:dyDescent="0.2">
      <c r="A1" s="18"/>
      <c r="B1" s="22" t="s">
        <v>7</v>
      </c>
      <c r="C1" s="22"/>
    </row>
    <row r="2" spans="1:3" ht="16" x14ac:dyDescent="0.2">
      <c r="A2" s="18" t="s">
        <v>0</v>
      </c>
      <c r="B2" s="18" t="s">
        <v>1</v>
      </c>
      <c r="C2" s="1" t="s">
        <v>2</v>
      </c>
    </row>
    <row r="3" spans="1:3" x14ac:dyDescent="0.2">
      <c r="A3" s="18">
        <v>2018</v>
      </c>
      <c r="B3" s="21">
        <v>0.81756724262139902</v>
      </c>
      <c r="C3" s="20">
        <v>7.8438382554176496</v>
      </c>
    </row>
    <row r="4" spans="1:3" x14ac:dyDescent="0.2">
      <c r="A4" s="18">
        <f>A3+1</f>
        <v>2019</v>
      </c>
      <c r="B4" s="21">
        <v>0.73832369161317501</v>
      </c>
      <c r="C4" s="20">
        <v>7.4114267673995897</v>
      </c>
    </row>
    <row r="5" spans="1:3" x14ac:dyDescent="0.2">
      <c r="A5" s="18">
        <f t="shared" ref="A5:A13" si="0">A4+1</f>
        <v>2020</v>
      </c>
      <c r="B5" s="21">
        <v>0.66802340000248694</v>
      </c>
      <c r="C5" s="20">
        <v>7.0116812689368802</v>
      </c>
    </row>
    <row r="6" spans="1:3" x14ac:dyDescent="0.2">
      <c r="A6" s="18">
        <f t="shared" si="0"/>
        <v>2021</v>
      </c>
      <c r="B6" s="21">
        <v>0.61709766979277303</v>
      </c>
      <c r="C6" s="20">
        <v>6.7063135897258102</v>
      </c>
    </row>
    <row r="7" spans="1:3" x14ac:dyDescent="0.2">
      <c r="A7" s="18">
        <f t="shared" si="0"/>
        <v>2022</v>
      </c>
      <c r="B7" s="21">
        <v>0.56648689358034099</v>
      </c>
      <c r="C7" s="20">
        <v>6.3751951909781202</v>
      </c>
    </row>
    <row r="8" spans="1:3" x14ac:dyDescent="0.2">
      <c r="A8" s="18">
        <f t="shared" si="0"/>
        <v>2023</v>
      </c>
      <c r="B8" s="21">
        <v>0.52555582168721704</v>
      </c>
      <c r="C8" s="20">
        <v>6.0822652358209801</v>
      </c>
    </row>
    <row r="9" spans="1:3" x14ac:dyDescent="0.2">
      <c r="A9" s="18">
        <f t="shared" si="0"/>
        <v>2024</v>
      </c>
      <c r="B9" s="21">
        <v>0.49261008571194198</v>
      </c>
      <c r="C9" s="20">
        <v>5.8256009971171396</v>
      </c>
    </row>
    <row r="10" spans="1:3" x14ac:dyDescent="0.2">
      <c r="A10" s="18">
        <f t="shared" si="0"/>
        <v>2025</v>
      </c>
      <c r="B10" s="21">
        <v>0.46616638883279099</v>
      </c>
      <c r="C10" s="20">
        <v>5.6024729674422904</v>
      </c>
    </row>
    <row r="11" spans="1:3" x14ac:dyDescent="0.2">
      <c r="A11" s="18">
        <f t="shared" si="0"/>
        <v>2026</v>
      </c>
      <c r="B11" s="21">
        <v>0.44497048215463603</v>
      </c>
      <c r="C11" s="20">
        <v>5.4096632124577697</v>
      </c>
    </row>
    <row r="12" spans="1:3" x14ac:dyDescent="0.2">
      <c r="A12" s="18">
        <f t="shared" si="0"/>
        <v>2027</v>
      </c>
      <c r="B12" s="21">
        <v>0.42798405610575402</v>
      </c>
      <c r="C12" s="20">
        <v>5.2437770976533002</v>
      </c>
    </row>
    <row r="13" spans="1:3" x14ac:dyDescent="0.2">
      <c r="A13" s="18">
        <f t="shared" si="0"/>
        <v>2028</v>
      </c>
      <c r="B13" s="21">
        <v>0.41435498869028597</v>
      </c>
      <c r="C13" s="20">
        <v>5.1014583304981604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Incidence</vt:lpstr>
      <vt:lpstr>HIVdist</vt:lpstr>
      <vt:lpstr>ARTcoverage</vt:lpstr>
      <vt:lpstr>HIVprevalence10-19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Broshkevitch</dc:creator>
  <cp:lastModifiedBy>Microsoft Office User</cp:lastModifiedBy>
  <dcterms:created xsi:type="dcterms:W3CDTF">2021-03-30T23:40:04Z</dcterms:created>
  <dcterms:modified xsi:type="dcterms:W3CDTF">2021-07-22T15:29:17Z</dcterms:modified>
</cp:coreProperties>
</file>