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"/>
    </mc:Choice>
  </mc:AlternateContent>
  <bookViews>
    <workbookView xWindow="0" yWindow="0" windowWidth="16692" windowHeight="6756" activeTab="2"/>
  </bookViews>
  <sheets>
    <sheet name="Daily" sheetId="1" r:id="rId1"/>
    <sheet name="FluvCovid" sheetId="3" r:id="rId2"/>
    <sheet name="Plott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M1" i="1"/>
  <c r="B28" i="1" s="1"/>
  <c r="C11" i="1"/>
  <c r="B14" i="1" l="1"/>
  <c r="C37" i="1"/>
  <c r="C24" i="1"/>
  <c r="C25" i="1"/>
  <c r="B33" i="1"/>
  <c r="B15" i="1"/>
  <c r="C14" i="1"/>
  <c r="C26" i="1"/>
  <c r="B32" i="1"/>
  <c r="B16" i="1"/>
  <c r="C15" i="1"/>
  <c r="C28" i="1"/>
  <c r="B30" i="1"/>
  <c r="B21" i="1"/>
  <c r="C16" i="1"/>
  <c r="C32" i="1"/>
  <c r="B6" i="1"/>
  <c r="B22" i="1"/>
  <c r="C17" i="1"/>
  <c r="C33" i="1"/>
  <c r="B7" i="1"/>
  <c r="B23" i="1"/>
  <c r="C18" i="1"/>
  <c r="C34" i="1"/>
  <c r="B11" i="1"/>
  <c r="B24" i="1"/>
  <c r="C23" i="1"/>
  <c r="C36" i="1"/>
  <c r="B13" i="1"/>
  <c r="B25" i="1"/>
  <c r="C20" i="1"/>
  <c r="C29" i="1"/>
  <c r="B36" i="1"/>
  <c r="B8" i="1"/>
  <c r="B17" i="1"/>
  <c r="B26" i="1"/>
  <c r="C12" i="1"/>
  <c r="C21" i="1"/>
  <c r="C30" i="1"/>
  <c r="B35" i="1"/>
  <c r="B9" i="1"/>
  <c r="B18" i="1"/>
  <c r="B27" i="1"/>
  <c r="C13" i="1"/>
  <c r="C22" i="1"/>
  <c r="C31" i="1"/>
  <c r="B34" i="1"/>
  <c r="B10" i="1"/>
  <c r="B19" i="1"/>
  <c r="B29" i="1"/>
  <c r="C19" i="1"/>
  <c r="C27" i="1"/>
  <c r="C35" i="1"/>
  <c r="B31" i="1"/>
  <c r="B12" i="1"/>
  <c r="B20" i="1"/>
</calcChain>
</file>

<file path=xl/sharedStrings.xml><?xml version="1.0" encoding="utf-8"?>
<sst xmlns="http://schemas.openxmlformats.org/spreadsheetml/2006/main" count="8" uniqueCount="8">
  <si>
    <t>417Confirmed</t>
  </si>
  <si>
    <t>417Probable</t>
  </si>
  <si>
    <t>Scale</t>
  </si>
  <si>
    <t>InfluenzaDate</t>
  </si>
  <si>
    <t>Covid Confirmed</t>
  </si>
  <si>
    <t>CovidDate</t>
  </si>
  <si>
    <t>Covid Probable</t>
  </si>
  <si>
    <t>1918 Influenza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</si>
</sst>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5.7142857142857135</c:v>
                </c:pt>
                <c:pt idx="7">
                  <c:v>9.5238095238095237</c:v>
                </c:pt>
                <c:pt idx="8">
                  <c:v>7.6190476190476186</c:v>
                </c:pt>
                <c:pt idx="9">
                  <c:v>20.952380952380953</c:v>
                </c:pt>
                <c:pt idx="10">
                  <c:v>24.761904761904759</c:v>
                </c:pt>
                <c:pt idx="11">
                  <c:v>47.619047619047613</c:v>
                </c:pt>
                <c:pt idx="12">
                  <c:v>40</c:v>
                </c:pt>
                <c:pt idx="13">
                  <c:v>47.619047619047613</c:v>
                </c:pt>
                <c:pt idx="14">
                  <c:v>81.904761904761898</c:v>
                </c:pt>
                <c:pt idx="15">
                  <c:v>93.333333333333329</c:v>
                </c:pt>
                <c:pt idx="16">
                  <c:v>120</c:v>
                </c:pt>
                <c:pt idx="17">
                  <c:v>184.76190476190476</c:v>
                </c:pt>
                <c:pt idx="18">
                  <c:v>203.8095238095238</c:v>
                </c:pt>
                <c:pt idx="19">
                  <c:v>255.23809523809521</c:v>
                </c:pt>
                <c:pt idx="20">
                  <c:v>276.19047619047615</c:v>
                </c:pt>
                <c:pt idx="21">
                  <c:v>297.14285714285711</c:v>
                </c:pt>
                <c:pt idx="22">
                  <c:v>356.19047619047615</c:v>
                </c:pt>
                <c:pt idx="23">
                  <c:v>398.09523809523807</c:v>
                </c:pt>
                <c:pt idx="24">
                  <c:v>430.47619047619042</c:v>
                </c:pt>
                <c:pt idx="25">
                  <c:v>438.09523809523807</c:v>
                </c:pt>
                <c:pt idx="26">
                  <c:v>445.71428571428567</c:v>
                </c:pt>
                <c:pt idx="27">
                  <c:v>499.04761904761904</c:v>
                </c:pt>
                <c:pt idx="28">
                  <c:v>500.95238095238091</c:v>
                </c:pt>
                <c:pt idx="29">
                  <c:v>521.90476190476193</c:v>
                </c:pt>
                <c:pt idx="30">
                  <c:v>445.71428571428567</c:v>
                </c:pt>
                <c:pt idx="31">
                  <c:v>411.42857142857139</c:v>
                </c:pt>
                <c:pt idx="32">
                  <c:v>375.23809523809524</c:v>
                </c:pt>
                <c:pt idx="33">
                  <c:v>352.38095238095235</c:v>
                </c:pt>
                <c:pt idx="34">
                  <c:v>335.23809523809524</c:v>
                </c:pt>
                <c:pt idx="35">
                  <c:v>314.28571428571428</c:v>
                </c:pt>
                <c:pt idx="36">
                  <c:v>215.23809523809521</c:v>
                </c:pt>
                <c:pt idx="37">
                  <c:v>37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5.7142857142857135</c:v>
                </c:pt>
                <c:pt idx="13">
                  <c:v>3.8095238095238093</c:v>
                </c:pt>
                <c:pt idx="14">
                  <c:v>15.238095238095237</c:v>
                </c:pt>
                <c:pt idx="15">
                  <c:v>13.333333333333332</c:v>
                </c:pt>
                <c:pt idx="16">
                  <c:v>19.047619047619047</c:v>
                </c:pt>
                <c:pt idx="17">
                  <c:v>36.19047619047619</c:v>
                </c:pt>
                <c:pt idx="18">
                  <c:v>41.904761904761905</c:v>
                </c:pt>
                <c:pt idx="19">
                  <c:v>66.666666666666657</c:v>
                </c:pt>
                <c:pt idx="20">
                  <c:v>72.38095238095238</c:v>
                </c:pt>
                <c:pt idx="21">
                  <c:v>99.047619047619037</c:v>
                </c:pt>
                <c:pt idx="22">
                  <c:v>97.142857142857139</c:v>
                </c:pt>
                <c:pt idx="23">
                  <c:v>121.9047619047619</c:v>
                </c:pt>
                <c:pt idx="24">
                  <c:v>200</c:v>
                </c:pt>
                <c:pt idx="25">
                  <c:v>196.19047619047618</c:v>
                </c:pt>
                <c:pt idx="26">
                  <c:v>213.33333333333331</c:v>
                </c:pt>
                <c:pt idx="27">
                  <c:v>215.23809523809521</c:v>
                </c:pt>
                <c:pt idx="28">
                  <c:v>278.09523809523807</c:v>
                </c:pt>
                <c:pt idx="29">
                  <c:v>276.19047619047615</c:v>
                </c:pt>
                <c:pt idx="30">
                  <c:v>262.85714285714283</c:v>
                </c:pt>
                <c:pt idx="31">
                  <c:v>278.09523809523807</c:v>
                </c:pt>
                <c:pt idx="32">
                  <c:v>274.28571428571428</c:v>
                </c:pt>
                <c:pt idx="33">
                  <c:v>268.57142857142856</c:v>
                </c:pt>
                <c:pt idx="34">
                  <c:v>289.52380952380952</c:v>
                </c:pt>
                <c:pt idx="35">
                  <c:v>318.09523809523807</c:v>
                </c:pt>
                <c:pt idx="36">
                  <c:v>320</c:v>
                </c:pt>
                <c:pt idx="37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25765200"/>
        <c:axId val="62576856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65200"/>
        <c:axId val="625768560"/>
      </c:lineChart>
      <c:dateAx>
        <c:axId val="62576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8560"/>
        <c:crosses val="autoZero"/>
        <c:auto val="1"/>
        <c:lblOffset val="100"/>
        <c:baseTimeUnit val="days"/>
        <c:majorUnit val="7"/>
        <c:majorTimeUnit val="days"/>
      </c:dateAx>
      <c:valAx>
        <c:axId val="625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2" sqref="B2:C37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J1" t="s">
        <v>2</v>
      </c>
      <c r="K1">
        <v>800</v>
      </c>
      <c r="L1">
        <v>420</v>
      </c>
      <c r="M1">
        <f>K1/L1</f>
        <v>1.9047619047619047</v>
      </c>
    </row>
    <row r="2" spans="1:13" x14ac:dyDescent="0.3">
      <c r="A2">
        <v>311</v>
      </c>
      <c r="B2">
        <v>1</v>
      </c>
    </row>
    <row r="3" spans="1:13" x14ac:dyDescent="0.3">
      <c r="A3">
        <v>312</v>
      </c>
      <c r="B3">
        <v>1</v>
      </c>
    </row>
    <row r="4" spans="1:13" x14ac:dyDescent="0.3">
      <c r="A4">
        <v>313</v>
      </c>
      <c r="B4">
        <v>0</v>
      </c>
    </row>
    <row r="5" spans="1:13" x14ac:dyDescent="0.3">
      <c r="A5">
        <v>314</v>
      </c>
      <c r="B5">
        <v>2</v>
      </c>
    </row>
    <row r="6" spans="1:13" x14ac:dyDescent="0.3">
      <c r="A6">
        <v>315</v>
      </c>
      <c r="B6">
        <f>3*$M$1</f>
        <v>5.7142857142857135</v>
      </c>
    </row>
    <row r="7" spans="1:13" x14ac:dyDescent="0.3">
      <c r="A7">
        <v>316</v>
      </c>
      <c r="B7">
        <f>5*$M$1</f>
        <v>9.5238095238095237</v>
      </c>
    </row>
    <row r="8" spans="1:13" x14ac:dyDescent="0.3">
      <c r="A8">
        <v>317</v>
      </c>
      <c r="B8">
        <f>4*$M$1</f>
        <v>7.6190476190476186</v>
      </c>
      <c r="C8">
        <v>1</v>
      </c>
    </row>
    <row r="9" spans="1:13" x14ac:dyDescent="0.3">
      <c r="A9">
        <v>318</v>
      </c>
      <c r="B9">
        <f>11*$M$1</f>
        <v>20.952380952380953</v>
      </c>
      <c r="C9">
        <v>2</v>
      </c>
    </row>
    <row r="10" spans="1:13" x14ac:dyDescent="0.3">
      <c r="A10">
        <v>319</v>
      </c>
      <c r="B10">
        <f>13*$M$1</f>
        <v>24.761904761904759</v>
      </c>
      <c r="C10">
        <v>1</v>
      </c>
    </row>
    <row r="11" spans="1:13" x14ac:dyDescent="0.3">
      <c r="A11">
        <v>320</v>
      </c>
      <c r="B11">
        <f>25*$M$1</f>
        <v>47.619047619047613</v>
      </c>
      <c r="C11">
        <f>2*2</f>
        <v>4</v>
      </c>
    </row>
    <row r="12" spans="1:13" x14ac:dyDescent="0.3">
      <c r="A12">
        <v>321</v>
      </c>
      <c r="B12">
        <f>21*$M$1</f>
        <v>40</v>
      </c>
      <c r="C12">
        <f>3*$M$1</f>
        <v>5.7142857142857135</v>
      </c>
    </row>
    <row r="13" spans="1:13" x14ac:dyDescent="0.3">
      <c r="A13">
        <v>322</v>
      </c>
      <c r="B13">
        <f>25*$M$1</f>
        <v>47.619047619047613</v>
      </c>
      <c r="C13">
        <f>2*$M$1</f>
        <v>3.8095238095238093</v>
      </c>
    </row>
    <row r="14" spans="1:13" x14ac:dyDescent="0.3">
      <c r="A14">
        <v>323</v>
      </c>
      <c r="B14">
        <f>43*$M$1</f>
        <v>81.904761904761898</v>
      </c>
      <c r="C14">
        <f>8*$M$1</f>
        <v>15.238095238095237</v>
      </c>
    </row>
    <row r="15" spans="1:13" x14ac:dyDescent="0.3">
      <c r="A15">
        <v>324</v>
      </c>
      <c r="B15">
        <f>49*$M$1</f>
        <v>93.333333333333329</v>
      </c>
      <c r="C15">
        <f>7*$M$1</f>
        <v>13.333333333333332</v>
      </c>
    </row>
    <row r="16" spans="1:13" x14ac:dyDescent="0.3">
      <c r="A16">
        <v>325</v>
      </c>
      <c r="B16">
        <f>63*$M$1</f>
        <v>120</v>
      </c>
      <c r="C16">
        <f>10*$M$1</f>
        <v>19.047619047619047</v>
      </c>
    </row>
    <row r="17" spans="1:3" x14ac:dyDescent="0.3">
      <c r="A17">
        <v>326</v>
      </c>
      <c r="B17">
        <f>97*$M$1</f>
        <v>184.76190476190476</v>
      </c>
      <c r="C17">
        <f>19*$M$1</f>
        <v>36.19047619047619</v>
      </c>
    </row>
    <row r="18" spans="1:3" x14ac:dyDescent="0.3">
      <c r="A18">
        <v>327</v>
      </c>
      <c r="B18">
        <f>107*$M$1</f>
        <v>203.8095238095238</v>
      </c>
      <c r="C18">
        <f>22*$M$1</f>
        <v>41.904761904761905</v>
      </c>
    </row>
    <row r="19" spans="1:3" x14ac:dyDescent="0.3">
      <c r="A19">
        <v>328</v>
      </c>
      <c r="B19">
        <f>134*$M$1</f>
        <v>255.23809523809521</v>
      </c>
      <c r="C19">
        <f>35*$M$1</f>
        <v>66.666666666666657</v>
      </c>
    </row>
    <row r="20" spans="1:3" x14ac:dyDescent="0.3">
      <c r="A20">
        <v>329</v>
      </c>
      <c r="B20">
        <f>145*$M$1</f>
        <v>276.19047619047615</v>
      </c>
      <c r="C20">
        <f>38*$M$1</f>
        <v>72.38095238095238</v>
      </c>
    </row>
    <row r="21" spans="1:3" x14ac:dyDescent="0.3">
      <c r="A21">
        <v>330</v>
      </c>
      <c r="B21">
        <f>156*$M$1</f>
        <v>297.14285714285711</v>
      </c>
      <c r="C21">
        <f>52*$M$1</f>
        <v>99.047619047619037</v>
      </c>
    </row>
    <row r="22" spans="1:3" x14ac:dyDescent="0.3">
      <c r="A22">
        <v>331</v>
      </c>
      <c r="B22">
        <f>187*$M$1</f>
        <v>356.19047619047615</v>
      </c>
      <c r="C22">
        <f>51*$M$1</f>
        <v>97.142857142857139</v>
      </c>
    </row>
    <row r="23" spans="1:3" x14ac:dyDescent="0.3">
      <c r="A23">
        <v>401</v>
      </c>
      <c r="B23">
        <f>209*$M$1</f>
        <v>398.09523809523807</v>
      </c>
      <c r="C23">
        <f>64*$M$1</f>
        <v>121.9047619047619</v>
      </c>
    </row>
    <row r="24" spans="1:3" x14ac:dyDescent="0.3">
      <c r="A24">
        <v>402</v>
      </c>
      <c r="B24">
        <f>226*$M$1</f>
        <v>430.47619047619042</v>
      </c>
      <c r="C24">
        <f>105*$M$1</f>
        <v>200</v>
      </c>
    </row>
    <row r="25" spans="1:3" x14ac:dyDescent="0.3">
      <c r="A25">
        <v>403</v>
      </c>
      <c r="B25">
        <f>230*$M$1</f>
        <v>438.09523809523807</v>
      </c>
      <c r="C25">
        <f>103*$M$1</f>
        <v>196.19047619047618</v>
      </c>
    </row>
    <row r="26" spans="1:3" x14ac:dyDescent="0.3">
      <c r="A26">
        <v>404</v>
      </c>
      <c r="B26">
        <f>234*$M$1</f>
        <v>445.71428571428567</v>
      </c>
      <c r="C26">
        <f>112*$M$1</f>
        <v>213.33333333333331</v>
      </c>
    </row>
    <row r="27" spans="1:3" x14ac:dyDescent="0.3">
      <c r="A27">
        <v>405</v>
      </c>
      <c r="B27">
        <f>262*$M$1</f>
        <v>499.04761904761904</v>
      </c>
      <c r="C27">
        <f>113*$M$1</f>
        <v>215.23809523809521</v>
      </c>
    </row>
    <row r="28" spans="1:3" x14ac:dyDescent="0.3">
      <c r="A28">
        <v>406</v>
      </c>
      <c r="B28">
        <f>263*$M$1</f>
        <v>500.95238095238091</v>
      </c>
      <c r="C28">
        <f>146*$M$1</f>
        <v>278.09523809523807</v>
      </c>
    </row>
    <row r="29" spans="1:3" x14ac:dyDescent="0.3">
      <c r="A29">
        <v>407</v>
      </c>
      <c r="B29">
        <f>274*$M$1</f>
        <v>521.90476190476193</v>
      </c>
      <c r="C29">
        <f>145*$M$1</f>
        <v>276.19047619047615</v>
      </c>
    </row>
    <row r="30" spans="1:3" x14ac:dyDescent="0.3">
      <c r="A30">
        <v>408</v>
      </c>
      <c r="B30">
        <f>234*$M$1</f>
        <v>445.71428571428567</v>
      </c>
      <c r="C30">
        <f>138*$M$1</f>
        <v>262.85714285714283</v>
      </c>
    </row>
    <row r="31" spans="1:3" x14ac:dyDescent="0.3">
      <c r="A31">
        <v>409</v>
      </c>
      <c r="B31">
        <f>216*$M$1</f>
        <v>411.42857142857139</v>
      </c>
      <c r="C31">
        <f>146*$M$1</f>
        <v>278.09523809523807</v>
      </c>
    </row>
    <row r="32" spans="1:3" x14ac:dyDescent="0.3">
      <c r="A32">
        <v>410</v>
      </c>
      <c r="B32">
        <f>197*$M$1</f>
        <v>375.23809523809524</v>
      </c>
      <c r="C32">
        <f>144*$M$1</f>
        <v>274.28571428571428</v>
      </c>
    </row>
    <row r="33" spans="1:3" x14ac:dyDescent="0.3">
      <c r="A33">
        <v>411</v>
      </c>
      <c r="B33">
        <f>185*$M$1</f>
        <v>352.38095238095235</v>
      </c>
      <c r="C33">
        <f>141*$M$1</f>
        <v>268.57142857142856</v>
      </c>
    </row>
    <row r="34" spans="1:3" x14ac:dyDescent="0.3">
      <c r="A34">
        <v>412</v>
      </c>
      <c r="B34">
        <f>176*$M$1</f>
        <v>335.23809523809524</v>
      </c>
      <c r="C34">
        <f>152*$M$1</f>
        <v>289.52380952380952</v>
      </c>
    </row>
    <row r="35" spans="1:3" x14ac:dyDescent="0.3">
      <c r="A35">
        <v>413</v>
      </c>
      <c r="B35">
        <f>165*$M$1</f>
        <v>314.28571428571428</v>
      </c>
      <c r="C35">
        <f>167*$M$1</f>
        <v>318.09523809523807</v>
      </c>
    </row>
    <row r="36" spans="1:3" x14ac:dyDescent="0.3">
      <c r="A36">
        <v>414</v>
      </c>
      <c r="B36">
        <f>113*$M$1</f>
        <v>215.23809523809521</v>
      </c>
      <c r="C36">
        <f>168*$M$1</f>
        <v>320</v>
      </c>
    </row>
    <row r="37" spans="1:3" x14ac:dyDescent="0.3">
      <c r="A37">
        <v>415</v>
      </c>
      <c r="B37">
        <v>37</v>
      </c>
      <c r="C37">
        <f>147*$M$1</f>
        <v>280</v>
      </c>
    </row>
    <row r="38" spans="1:3" x14ac:dyDescent="0.3">
      <c r="A38">
        <v>416</v>
      </c>
    </row>
    <row r="39" spans="1:3" x14ac:dyDescent="0.3">
      <c r="A39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1" sqref="E1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3</v>
      </c>
      <c r="B1" t="s">
        <v>7</v>
      </c>
      <c r="C1" t="s">
        <v>4</v>
      </c>
      <c r="D1" t="s">
        <v>6</v>
      </c>
      <c r="E1" t="s">
        <v>5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E4:E39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5.7142857142857135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9.5238095238095237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7.6190476190476186</v>
      </c>
      <c r="D10">
        <v>1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20.952380952380953</v>
      </c>
      <c r="D11">
        <v>2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24.761904761904759</v>
      </c>
      <c r="D12">
        <v>1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47.619047619047613</v>
      </c>
      <c r="D13">
        <v>4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40</v>
      </c>
      <c r="D14">
        <v>5.7142857142857135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47.619047619047613</v>
      </c>
      <c r="D15">
        <v>3.8095238095238093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81.904761904761898</v>
      </c>
      <c r="D16">
        <v>15.238095238095237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93.333333333333329</v>
      </c>
      <c r="D17">
        <v>13.333333333333332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19.047619047619047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184.76190476190476</v>
      </c>
      <c r="D19">
        <v>36.19047619047619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203.8095238095238</v>
      </c>
      <c r="D20">
        <v>41.904761904761905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255.23809523809521</v>
      </c>
      <c r="D21">
        <v>66.666666666666657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276.19047619047615</v>
      </c>
      <c r="D22">
        <v>72.38095238095238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297.14285714285711</v>
      </c>
      <c r="D23">
        <v>99.047619047619037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356.19047619047615</v>
      </c>
      <c r="D24">
        <v>97.142857142857139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398.09523809523807</v>
      </c>
      <c r="D25">
        <v>121.9047619047619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430.47619047619042</v>
      </c>
      <c r="D26">
        <v>200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438.09523809523807</v>
      </c>
      <c r="D27">
        <v>196.19047619047618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445.71428571428567</v>
      </c>
      <c r="D28">
        <v>213.33333333333331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499.04761904761904</v>
      </c>
      <c r="D29">
        <v>215.23809523809521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500.95238095238091</v>
      </c>
      <c r="D30">
        <v>278.09523809523807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521.90476190476193</v>
      </c>
      <c r="D31">
        <v>276.19047619047615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445.71428571428567</v>
      </c>
      <c r="D32">
        <v>262.85714285714283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411.42857142857139</v>
      </c>
      <c r="D33">
        <v>278.09523809523807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375.23809523809524</v>
      </c>
      <c r="D34">
        <v>274.28571428571428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352.38095238095235</v>
      </c>
      <c r="D35">
        <v>268.57142857142856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335.23809523809524</v>
      </c>
      <c r="D36">
        <v>289.52380952380952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314.28571428571428</v>
      </c>
      <c r="D37">
        <v>318.09523809523807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215.23809523809521</v>
      </c>
      <c r="D38">
        <v>320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37</v>
      </c>
      <c r="D39">
        <v>280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0</v>
      </c>
    </row>
    <row r="41" spans="1:5" x14ac:dyDescent="0.3">
      <c r="A41" s="1">
        <f t="shared" si="0"/>
        <v>44128</v>
      </c>
      <c r="B41">
        <v>757</v>
      </c>
    </row>
    <row r="42" spans="1:5" x14ac:dyDescent="0.3">
      <c r="A42" s="1">
        <f t="shared" si="0"/>
        <v>44129</v>
      </c>
      <c r="B42">
        <v>777</v>
      </c>
    </row>
    <row r="43" spans="1:5" x14ac:dyDescent="0.3">
      <c r="A43" s="1">
        <f t="shared" si="0"/>
        <v>44130</v>
      </c>
      <c r="B43">
        <v>683</v>
      </c>
    </row>
    <row r="44" spans="1:5" x14ac:dyDescent="0.3">
      <c r="A44" s="1">
        <f t="shared" si="0"/>
        <v>44131</v>
      </c>
      <c r="B44">
        <v>623</v>
      </c>
    </row>
    <row r="45" spans="1:5" x14ac:dyDescent="0.3">
      <c r="A45" s="1">
        <f t="shared" si="0"/>
        <v>44132</v>
      </c>
      <c r="B45">
        <v>568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Daily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2020-04-18T04:18:19Z</dcterms:modified>
</cp:coreProperties>
</file>