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seife\Desktop\coronavirus\nyccovid\excelsheets\"/>
    </mc:Choice>
  </mc:AlternateContent>
  <bookViews>
    <workbookView xWindow="0" yWindow="0" windowWidth="16692" windowHeight="6756"/>
  </bookViews>
  <sheets>
    <sheet name="clintrials18Apr" sheetId="1" r:id="rId1"/>
  </sheets>
  <definedNames>
    <definedName name="_xlnm._FilterDatabase" localSheetId="0" hidden="1">clintrials18Apr!$A$1:$AO$238</definedName>
  </definedNames>
  <calcPr calcId="152511"/>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 i="1"/>
  <c r="AG2" i="1"/>
  <c r="AI3" i="1" l="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 i="1"/>
  <c r="AK14" i="1"/>
  <c r="AK17" i="1"/>
  <c r="AK19" i="1"/>
  <c r="AK25" i="1"/>
  <c r="AK33" i="1"/>
  <c r="AK46" i="1"/>
  <c r="AK49" i="1"/>
  <c r="AK51" i="1"/>
  <c r="AK57" i="1"/>
  <c r="AK65" i="1"/>
  <c r="AK78" i="1"/>
  <c r="AK81" i="1"/>
  <c r="AK83" i="1"/>
  <c r="AK89" i="1"/>
  <c r="AK97" i="1"/>
  <c r="AK110" i="1"/>
  <c r="AK113" i="1"/>
  <c r="AK115" i="1"/>
  <c r="AK121" i="1"/>
  <c r="AK129" i="1"/>
  <c r="AK142" i="1"/>
  <c r="AK145" i="1"/>
  <c r="AK147" i="1"/>
  <c r="AK153" i="1"/>
  <c r="AK161" i="1"/>
  <c r="AK174" i="1"/>
  <c r="AK177" i="1"/>
  <c r="AK179" i="1"/>
  <c r="AK185" i="1"/>
  <c r="AK193" i="1"/>
  <c r="AK201" i="1"/>
  <c r="AK217" i="1"/>
  <c r="AK219" i="1"/>
  <c r="AK222" i="1"/>
  <c r="AK13" i="1"/>
  <c r="AK29" i="1"/>
  <c r="AK45" i="1"/>
  <c r="AK61" i="1"/>
  <c r="AK77" i="1"/>
  <c r="AK93" i="1"/>
  <c r="AK109" i="1"/>
  <c r="AK125" i="1"/>
  <c r="AK141" i="1"/>
  <c r="AK157" i="1"/>
  <c r="AK173" i="1"/>
  <c r="AK189" i="1"/>
  <c r="AK205" i="1"/>
  <c r="AK221" i="1"/>
  <c r="AK3" i="1"/>
  <c r="AK4" i="1"/>
  <c r="AK5" i="1"/>
  <c r="AK6" i="1"/>
  <c r="AK7" i="1"/>
  <c r="AK9" i="1"/>
  <c r="AK11" i="1"/>
  <c r="AK12" i="1"/>
  <c r="AK15" i="1"/>
  <c r="AK20" i="1"/>
  <c r="AK21" i="1"/>
  <c r="AK22" i="1"/>
  <c r="AK23" i="1"/>
  <c r="AK27" i="1"/>
  <c r="AK28" i="1"/>
  <c r="AK30" i="1"/>
  <c r="AK31" i="1"/>
  <c r="AK35" i="1"/>
  <c r="AK36" i="1"/>
  <c r="AK37" i="1"/>
  <c r="AK38" i="1"/>
  <c r="AK39" i="1"/>
  <c r="AK41" i="1"/>
  <c r="AK43" i="1"/>
  <c r="AK44" i="1"/>
  <c r="AK47" i="1"/>
  <c r="AK52" i="1"/>
  <c r="AK53" i="1"/>
  <c r="AK54" i="1"/>
  <c r="AK55" i="1"/>
  <c r="AK59" i="1"/>
  <c r="AK60" i="1"/>
  <c r="AK62" i="1"/>
  <c r="AK63" i="1"/>
  <c r="AK67" i="1"/>
  <c r="AK68" i="1"/>
  <c r="AK69" i="1"/>
  <c r="AK70" i="1"/>
  <c r="AK71" i="1"/>
  <c r="AK73" i="1"/>
  <c r="AK75" i="1"/>
  <c r="AK76" i="1"/>
  <c r="AK79" i="1"/>
  <c r="AK84" i="1"/>
  <c r="AK85" i="1"/>
  <c r="AK86" i="1"/>
  <c r="AK87" i="1"/>
  <c r="AK91" i="1"/>
  <c r="AK92" i="1"/>
  <c r="AK94" i="1"/>
  <c r="AK95" i="1"/>
  <c r="AK99" i="1"/>
  <c r="AK100" i="1"/>
  <c r="AK101" i="1"/>
  <c r="AK102" i="1"/>
  <c r="AK103" i="1"/>
  <c r="AK105" i="1"/>
  <c r="AK107" i="1"/>
  <c r="AK108" i="1"/>
  <c r="AK111" i="1"/>
  <c r="AK116" i="1"/>
  <c r="AK117" i="1"/>
  <c r="AK118" i="1"/>
  <c r="AK119" i="1"/>
  <c r="AK123" i="1"/>
  <c r="AK124" i="1"/>
  <c r="AK126" i="1"/>
  <c r="AK127" i="1"/>
  <c r="AK131" i="1"/>
  <c r="AK132" i="1"/>
  <c r="AK133" i="1"/>
  <c r="AK134" i="1"/>
  <c r="AK135" i="1"/>
  <c r="AK137" i="1"/>
  <c r="AK139" i="1"/>
  <c r="AK140" i="1"/>
  <c r="AK143" i="1"/>
  <c r="AK148" i="1"/>
  <c r="AK149" i="1"/>
  <c r="AK150" i="1"/>
  <c r="AK151" i="1"/>
  <c r="AK155" i="1"/>
  <c r="AK156" i="1"/>
  <c r="AK158" i="1"/>
  <c r="AK159" i="1"/>
  <c r="AK163" i="1"/>
  <c r="AK164" i="1"/>
  <c r="AK165" i="1"/>
  <c r="AK166" i="1"/>
  <c r="AK167" i="1"/>
  <c r="AK169" i="1"/>
  <c r="AK171" i="1"/>
  <c r="AK172" i="1"/>
  <c r="AK175" i="1"/>
  <c r="AK180" i="1"/>
  <c r="AK181" i="1"/>
  <c r="AK182" i="1"/>
  <c r="AK183" i="1"/>
  <c r="AK187" i="1"/>
  <c r="AK188" i="1"/>
  <c r="AK190" i="1"/>
  <c r="AK191" i="1"/>
  <c r="AK195" i="1"/>
  <c r="AK196" i="1"/>
  <c r="AK197" i="1"/>
  <c r="AK198" i="1"/>
  <c r="AK203" i="1"/>
  <c r="AK204" i="1"/>
  <c r="AK206" i="1"/>
  <c r="AK207" i="1"/>
  <c r="AK209" i="1"/>
  <c r="AK211" i="1"/>
  <c r="AK212" i="1"/>
  <c r="AK213" i="1"/>
  <c r="AK214" i="1"/>
  <c r="AK215" i="1"/>
  <c r="AK220" i="1"/>
  <c r="AK223" i="1"/>
  <c r="AK225" i="1"/>
  <c r="AK2" i="1" l="1"/>
  <c r="AK226" i="1"/>
  <c r="AK218" i="1"/>
  <c r="AK210" i="1"/>
  <c r="AK202" i="1"/>
  <c r="AK194" i="1"/>
  <c r="AK186" i="1"/>
  <c r="AK178" i="1"/>
  <c r="AK170" i="1"/>
  <c r="AK162" i="1"/>
  <c r="AK154" i="1"/>
  <c r="AK146" i="1"/>
  <c r="AK138" i="1"/>
  <c r="AK130" i="1"/>
  <c r="AK122" i="1"/>
  <c r="AK114" i="1"/>
  <c r="AK106" i="1"/>
  <c r="AK98" i="1"/>
  <c r="AK90" i="1"/>
  <c r="AK82" i="1"/>
  <c r="AK74" i="1"/>
  <c r="AK66" i="1"/>
  <c r="AK58" i="1"/>
  <c r="AK50" i="1"/>
  <c r="AK42" i="1"/>
  <c r="AK34" i="1"/>
  <c r="AK26" i="1"/>
  <c r="AK18" i="1"/>
  <c r="AK10" i="1"/>
  <c r="AK224" i="1"/>
  <c r="AK216" i="1"/>
  <c r="AK208" i="1"/>
  <c r="AK200" i="1"/>
  <c r="AK192" i="1"/>
  <c r="AK184" i="1"/>
  <c r="AK176" i="1"/>
  <c r="AK168" i="1"/>
  <c r="AK160" i="1"/>
  <c r="AK152" i="1"/>
  <c r="AK144" i="1"/>
  <c r="AK136" i="1"/>
  <c r="AK128" i="1"/>
  <c r="AK120" i="1"/>
  <c r="AK112" i="1"/>
  <c r="AK104" i="1"/>
  <c r="AK96" i="1"/>
  <c r="AK88" i="1"/>
  <c r="AK80" i="1"/>
  <c r="AK72" i="1"/>
  <c r="AK64" i="1"/>
  <c r="AK56" i="1"/>
  <c r="AK48" i="1"/>
  <c r="AK40" i="1"/>
  <c r="AK32" i="1"/>
  <c r="AK24" i="1"/>
  <c r="AK16" i="1"/>
  <c r="AK8" i="1"/>
  <c r="AK199" i="1"/>
  <c r="AN3" i="1" l="1"/>
  <c r="AN8" i="1"/>
  <c r="AN7" i="1"/>
  <c r="AN4" i="1"/>
  <c r="AN2" i="1"/>
  <c r="AN5" i="1"/>
  <c r="AN6" i="1"/>
  <c r="AN1" i="1"/>
</calcChain>
</file>

<file path=xl/sharedStrings.xml><?xml version="1.0" encoding="utf-8"?>
<sst xmlns="http://schemas.openxmlformats.org/spreadsheetml/2006/main" count="4098" uniqueCount="2149">
  <si>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</si>
  <si>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</si>
  <si>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</si>
  <si>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</si>
  <si>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</si>
  <si>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</si>
  <si>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</si>
  <si>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</si>
  <si>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</si>
  <si>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</si>
  <si>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</si>
  <si>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</si>
  <si>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</si>
  <si>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</si>
  <si>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</si>
  <si>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</si>
  <si>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</si>
  <si>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</si>
  <si>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</si>
  <si>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</si>
  <si>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</si>
  <si>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</si>
  <si>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</si>
  <si>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</si>
  <si>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</si>
  <si>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Study Documents</t>
  </si>
  <si>
    <t>URL</t>
  </si>
  <si>
    <t>single group</t>
  </si>
  <si>
    <t>open label</t>
  </si>
  <si>
    <t>non-randomized</t>
  </si>
  <si>
    <t>Group</t>
  </si>
  <si>
    <t>Multi-branch, blinded, randomized</t>
  </si>
  <si>
    <t>NCT04324073</t>
  </si>
  <si>
    <t>Cohort Multiple Randomized Controlled Trials Open-label of Immune Modulatory Drugs and Other Treatments in COVID-19 Patients - Sarilumab Trial - CORIMUNO-19 - SARI</t>
  </si>
  <si>
    <t>CORIMUNO-SARI</t>
  </si>
  <si>
    <t>Active, not recruiting</t>
  </si>
  <si>
    <t>No Results Available</t>
  </si>
  <si>
    <t>Corona Virus Infection</t>
  </si>
  <si>
    <t>Drug: Sarilumab</t>
  </si>
  <si>
    <t>Survival without needs of ventilator utilization at day 14.|WHO progression scale &lt;=5 at day 4|Cumulative incidence of successful tracheal extubation (defined as duration extubation &gt; 48h) at day 14|WHO progression scale at day 4|WHO progression scale|Survival|28-day ventilator free-days|respiratory acidosis at day 4|PaO2/FiO2 ratio|time to oxygen supply independency|duration of hospitalization|time to negative viral excretion|time to ICU discharge|time to hospital discharge</t>
  </si>
  <si>
    <t>Assistance Publique - Hôpitaux de Paris</t>
  </si>
  <si>
    <t>All</t>
  </si>
  <si>
    <t>18 Years and older   (Adult, Older Adult)</t>
  </si>
  <si>
    <t>Phase 2|Phase 3</t>
  </si>
  <si>
    <t>Other</t>
  </si>
  <si>
    <t>Interventional</t>
  </si>
  <si>
    <t>Allocation: Randomized|Intervention Model: Parallel Assignment|Masking: None (Open Label)|Primary Purpose: Treatment</t>
  </si>
  <si>
    <t>APHP200375-2</t>
  </si>
  <si>
    <t>Kremlin Bicetre hospital APHP, Le Kremlin-Bicêtre, Ile De France, France|Cochin Aphp, Paris, Ile De France, France|HEGP, Paris, Ile De France, France|NECKER Hospital, Paris, France</t>
  </si>
  <si>
    <t>https://ClinicalTrials.gov/show/NCT04324073</t>
  </si>
  <si>
    <t>blinded,randomized</t>
  </si>
  <si>
    <t>NCT04334928</t>
  </si>
  <si>
    <t>Randomized Clinical Trial for the Prevention of SARS-CoV-2 Infection (COVID-19) in Healthcare Personnel</t>
  </si>
  <si>
    <t>EPICOS</t>
  </si>
  <si>
    <t>Coronavirus Infection</t>
  </si>
  <si>
    <t>Drug: Emtricitabine/tenofovir disoproxil|Drug: Hydroxychloroquine|Drug: Placebo: Emtricitabine/tenofovir disoproxil Placebo|Drug: Placebo: Hydroxychloroquine</t>
  </si>
  <si>
    <t>Number of confirmed symptomatic infections of SARS-CoV-2 (COVID-19)|Severity of disease in confirmed infected participants of SARS-CoV-2 (COVID-19)|Duration of symptoms in confirmed infected participants of SARS-CoV-2 (COVID-19) measured in days</t>
  </si>
  <si>
    <t>Plan Nacional sobre el Sida (PNS)|Effice Servicios Para la Investigacion S.L.</t>
  </si>
  <si>
    <t>18 Years to 65 Years   (Adult, Older Adult)</t>
  </si>
  <si>
    <t>Phase 3</t>
  </si>
  <si>
    <t>Other|Industry</t>
  </si>
  <si>
    <t>Allocation: Randomized|Intervention Model: Parallel Assignment|Masking: Double (Participant, Investigator)|Primary Purpose: Prevention</t>
  </si>
  <si>
    <t>PrEP COVID-19</t>
  </si>
  <si>
    <t>Hospital Universitario Ramón y Cajal, Madrid, Spain</t>
  </si>
  <si>
    <t>https://ClinicalTrials.gov/show/NCT04334928</t>
  </si>
  <si>
    <t>multibranch, randomized</t>
  </si>
  <si>
    <t>NCT03331445</t>
  </si>
  <si>
    <t>Inhaled Gaseous Nitric Oxide (gNO) Antimicrobial Treatment of Difficult Bacterial and Viral Lung (COVID-19) Infections</t>
  </si>
  <si>
    <t>NONTM</t>
  </si>
  <si>
    <t>Respiratory Tract Infections|Corona Virus Infection</t>
  </si>
  <si>
    <t>Drug: Nitric Oxide 0.5 % / Nitrogen 99.5 % Gas for Inhalation</t>
  </si>
  <si>
    <t>Measure the safety of 160ppm inhaled nitric oxide delivery in NTM subjects|Measure the effect of 160ppm inhaled nitric oxide delivery on lung spirometry in NTM subjects|Measure the antimicrobial effect of 160ppm inhaled nitric oxide on lung NTM bacterial load in the sputum|Measure the effect of 160ppm inhaled nitric oxide on Quality of Life (CRISS) Score</t>
  </si>
  <si>
    <t>University of British Columbia|Mallinckrodt</t>
  </si>
  <si>
    <t>14 Years and older   (Child, Adult, Older Adult)</t>
  </si>
  <si>
    <t>Phase 2</t>
  </si>
  <si>
    <t>Intervention Model: Sequential Assignment|Masking: None (Open Label)|Primary Purpose: Treatment</t>
  </si>
  <si>
    <t>NTM-CTP-01: H17-02107</t>
  </si>
  <si>
    <t>Diamond Centre, Vancouver, British Columbia, Canada</t>
  </si>
  <si>
    <t>https://ClinicalTrials.gov/show/NCT03331445</t>
  </si>
  <si>
    <t>randomized</t>
  </si>
  <si>
    <t>NCT04313127</t>
  </si>
  <si>
    <t>Phase I Clinical Trial of a COVID-19 Vaccine in 18-60 Healthy Adults</t>
  </si>
  <si>
    <t>CTCOVID-19</t>
  </si>
  <si>
    <t>COVID-19</t>
  </si>
  <si>
    <t>Biological: Recombinant Novel Coronavirus Vaccine (Adenovirus Type 5 Vector)</t>
  </si>
  <si>
    <t>Safety indexes of adverse reactions|Safety indexes of adverse events|Safety indexes of SAE|Safety indexes of lab measures|Immunogencity indexes of GMT(ELISA)|Immunogencity indexes of GMT(pseudoviral neutralization test method)|Immunogencity indexes of seropositivity rates(ELISA)|Immunogencity indexes of seropositivity rates(pseudoviral neutralization test method)|Immunogencity indexes of GMI(ELISA)|Immunogencity indexes of GMI(pseudoviral neutralization test method)|Immunogencity indexes of GMC(Ad5 vector)|Immunogencity indexes of GMI(Ad5 vector)|Immunogencity indexes of cellular immune</t>
  </si>
  <si>
    <t>CanSino Biologics Inc.|Institute of Biotechnology, Academy of Military Medical Sciences. PLA of China|Jiangsu Province Centers for Disease Control and Prevention|Hubei Provincial Center for Disease Control and Prevention|Tongji Hospital</t>
  </si>
  <si>
    <t>18 Years to 60 Years   (Adult)</t>
  </si>
  <si>
    <t>Phase 1</t>
  </si>
  <si>
    <t>Industry|Other</t>
  </si>
  <si>
    <t>Allocation: Non-Randomized|Intervention Model: Sequential Assignment|Masking: None (Open Label)|Primary Purpose: Prevention</t>
  </si>
  <si>
    <t>JSVCT088</t>
  </si>
  <si>
    <t>Hubei Provincial Center for Disease Control and Prevention, Wuhan, Hubei, China</t>
  </si>
  <si>
    <t>https://ClinicalTrials.gov/show/NCT04313127</t>
  </si>
  <si>
    <t>multibranch, blinded</t>
  </si>
  <si>
    <t>NCT04321421</t>
  </si>
  <si>
    <t>Hyperimmune Plasma for Critical Patients With COVID-19</t>
  </si>
  <si>
    <t>COV19-PLASMA</t>
  </si>
  <si>
    <t>Other: hyperimmune plasma</t>
  </si>
  <si>
    <t>death|time to extubation|length of intensive care unit stay|time to CPAP weaning|viral load|immune response</t>
  </si>
  <si>
    <t>Foundation IRCCS San Matteo Hospital|OSPEDALE CARLO POMA ASST MANTOVA|OSPEDALE MAGGIORE LODI|OSPEDALE ASST CREMONA</t>
  </si>
  <si>
    <t>Not Applicable</t>
  </si>
  <si>
    <t>Intervention Model: Single Group Assignment|Masking: None (Open Label)|Primary Purpose: Treatment</t>
  </si>
  <si>
    <t>IRCCSSanMatteoH</t>
  </si>
  <si>
    <t>Catherine Klersy, Pavia, PV, Italy</t>
  </si>
  <si>
    <t>https://ClinicalTrials.gov/show/NCT04321421</t>
  </si>
  <si>
    <t>blinded</t>
  </si>
  <si>
    <t>NCT04276688</t>
  </si>
  <si>
    <t>Lopinavir/ Ritonavir, Ribavirin and IFN-beta Combination for nCoV Treatment</t>
  </si>
  <si>
    <t>Completed</t>
  </si>
  <si>
    <t>Novel Coronavirus Infection</t>
  </si>
  <si>
    <t>Drug: Lopinavir/ritonavir|Drug: Ribavirin|Drug: Interferon Beta-1B</t>
  </si>
  <si>
    <t>Time to negative NPS|Time to negative saliva|Time to clinical improvement|Hospitalisation|Mortality|Immune reaction|Adverse events|Time to negative all clinical specimens</t>
  </si>
  <si>
    <t>The University of Hong Kong|Hospital Authority, Hong Kong</t>
  </si>
  <si>
    <t>UW-20-074</t>
  </si>
  <si>
    <t>University of Hong Kong, Queen Mary Hospital, Hong Kong, Hong Kong</t>
  </si>
  <si>
    <t>https://ClinicalTrials.gov/show/NCT04276688</t>
  </si>
  <si>
    <t>multibranch</t>
  </si>
  <si>
    <t>NCT02788188</t>
  </si>
  <si>
    <t>Safety, Tolerability, and Pharmacokinetics of SAB-301 in Healthy Adults</t>
  </si>
  <si>
    <t>Has Results</t>
  </si>
  <si>
    <t>Middle East Respiratory Syndrome Coronavirus</t>
  </si>
  <si>
    <t>Biological: SAB-301|Other: Normal (9%) Saline</t>
  </si>
  <si>
    <t>Number of Participants Having Adverse Events</t>
  </si>
  <si>
    <t>National Institute of Allergy and Infectious Diseases (NIAID)|Naval Medical Research Center|SAB Biotherapeutics Inc.|National Institutes of Health Clinical Center (CC)</t>
  </si>
  <si>
    <t>NIH|U.S. Fed|Other</t>
  </si>
  <si>
    <t>Allocation: Randomized|Intervention Model: Parallel Assignment|Masking: Quadruple (Participant, Care Provider, Investigator, Outcomes Assessor)|Primary Purpose: Treatment</t>
  </si>
  <si>
    <t>160119|16-I-0119</t>
  </si>
  <si>
    <t>National Institutes of Health Clinical Center, Bethesda, Maryland, United States</t>
  </si>
  <si>
    <t>Study Protocol and Statistical Analysis Plan, https://ClinicalTrials.gov/ProvidedDocs/88/NCT02788188/Prot_SAP_000.pdf</t>
  </si>
  <si>
    <t>https://ClinicalTrials.gov/show/NCT02788188</t>
  </si>
  <si>
    <t>none</t>
  </si>
  <si>
    <t>NCT03301090</t>
  </si>
  <si>
    <t>A Safety, Tolerability, Pharmacokinetics and Immunogenicity Trial of Co-administered MERS-CoV Antibodies REGN3048 and REGN3051</t>
  </si>
  <si>
    <t>Other: Placebo|Biological: REGN3048|Biological: REGN3051</t>
  </si>
  <si>
    <t>Changes from baseline in abbreviated physical examination|Changes from baseline in clinical safety laboratory values|Changes from baseline in Electrocardiogram (ECG) parameters|Changes from baseline in symptom-directed physical examination|Changes from baseline in vital signs|The incidence of Adverse Events|The incidence of treatment-emergent Serious Adverse Events|The severity of Adverse Events assessed by toxicity grading criteria|The severity of treatment-emergent Serious Adverse Events assessed by toxicity grading criteria|The type of treatment-emergent Serious Adverse Events|AUC for each dose of REGN3048 measured using validated Enzyme Linked Immunosorbent Assays (ELISAs)|AUC for each dose of REGN3051 measured using validated Enzyme Linked Immunosorbent Assays (ELISAs)|AUC(0-infinity) for each dose of REGN3048 measured using validated Enzyme Linked Immunosorbent Assays (ELISAs)|AUC(0-infinity) for each dose of REGN3051 measured using validated Enzyme Linked Immunosorbent Assays (ELISAs)|CL for each dose of REGN3048 measured using validated Enzyme Linked Immunosorbent Assays (ELISAs)|CL for each dose of REGN3051 measured using validated Enzyme Linked Immunosorbent Assays (ELISAs)|CMAX for each dose of REGN3048 measured using validated Enzyme Linked Immunosorbent Assays (ELISAs)|CMAX for each dose of REGN3051 measured using validated Enzyme Linked Immunosorbent Assays (ELISAs)|K(e) for each dose of REGN3048 measured using validated Enzyme Linked Immunosorbent Assays (ELISAs)|K(e) for each dose of REGN3051 measured using validated Enzyme Linked Immunosorbent Assays (ELISAs)|t(1/2) for each dose of REGN3048 measured using validated Enzyme Linked Immunosorbent Assays (ELISAs)|t(1/2) for each dose of REGN3051 measured using validated Enzyme Linked Immunosorbent Assays (ELISAs)|The change from baseline of antibodies against REGN3048 and REGN3051 (anti-drug antibodies, ADA), as measured in serum using validated bridging assays|TMAX for each dose of REGN3048 measured using validated Enzyme Linked Immunosorbent Assays (ELISAs)|TMAX for each dose of REGN3051 measured using validated Enzyme Linked Immunosorbent Assays (ELISAs)|V(ss) for each dose of REGN3048 measured using validated Enzyme Linked Immunosorbent Assays (ELISAs)|V(ss) for each dose of REGN3051 measured using validated Enzyme Linked Immunosorbent Assays (ELISAs)</t>
  </si>
  <si>
    <t>National Institute of Allergy and Infectious Diseases (NIAID)</t>
  </si>
  <si>
    <t>18 Years to 45 Years   (Adult)</t>
  </si>
  <si>
    <t>NIH</t>
  </si>
  <si>
    <t>Allocation: Randomized|Intervention Model: Parallel Assignment|Masking: Double (Participant, Investigator)|Primary Purpose: Treatment</t>
  </si>
  <si>
    <t>15-0109|HHSN272201500005I</t>
  </si>
  <si>
    <t>WCCT Global Cypress Clinical Pharmacology Unit, Cypress, California, United States</t>
  </si>
  <si>
    <t>https://ClinicalTrials.gov/show/NCT03301090</t>
  </si>
  <si>
    <t>NCT04261517</t>
  </si>
  <si>
    <t>Efficacy and Safety of Hydroxychloroquine for Treatment of COVID-19</t>
  </si>
  <si>
    <t>Pneumonia, Pneumocystis|Coronavirus|COVID-19</t>
  </si>
  <si>
    <t>Drug: Hydroxychloroquine</t>
  </si>
  <si>
    <t>The virological clearance rate of throat swabs, sputum, or lower respiratory tract secretions at day 3|The virological clearance rate of throat swabs, sputum, or lower respiratory tract secretions at day 5|The virological clearance rate of throat swabs, sputum, or lower respiratory tract secretions at day 7|The mortality rate of subjects at weeks 2|Number of participants with treatment-related adverse events as assessed by CTCAE v5.0|The critical illness rate of subjects at weeks 2</t>
  </si>
  <si>
    <t>Shanghai Public Health Clinical Center</t>
  </si>
  <si>
    <t>HC-COVID-19</t>
  </si>
  <si>
    <t>Shanghai Public Health Clinical Center, Shanghai, Shanghai, China|Shanghai Public Health Clinical Center, Shanghai, Shanghai, China</t>
  </si>
  <si>
    <t>https://ClinicalTrials.gov/show/NCT04261517</t>
  </si>
  <si>
    <t>NCT03615911</t>
  </si>
  <si>
    <t>Safety, Tolerability and Immunogenicity of Vaccine Candidate MVA-MERS-S</t>
  </si>
  <si>
    <t>MERS (Middle East Respiratory Syndrome)</t>
  </si>
  <si>
    <t>Biological: vaccine candidate MVA-MERS-S</t>
  </si>
  <si>
    <t>Occurrence of solicited local and systemic reactogenicity as defined by the study protocol|Occurrence of unsolicited adverse events|Change from baseline of safety laboratory measures as assessed by the National Cancer Institute Common Terminology Criteria for Adverse Events (NCI CTCAE) version 4|Occurrence of serious adverse events|Measures of immunogenicity to the MVA-MERS-S vaccine</t>
  </si>
  <si>
    <t>Marylyn Addo|Philipps University Marburg Medical Center|Ludwig-Maximilians - University of Munich|Charite University, Berlin, Germany|Bernhard Nocht Institute for Tropical Medicine|University of Cologne|Universitätsklinikum Hamburg-Eppendorf</t>
  </si>
  <si>
    <t>18 Years to 55 Years   (Adult)</t>
  </si>
  <si>
    <t>Allocation: Non-Randomized|Intervention Model: Parallel Assignment|Masking: None (Open Label)|Primary Purpose: Prevention</t>
  </si>
  <si>
    <t>UKE-DZIF1-MVA-MERS-S</t>
  </si>
  <si>
    <t>CTC North GmbH &amp; Co. KG at the University Medical Center Hamburg-Eppendorf, Hamburg, Germany</t>
  </si>
  <si>
    <t>https://ClinicalTrials.gov/show/NCT03615911</t>
  </si>
  <si>
    <t>NCT04345549</t>
  </si>
  <si>
    <t>Ayurveda Self-Management for Flu Like Symptoms During the Covid-19 Outbreak</t>
  </si>
  <si>
    <t>Flu Like Symptom|Flu Like Illness</t>
  </si>
  <si>
    <t>Other: Individualised Ayurveda</t>
  </si>
  <si>
    <t>Time to achieve afebrile|Severity of influenza symptom score</t>
  </si>
  <si>
    <t>Aarogyam UK</t>
  </si>
  <si>
    <t>Intervention Model: Single Group Assignment|Masking: None (Open Label)|Primary Purpose: Supportive Care</t>
  </si>
  <si>
    <t>AU08</t>
  </si>
  <si>
    <t>Aarogyam, Leicester, United Kingdom</t>
  </si>
  <si>
    <t>https://ClinicalTrials.gov/show/NCT04345549</t>
  </si>
  <si>
    <t>NCT00215826</t>
  </si>
  <si>
    <t>Study of Alferon® LDO (Low Dose Oral) in Normal Volunteers</t>
  </si>
  <si>
    <t>Severe Acute Respiratory Syndrome</t>
  </si>
  <si>
    <t>Drug: Alferon LDO</t>
  </si>
  <si>
    <t>Gene expression analysis|SARS CoV Antibody|SARS-CoV infection</t>
  </si>
  <si>
    <t>AIM ImmunoTech Inc.</t>
  </si>
  <si>
    <t>18 Years to 80 Years   (Adult, Older Adult)</t>
  </si>
  <si>
    <t>Industry</t>
  </si>
  <si>
    <t>LDO-102</t>
  </si>
  <si>
    <t>Princess Margaret Hospital, Lai Chi Kok, Kowloon, Hong Kong</t>
  </si>
  <si>
    <t>https://ClinicalTrials.gov/show/NCT00215826</t>
  </si>
  <si>
    <t>NCT00150475</t>
  </si>
  <si>
    <t>Contamination During Removal of Two Different Personal Protective Systems</t>
  </si>
  <si>
    <t>Procedure: Powered Air purifying respirator</t>
  </si>
  <si>
    <t>The primary endpoint of this study is the presence of any detected|base clothing layer, skin, or hair contamination.|The secondary endpoints: 1) contamination episodes of any layer, and 2) protective|system donning and removal procedure violations</t>
  </si>
  <si>
    <t>Queen's University|The Physicians' Services Incorporated Foundation</t>
  </si>
  <si>
    <t>18 Years to 75 Years   (Adult, Older Adult)</t>
  </si>
  <si>
    <t>Allocation: Randomized|Intervention Model: Crossover Assignment|Masking: Single|Primary Purpose: Educational/Counseling/Training</t>
  </si>
  <si>
    <t>PSI 04-58</t>
  </si>
  <si>
    <t>Kingston General Hospital, Kingston, Ontario, Canada</t>
  </si>
  <si>
    <t>https://ClinicalTrials.gov/show/NCT00150475</t>
  </si>
  <si>
    <t>NCT01249625</t>
  </si>
  <si>
    <t>The Respiratory Protection Effectiveness Clinical Trial</t>
  </si>
  <si>
    <t>ResPECT</t>
  </si>
  <si>
    <t>Influenza|Respiratory Syncytial Viruses|Paramyxoviridae Infections|Coronavirus|Rhinovirus</t>
  </si>
  <si>
    <t>Device: N95 Respirator|Device: Medical/surgical mask</t>
  </si>
  <si>
    <t>Protective Effects of N95 Respirators vs Medical Masks (MM) as Assessed by Number of Influenza A and B Events|Protective Effects of N95 Respirators vs Medical Masks as Assessed by Number of Influenza-like Illnesses|Protective Effects of N95 Respirators vs Medical Masks as Assessed by Number of Lab Confirmed Respiratory Illnesses|Protective Effects of N95 Respirators vs Medical Masks as Assessed by Number of Lab Detected Respiratory Infections|Protective Effects of N95 Respirators vs Medical Masks as Assessed by Number of Acute Respiratory Illnesses|Protective Effects of N95 Respirators vs Medical Masks as Assessed by Number of Laboratory Confirmed Illness</t>
  </si>
  <si>
    <t>Johns Hopkins University|Centers for Disease Control and Prevention|US Department of Veterans Affairs|University of Massachusetts, Amherst|Denver Health and Hospital Authority|Children's Hospital Colorado|VA Eastern Colorado Health Care System|VA New York Harbor Healthcare System|Michael Debakey Veterans Affairs Medical Center|Washington D.C. Veterans Affairs Medical Center|VA St. Louis Health Care System</t>
  </si>
  <si>
    <t>18 Years to 100 Years   (Adult, Older Adult)</t>
  </si>
  <si>
    <t>Other|U.S. Fed</t>
  </si>
  <si>
    <t>Allocation: Randomized|Intervention Model: Parallel Assignment|Masking: Double (Investigator, Outcomes Assessor)|Primary Purpose: Prevention</t>
  </si>
  <si>
    <t>NA_00031266</t>
  </si>
  <si>
    <t>Children's Hospital Colorado Infectious Disease, Aurora, Colorado, United States|Denver Health Medical Center, Denver, Colorado, United States|Denver Veteran's Administration Medical Center, Denver, Colorado, United States|Veterans Affairs Medical Center, Washington, DC, Washington, District of Columbia, United States|Johns Hopkins Health Sytstem, Baltimore, Maryland, United States|VA New York Harbor Healthcare System, New York, New York, United States|Houston VA Medical Center, Houston, Texas, United States</t>
  </si>
  <si>
    <t>Study Protocol and Statistical Analysis Plan, https://ClinicalTrials.gov/ProvidedDocs/25/NCT01249625/Prot_SAP_000.pdf</t>
  </si>
  <si>
    <t>https://ClinicalTrials.gov/show/NCT01249625</t>
  </si>
  <si>
    <t>NCT03465085</t>
  </si>
  <si>
    <t>Streptokinase Versus Unfractionated Heparin Nebulization in Severe ARDS</t>
  </si>
  <si>
    <t>Acute Respiratory Distress Syndrome|Severe Acute Respiratory Syndrome</t>
  </si>
  <si>
    <t>Drug: Unfractionated heparin|Drug: Streptokinase</t>
  </si>
  <si>
    <t>Change in PaO2/FiO2 ratio|Change in the plateau pressure|Change in the pulmonary compliance|ICU survival rate|ICU length of stay|Tracheostomy rate</t>
  </si>
  <si>
    <t>Beni-Suef University</t>
  </si>
  <si>
    <t>21 Years to 60 Years   (Adult)</t>
  </si>
  <si>
    <t>Allocation: Randomized|Intervention Model: Factorial Assignment|Masking: Triple (Participant, Care Provider, Outcomes Assessor)|Primary Purpose: Treatment</t>
  </si>
  <si>
    <t>Heparin-Streptokinase-ARDS</t>
  </si>
  <si>
    <t>https://ClinicalTrials.gov/show/NCT03465085</t>
  </si>
  <si>
    <t>NCT00099463</t>
  </si>
  <si>
    <t>Phase I Study of a Vaccine for Severe Acute Respiratory Syndrome (SARS)</t>
  </si>
  <si>
    <t>Healthy</t>
  </si>
  <si>
    <t>Procedure: Blood Test|Procedure: Urine Test|Procedure: Physical Exam|Drug: Vaccine|Drug: VRC-SRSDNA015-00-VP</t>
  </si>
  <si>
    <t>National Institute of Allergy and Infectious Diseases (NIAID)|National Institutes of Health Clinical Center (CC)</t>
  </si>
  <si>
    <t>18 Years to 50 Years   (Adult)</t>
  </si>
  <si>
    <t>Primary Purpose: Treatment</t>
  </si>
  <si>
    <t>050056|05-I-0056</t>
  </si>
  <si>
    <t>National Institutes of Health Clinical Center, 9000 Rockville Pike, Bethesda, Maryland, United States</t>
  </si>
  <si>
    <t>https://ClinicalTrials.gov/show/NCT00099463</t>
  </si>
  <si>
    <t>NCT04273763</t>
  </si>
  <si>
    <t>Evaluating the Efficacy and Safety of Bromhexine Hydrochloride Tablets Combined With Standard Treatment/ Standard Treatment in Patients With Suspected and Mild Novel Coronavirus Pneumonia (COVID-19)</t>
  </si>
  <si>
    <t>Enrolling by invitation</t>
  </si>
  <si>
    <t>Novel Coronavirus Pneumonia|2019-nCoV</t>
  </si>
  <si>
    <t>Drug: Bromhexine Hydrochloride Tablets|Drug: Arbidol Hydrochloride Granules|Drug: Recombinant Human Interferon α2b Spray</t>
  </si>
  <si>
    <t>Time to clinical recovery after treatment|Rate of aggravation|Clinical remission rate|Dynamic changes of oxygenation index|Time to cure|rate to cure|Time to defervescence|Time to cough remission|Time to dyspnea remission|Days of supplemental oxygenation|Rate of patients with requring supplemental oxygen|Rate of patients with mechanical ventilation|Time of negative COVID-19 nucleic acid results|Rate of negative COVID-19 nucleic acid results|Rate of ICU admission|28-day mortality</t>
  </si>
  <si>
    <t>Second Affiliated Hospital of Wenzhou Medical University|WanBangDe Pharmaceutical Group Co.,Ltd.</t>
  </si>
  <si>
    <t>Allocation: Randomized|Intervention Model: Sequential Assignment|Masking: None (Open Label)|Primary Purpose: Treatment</t>
  </si>
  <si>
    <t>2019NCP1.0</t>
  </si>
  <si>
    <t>The Second AffIliated Hospital of Wenzhou Medical University, Wenzhou, Zhejiang, China</t>
  </si>
  <si>
    <t>https://ClinicalTrials.gov/show/NCT04273763</t>
  </si>
  <si>
    <t>NCT04342728</t>
  </si>
  <si>
    <t>Coronavirus 2019 (COVID-19)- Using Ascorbic Acid and Zinc Supplementation</t>
  </si>
  <si>
    <t>COVIDAtoZ</t>
  </si>
  <si>
    <t>COVID|Corona Virus Infection</t>
  </si>
  <si>
    <t>Dietary Supplement: Ascorbic Acid|Dietary Supplement: Zinc Gluconate|Dietary Supplement: Ascorbic Acid and Zinc Gluconate|Other: Standard of Care</t>
  </si>
  <si>
    <t>Symptom Reduction|Symptom Resolution: Fever|Symptom Resolution: Cough|Symptom Resolution: Shortness of Breath|Symptom Resolution: Fatigue|Day 5 Symptoms|Hospitalizations|Severity of Symptoms|Adjunctive Medications|Supplementation Side Effects</t>
  </si>
  <si>
    <t>The Cleveland Clinic</t>
  </si>
  <si>
    <t>Allocation: Randomized|Intervention Model: Single Group Assignment|Masking: None (Open Label)|Primary Purpose: Supportive Care</t>
  </si>
  <si>
    <t>IRB 20-361</t>
  </si>
  <si>
    <t>Cleveland Clinic, Cleveland, Ohio, United States</t>
  </si>
  <si>
    <t>https://ClinicalTrials.gov/show/NCT04342728</t>
  </si>
  <si>
    <t>NCT04327349</t>
  </si>
  <si>
    <t>Investigating Effect of Convalescent Plasma on COVID-19 Patients Outcome: A Clinical Trial</t>
  </si>
  <si>
    <t>Coronavirus Infections</t>
  </si>
  <si>
    <t>Biological: Convalescent Plasma</t>
  </si>
  <si>
    <t>Mortality changes in day 10|Mortality changes in day 30|Changes of C-reactive protein|Changes of Interleukin 6|Changes of tumor necrosis factor-α|Changes of PaO2/FiO2 Ratio|Changes of CD3|Changes of CD4|Changes of CD8|Changes of CD4/CD8 ratio|Changes of lymphocyte count|Changes of leukocyte count|Changes of alanine transaminase (ALT)|Changes of aspartate transaminase (AST)|Changes of alkaline phosphatase (ALP)|Changes of lactate dehydrogenase (LDH)|Changes of creatine phosphokinase (CPK)|Changes of Creatine kinase-MB (CK-MB)|Changes of Specific IgG|Radiological findings|Number of days ventilated|Length of hospitalization</t>
  </si>
  <si>
    <t>Mazandaran University of Medical Sciences</t>
  </si>
  <si>
    <t>30 Years to 70 Years   (Adult, Older Adult)</t>
  </si>
  <si>
    <t>IR.MAZUMS.REC.1399.7330|IRCT20181104041551N1</t>
  </si>
  <si>
    <t>Imam Khomeini Hospital, Mazandaran University of Medical Sciences, Sari, Mazandaran, Iran, Islamic Republic of</t>
  </si>
  <si>
    <t>https://ClinicalTrials.gov/show/NCT04327349</t>
  </si>
  <si>
    <t>NCT04308317</t>
  </si>
  <si>
    <t>Tetrandrine Tablets Used in the Treatment of COVID-19</t>
  </si>
  <si>
    <t>TT-NPC</t>
  </si>
  <si>
    <t>Corona Virus Disease 2019,COVID-19</t>
  </si>
  <si>
    <t>Drug: Tetrandrine</t>
  </si>
  <si>
    <t>Survival rate|body temperature</t>
  </si>
  <si>
    <t>Henan Provincial People's Hospital</t>
  </si>
  <si>
    <t>Phase 4</t>
  </si>
  <si>
    <t>Tetrandrine Tablets, Jinhua, Zhejiang, China</t>
  </si>
  <si>
    <t>https://ClinicalTrials.gov/show/NCT04308317</t>
  </si>
  <si>
    <t>NCT04334967</t>
  </si>
  <si>
    <t>Hydroxychloroquine in Patients With Newly Diagnosed COVID-19 Compared to Standard of Care</t>
  </si>
  <si>
    <t>COVID-19|Corona Virus Infection|SARS-CoV-2|2019-nCoV|2019 Novel Coronavirus</t>
  </si>
  <si>
    <t>Drug: Hydroxychloroquine|Dietary Supplement: Vitamin C</t>
  </si>
  <si>
    <t>Total Hospitalization|Total Mechanical Ventilation|Fever intensity measure|Shortness of breath measure|Changes in daytime cough measure|Changes in nighttime cough measure|Total mortality</t>
  </si>
  <si>
    <t>Providence Health &amp; Services|Center for Outcomes Research and Education|Providence Cancer Center, Earle A. Chiles Research Institute</t>
  </si>
  <si>
    <t>45 Years and older   (Adult, Older Adult)</t>
  </si>
  <si>
    <t>Allocation: Randomized|Intervention Model: Parallel Assignment|Masking: Single (Outcomes Assessor)|Primary Purpose: Treatment</t>
  </si>
  <si>
    <t>Portland Providence Medical Center, Portland, Oregon, United States</t>
  </si>
  <si>
    <t>https://ClinicalTrials.gov/show/NCT04334967</t>
  </si>
  <si>
    <t>NCT04349631</t>
  </si>
  <si>
    <t>A Clinical Trial to Determine the Safety and Efficacy of Hope Biosciences Autologous Mesenchymal Stem Cell Therapy (HB-adMSCs) to Provide Protection Against COVID-19</t>
  </si>
  <si>
    <t>Drug: HB-adMSCs</t>
  </si>
  <si>
    <t>Incidence of hospitalization for COVID-19|Incidence of symptoms for COVID-19|absence of upper/lower respiratory infection|Glucose|Calcium|Albumin|Total Protein|Sodium|Total carbon dioxide|Potassium|Chloride|BUN|Creatinine|Alkaline phosphatase|Alanine aminotransferase|Aspartate aminotransferase|Total bilirubin|White blood cells|Red blood cells|Hemoglobin|Hematocrit|Mean corpuscular volume|Mean corpuscular hemoglobin|Mean corpuscular hemoglobin concentration|Red cell distribution width|Neutrophils|Lymphs|Monocytes|Eos|Basophils|Absolute neutrophils|Absolute lymphs|Absolute monocytes|Absolute eosinophils|Absolute basophils|Immature granulocytes|Absolute Immature granulocytes|Platelets|Prothrombin time|INR|TNFalpha|Interleukin-6|Interleukin-10|C-reactive protein|SF-36|PHQ-9</t>
  </si>
  <si>
    <t>Hope Biosciences</t>
  </si>
  <si>
    <t>Child, Adult, Older Adult</t>
  </si>
  <si>
    <t>Intervention Model: Single Group Assignment|Masking: None (Open Label)|Primary Purpose: Prevention</t>
  </si>
  <si>
    <t>Protection Against COVID-19</t>
  </si>
  <si>
    <t>Hope Biosciences Stem Cell Research Foundation, Sugar Land, Texas, United States</t>
  </si>
  <si>
    <t>https://ClinicalTrials.gov/show/NCT04349631</t>
  </si>
  <si>
    <t>NCT04345653</t>
  </si>
  <si>
    <t>Hydroxychloroquine as Chemoprevention for COVID-19 for High Risk Healthcare Workers</t>
  </si>
  <si>
    <t>COVID19</t>
  </si>
  <si>
    <t>Drug: Hydroxychloroquine Sulfate (HCQ)</t>
  </si>
  <si>
    <t>Recruitment Feasibility|Recourse utilization|Safety as reflected on the number and severity of adverse events and serious adverse events|Early feasibility as reflected on the number of participants contracting COVID-19 (10% or less) in comparison to the expected 30% as per CDC.|Effect of basic inflammatory regulation</t>
  </si>
  <si>
    <t>Hackensack Meridian Health</t>
  </si>
  <si>
    <t>18 Years to 99 Years   (Adult, Older Adult)</t>
  </si>
  <si>
    <t>Pro2020-0356</t>
  </si>
  <si>
    <t>Hackensack Meridian Health - JFK Medical Center, Edison, New Jersey, United States</t>
  </si>
  <si>
    <t>https://ClinicalTrials.gov/show/NCT04345653</t>
  </si>
  <si>
    <t>NCT04346693</t>
  </si>
  <si>
    <t>An Open Randomized Study of Dalargin Effectiveness in Patients With Severe and Critical Manifestations of SARS-COVID-19</t>
  </si>
  <si>
    <t>Acute Respiratory Tract Infection|Acute Respiratory Insufficiency|Pneumonia|Septic Shock|Hypoxemia</t>
  </si>
  <si>
    <t>Procedure: Standard therapy recommended by the Ministry of Health of the Russian Federation.|Procedure: Standard therapy recommended by the Ministry of Health of the Russian Federation and Dalargin intramuscular injection|Procedure: Standard therapy recommended by the Ministry of Health of the Russian Federation and Dalargin inhalation|Procedure: Standard therapy recommended by the Ministry of Health of the Russian Federation and Dalargin intramuscular injection combined with Dalargin inhalation</t>
  </si>
  <si>
    <t>The change of viral load in patients with SARS-COVID-19.|The frequency of development of Acute Respiratory Distress Syndrome (ADRS)|Duration of hospitalization|The frequency of early mortality|The frequency of late mortality|Clinical status at the time of completion of participation in the study</t>
  </si>
  <si>
    <t>Burnasyan Federal Medical Biophysical Center</t>
  </si>
  <si>
    <t>Allocation: Randomized|Intervention Model: Factorial Assignment|Masking: None (Open Label)|Primary Purpose: Treatment</t>
  </si>
  <si>
    <t>DAL-05-04-2020</t>
  </si>
  <si>
    <t>Burnasyan Federal Medical Biophysical Center FMBA of Russia, Moscow, Russian Federation</t>
  </si>
  <si>
    <t>https://ClinicalTrials.gov/show/NCT04346693</t>
  </si>
  <si>
    <t>NCT04329897</t>
  </si>
  <si>
    <t>Acceptance and Commitment Therapy Delivered by Automated Software Messaging</t>
  </si>
  <si>
    <t>Hip Osteoarthritis|Knee Osteoarthritis|Mental Stress|Coronavirus</t>
  </si>
  <si>
    <t>Behavioral: Software Messaging</t>
  </si>
  <si>
    <t>Change in reported pain intensity score (PROMIS Pain Intensity 3A) Patient-reported outcomes measurement information system Pain Intensity (PROMIS) 3A short form scores collected from all participating subjects.|Change in reported pain intensity score (PROMIS Pain Intensity 1A) Patient-reported outcomes measurement information system Pain Intensity (PROMIS) 1A short form scores collected from all participating subjects.|Change in reported pain interference score Patient-reported outcomes measurement information system (PROMIS) Pain Interference 8A short form scores collected from all participating subjects.|Change in reported emotional distress (anxiety) score. Patient-reported outcomes measurement information system (PROMIS) Emotional Distress-Anxiety 8A short form scores collected from all participating subjects.</t>
  </si>
  <si>
    <t>University of Iowa</t>
  </si>
  <si>
    <t>Allocation: Randomized|Intervention Model: Parallel Assignment|Masking: None (Open Label)|Primary Purpose: Supportive Care</t>
  </si>
  <si>
    <t>201412701-1</t>
  </si>
  <si>
    <t>University of Iowa Hospitals and Clinics, Iowa City, Iowa, United States</t>
  </si>
  <si>
    <t>https://ClinicalTrials.gov/show/NCT04329897</t>
  </si>
  <si>
    <t>NCT04326036</t>
  </si>
  <si>
    <t>Use of cSVF Via IV Deployment for Residual Lung Damage After Symptomatic COVID-19 Infection</t>
  </si>
  <si>
    <t>GARM-COVID19</t>
  </si>
  <si>
    <t>Pulmonary Alveolar Proteinosis|COPD|Idiopathic Pulmonary Fibrosis|Viral Pneumonia|Coronavirus Infection|Interstitial Lung Disease</t>
  </si>
  <si>
    <t>Procedure: Microcannula Harvest Adipose Derived tissue stromal vascular fraction (tSVF)|Device: Centricyte 1000|Procedure: IV Deployment Of cSVF In Sterile Normal Saline IV Solution|Drug: Liberase Enzyme (Roche)|Drug: Sterile Normal Saline for Intravenous Use</t>
  </si>
  <si>
    <t>Incidence of Treatment-Emergent Adverse Events|Pulmonary Function Analysis|Digital Oximetry</t>
  </si>
  <si>
    <t>Healeon Medical Inc|Robert W. Alexander, MD</t>
  </si>
  <si>
    <t>18 Years to 90 Years   (Adult, Older Adult)</t>
  </si>
  <si>
    <t>Early Phase 1</t>
  </si>
  <si>
    <t>Allocation: Non-Randomized|Intervention Model: Parallel Assignment|Masking: None (Open Label)|Primary Purpose: Treatment</t>
  </si>
  <si>
    <t>GARM COVID19</t>
  </si>
  <si>
    <t>Robert W. Alexander, MD, FICS, LLC, Stevensville, Montana, United States</t>
  </si>
  <si>
    <t>https://ClinicalTrials.gov/show/NCT04326036</t>
  </si>
  <si>
    <t>NCT04343768</t>
  </si>
  <si>
    <t>An Investigation Into Beneficial Effects of Interferon Beta 1a, Compared to Interferon Beta 1b And The Base Therapeutic Regiment in Moderate to Severe COVID-19: A Randomized Clinical Trial</t>
  </si>
  <si>
    <t>DIC</t>
  </si>
  <si>
    <t>Drug: Hydroxychloroquine|Drug: Lopinavir / Ritonavir|Drug: Interferon Beta-1A|Drug: Interferon Beta-1B</t>
  </si>
  <si>
    <t>Time to clinical improvement|Mortality|SpO2 Improvement|Incidence of new mechanical ventilation use|Duration of hospitalization|Cumulative incidence of serious adverse events</t>
  </si>
  <si>
    <t>Shahid Beheshti University of Medical Sciences</t>
  </si>
  <si>
    <t>Different Interferons in COVID</t>
  </si>
  <si>
    <t>Loghman Hakim Hospital, Shahid Beheshti University of Medical Sciences and Health Services, Tehran, Iran, Islamic Republic of</t>
  </si>
  <si>
    <t>https://ClinicalTrials.gov/show/NCT04343768</t>
  </si>
  <si>
    <t>NCT04348435</t>
  </si>
  <si>
    <t>Study of Allogeneic HB-adMSCs to Provide Immune Support Against COVID-19</t>
  </si>
  <si>
    <t>Drug: HB-adMSCs|Drug: Placebos</t>
  </si>
  <si>
    <t>Incidence of hospitalization for COVID-19|Incidence of symptoms associated with COVID-19|Absence of upper/lower respiratory infection|Leukocyte differential|C Reactive protein|TNF alpha|IL-6|IL-10|Glucose|Calcium|Albumin|Total protein|Sodium|Total carbon dioxide|Potassium|Chloride|BUN|Creatinine|Alkaline phosphatase|Alanine aminotransferase|Total bilirubin|white blood cells|red blood cells|hemoglobin|hematocrit|mean corpuscular volume|mean corpuscular hemoglobin|mean corpuscular hemoglobin concentration|red cell distribution width|neutrophils|Lymphs|Monocytes|Eosinophils|Basophils|Absolute neutrophils|Absolute lymphs|Absolute monocytes|Absolute eosinophils|Absolute basophils|Immature granulocytes|Platelets|Prothrombin time|INR|SF-36|PHQ-9</t>
  </si>
  <si>
    <t>Hope Biosciences|Hope Biosciences Stem Cell Research Foundation</t>
  </si>
  <si>
    <t>Allocation: Randomized|Intervention Model: Parallel Assignment|Masking: Quadruple (Participant, Care Provider, Investigator, Outcomes Assessor)|Primary Purpose: Prevention</t>
  </si>
  <si>
    <t>Allogeneic COVID-19 Protection</t>
  </si>
  <si>
    <t>https://ClinicalTrials.gov/show/NCT04348435</t>
  </si>
  <si>
    <t>NCT04350684</t>
  </si>
  <si>
    <t>Umifenovir in COVID-19: A Randomized, Double-Blind, Placebo-Controlled, Clinical Trial</t>
  </si>
  <si>
    <t>UAIIC</t>
  </si>
  <si>
    <t>Drug: Umifenovir|Drug: Interferon-β 1a|Drug: Lopinavir / Ritonavir|Drug: Single Dose of Hydroxychloroquine|Drug: Standards of Care</t>
  </si>
  <si>
    <t>Allocation: Randomized|Intervention Model: Parallel Assignment|Masking: Triple (Participant, Care Provider, Investigator)|Primary Purpose: Treatment</t>
  </si>
  <si>
    <t>Umifenovir in COVID-19</t>
  </si>
  <si>
    <t>https://ClinicalTrials.gov/show/NCT04350684</t>
  </si>
  <si>
    <t>NCT04350671</t>
  </si>
  <si>
    <t>Interferon Beta 1a in COVID-19: A Randomized, Double-Blind, Placebo-Controlled, Clinical Trial</t>
  </si>
  <si>
    <t>IB1aIC</t>
  </si>
  <si>
    <t>Drug: Interferon Beta-1A|Drug: Lopinavir / Ritonavir|Drug: Single Dose of Hydroxychloroquine</t>
  </si>
  <si>
    <t>50 Years and older   (Adult, Older Adult)</t>
  </si>
  <si>
    <t>Interferon Beta 1a in COVID-19</t>
  </si>
  <si>
    <t>https://ClinicalTrials.gov/show/NCT04350671</t>
  </si>
  <si>
    <t>NCT04276987</t>
  </si>
  <si>
    <t>A Pilot Clinical Study on Inhalation of Mesenchymal Stem Cells Exosomes Treating Severe Novel Coronavirus Pneumonia</t>
  </si>
  <si>
    <t>Not yet recruiting</t>
  </si>
  <si>
    <t>Coronavirus</t>
  </si>
  <si>
    <t>Biological: MSCs-derived exosomes</t>
  </si>
  <si>
    <t>Adverse reaction (AE) and severe adverse reaction (SAE)|Time to clinical improvement (TTIC)|Number of patients weaning from mechanical ventilation|Duration (days) of ICU monitoring|Duration (days) of vasoactive agents usage|Duration (days) of mechanical ventilation supply|Number of patients with improved organ failure|Rate of mortality</t>
  </si>
  <si>
    <t>Ruijin Hospital|Shanghai Public Health Clinical Center|Wuhan Jinyintan Hospital, Wuhan, China|Cellular Biomedicine Group Ltd.</t>
  </si>
  <si>
    <t>MEXCOVID</t>
  </si>
  <si>
    <t>https://ClinicalTrials.gov/show/NCT04276987</t>
  </si>
  <si>
    <t>NCT04346368</t>
  </si>
  <si>
    <t>Bone Marrow-Derived Mesenchymal Stem Cell Treatment for Severe Patients With Coronavirus Disease 2019 (COVID-19)</t>
  </si>
  <si>
    <t>Coronavirus Disease 2019 (COVID-19)</t>
  </si>
  <si>
    <t>Biological: BM-MSCs|Biological: Placebo</t>
  </si>
  <si>
    <t>Changes of oxygenation index (PaO2/FiO2)|Side effects in the BM-MSCs treatment group|Clinical outcome|Hospital stay|CT Scan|Changes in viral load|Changes of CD4+, CD8+ cells count and concentration of cytokines|Rate of mortality within 28-days|Changes of C-reactive protein</t>
  </si>
  <si>
    <t>Guangzhou Institute of Respiratory Disease|Guangzhou Eighth People's Hospital|Tongji Hospital, Huazhong University of Science &amp; Technology|Guangzhou Cellgenes Biotechnology Co.,Ltd</t>
  </si>
  <si>
    <t>Phase 1|Phase 2</t>
  </si>
  <si>
    <t>Allocation: Randomized|Intervention Model: Parallel Assignment|Masking: Single (Participant)|Primary Purpose: Treatment</t>
  </si>
  <si>
    <t>SC-2020-01</t>
  </si>
  <si>
    <t>Guangzhou Institute of Respiratory Health, The First Affiliated Hospital of Guangzhou Medical University, Guangzhou, Guangdong, China</t>
  </si>
  <si>
    <t>https://ClinicalTrials.gov/show/NCT04346368</t>
  </si>
  <si>
    <t>NCT04350723</t>
  </si>
  <si>
    <t>Awake Prone Position in Hypoxemic Patients With Coronavirus Disease 19 (COVI-PRONE): A Randomized Clinical Trial</t>
  </si>
  <si>
    <t>COVI-PRONE</t>
  </si>
  <si>
    <t>Procedure: Awake Proning</t>
  </si>
  <si>
    <t>Endotracheal intubation|Mortality|Invasive mechanical ventilation free days|Non-invasive ventilation free days|ICU length of stay|Hospital length of stay|Change in oxygenation|Complications from proning,</t>
  </si>
  <si>
    <t>St. Joseph's Healthcare Hamilton</t>
  </si>
  <si>
    <t>St. Joseph's Healthcare Hamilton, Hamilton, Ontario, Canada</t>
  </si>
  <si>
    <t>https://ClinicalTrials.gov/show/NCT04350723</t>
  </si>
  <si>
    <t>NCT04324463</t>
  </si>
  <si>
    <t>Anti-Coronavirus Therapies to Prevent Progression of Coronavirus Disease 2019 (COVID-19) Trial</t>
  </si>
  <si>
    <t>ACT COVID19</t>
  </si>
  <si>
    <t>Coronavirus|Severe Acute Respiratory Syndrome</t>
  </si>
  <si>
    <t>Drug: Azithromycin|Drug: Chloroquine</t>
  </si>
  <si>
    <t>Outpatients: Hospital Admission or Death|Inpatients: Invasive mechanical ventilation or mortality</t>
  </si>
  <si>
    <t>Population Health Research Institute</t>
  </si>
  <si>
    <t>PHRI.ACT.COVID19</t>
  </si>
  <si>
    <t>Hamilton Health Sciences, Hamilton, Ontario, Canada</t>
  </si>
  <si>
    <t>https://ClinicalTrials.gov/show/NCT04324463</t>
  </si>
  <si>
    <t>NCT04275388</t>
  </si>
  <si>
    <t>Xiyanping Injection for the Treatment of New Coronavirus Infected Pneumonia</t>
  </si>
  <si>
    <t>2019 Novel Coronavirus Pneumonia</t>
  </si>
  <si>
    <t>Drug: Xiyanping injection|Drug: Lopinavir / ritonavir, alpha-interferon nebulization</t>
  </si>
  <si>
    <t>Clinical recovery time|Complete fever time|Cough relief time|Virus negative time|Incidence of severe or critical neocoronavirus pneumonia</t>
  </si>
  <si>
    <t>Jiangxi Qingfeng Pharmaceutical Co. Ltd.</t>
  </si>
  <si>
    <t>18 Years to 70 Years   (Adult, Older Adult)</t>
  </si>
  <si>
    <t>QF-XYP2001-1</t>
  </si>
  <si>
    <t>https://ClinicalTrials.gov/show/NCT04275388</t>
  </si>
  <si>
    <t>NCT04346927</t>
  </si>
  <si>
    <t>Telerehabilitation for Patients Diagnosed With Coronavirus</t>
  </si>
  <si>
    <t>Telerehabilitation|Coronavirus</t>
  </si>
  <si>
    <t>Other: Telerehabilitation|Other: exercise brochure</t>
  </si>
  <si>
    <t>Visual Analogue Scale|Modified Borg Scale|Leicester Cough Questionnaire|Timed Up and Go|30 Second Chair Stand Test|The Beck Depression Inventory|The Beck Anxiety Inventory</t>
  </si>
  <si>
    <t>Yasemin Çırak|Istinye University</t>
  </si>
  <si>
    <t>https://ClinicalTrials.gov/show/NCT04346927</t>
  </si>
  <si>
    <t>NCT04323800</t>
  </si>
  <si>
    <t>Efficacy and Safety Human Coronavirus Immune Plasma (HCIP) vs. Control (SARS-CoV-2 Non-immune Plasma) Among Adults Exposed to COVID-19</t>
  </si>
  <si>
    <t>CSSC-001</t>
  </si>
  <si>
    <t>Coronavirus|Convalescence</t>
  </si>
  <si>
    <t>Biological: Anti- SARS-CoV-2 Plasma|Biological: SARS-CoV-2 non-immune Plasma</t>
  </si>
  <si>
    <t>Cumulative incidence of composite outcome of disease severity|Anti-SARS-CoV-2 titers|Rates of SARS-CoV-2 PCR positivity|Duration of SARS-CoV-2 PCR positivity|Peak quantity levels of SARS-CoV-2 RNA|Cumulative incidence of disease severity</t>
  </si>
  <si>
    <t>Johns Hopkins University</t>
  </si>
  <si>
    <t>IRB00245634</t>
  </si>
  <si>
    <t>https://ClinicalTrials.gov/show/NCT04323800</t>
  </si>
  <si>
    <t>NCT04281693</t>
  </si>
  <si>
    <t>A New Screening Strategy for 2019 Novel Coronavirus Infection</t>
  </si>
  <si>
    <t>Novel Coronavirus Infection Pneumonia</t>
  </si>
  <si>
    <t>Diagnostic Test: Standard screening strategy|Diagnostic Test: New screening strategy</t>
  </si>
  <si>
    <t>Screening accuracy|Cost-effectiveness analysis</t>
  </si>
  <si>
    <t>Affiliated Hospital to Academy of Military Medical Sciences|The Fifth Medical Center of Chinese PLA General Hospital</t>
  </si>
  <si>
    <t>Intervention Model: Single Group Assignment|Masking: None (Open Label)|Primary Purpose: Screening</t>
  </si>
  <si>
    <t>307-nCoV</t>
  </si>
  <si>
    <t>the Fifth Medical Center of Chinese PLA General Hospital, Beijing, Beijing, China</t>
  </si>
  <si>
    <t>https://ClinicalTrials.gov/show/NCT04281693</t>
  </si>
  <si>
    <t>NCT04303507</t>
  </si>
  <si>
    <t>Chloroquine/ Hydroxychloroquine Prevention of Coronavirus Disease (COVID-19) in the Healthcare Setting</t>
  </si>
  <si>
    <t>COPCOV</t>
  </si>
  <si>
    <t>COVID19|Coronavirus|Acute Respiratory Illnesses</t>
  </si>
  <si>
    <t>Drug: Chloroquine or Hydroxychloroquine|Drug: Placebo</t>
  </si>
  <si>
    <t>Number of symptomatic COVID-19 infections|Symptoms severity of COVID-19|Number of asymptomatic cases of COVID-19|Number of symptomatic acute respiratory illnesses|Severity of symptomatic acute respiratory illnesses</t>
  </si>
  <si>
    <t>University of Oxford</t>
  </si>
  <si>
    <t>16 Years and older   (Child, Adult, Older Adult)</t>
  </si>
  <si>
    <t>VIR20001</t>
  </si>
  <si>
    <t>https://ClinicalTrials.gov/show/NCT04303507</t>
  </si>
  <si>
    <t>NCT04285190</t>
  </si>
  <si>
    <t>The Effect of T89 on Improving Oxygen Saturation and Clinical Symptoms in Patients With COVID-19</t>
  </si>
  <si>
    <t>Coronavirus Disease 2019|Novel Coronavirus Pneumonia</t>
  </si>
  <si>
    <t>Drug: T89</t>
  </si>
  <si>
    <t>The time to oxygen saturation recovery to normal level (≥97%)|The proportion of patients with normal level of oxygen saturation(≥97%)|The degree of remission of symptoms of patients, including: fatigue, nausea, vomiting, chest tightness, shortness of breath, etc.|The time to the myocardial enzyme spectrum recovery to normal after treatment|The proportion of the patients with normal myocardial enzyme spectrum after treatment|The time to the electrocardiogram recovery to normal level after treatment|The proportion of the patients with normal electrocardiogram after treatment|The time to the hemodynamics recovery to normal after treatment|The proportion of the patients with normal hemodynamics after treatment|The time to exacerbation or remission of the disease after treatment;|The proportion of the patients with exacerbation or remission of disease after treatment|The proportion of patients who need other treatment (e.g. heparin, anticoagulants) due to microcirculation disorders|The all-cause mortality rate|The proportion of patients with acidosis|The total duration of the patients in-hospital|The total duration of oxygen inhalation during treatment|The oxygen flow rate during treatment|The oxygen concentration during treatment</t>
  </si>
  <si>
    <t>Tasly Pharmaceuticals, Inc.</t>
  </si>
  <si>
    <t>18 Years to 85 Years   (Adult, Older Adult)</t>
  </si>
  <si>
    <t>T89-NCP-01</t>
  </si>
  <si>
    <t>https://ClinicalTrials.gov/show/NCT04285190</t>
  </si>
  <si>
    <t>NCT04316728</t>
  </si>
  <si>
    <t>Clinical Performance of the VivaDiag ™ COVID-19 lgM / IgG Rapid Test in Early Detecting the Infection of COVID-19</t>
  </si>
  <si>
    <t>Device: VivaDiag™ COVID-19 lgM/IgG Rapid Test</t>
  </si>
  <si>
    <t>Number of patients with constant negative results|Number of patients with positive test with a positive PCR for COVID-19|Overall Number of patients positive for COVID-19|Overall Number of patients negative for COVID-19|Number of patients with contrasting results|Reliability of the test|Positive HCW|Number of Chronic Patients</t>
  </si>
  <si>
    <t>Centro Studi Internazionali, Italy|VivaChek Laboratories, Inc.</t>
  </si>
  <si>
    <t>Intervention Model: Single Group Assignment|Masking: None (Open Label)|Primary Purpose: Diagnostic</t>
  </si>
  <si>
    <t>VivaDiag-2020</t>
  </si>
  <si>
    <t>Unità' Complesse di cure primarie (UCCP), ASP Catanzaro, Catanzaro, Italy</t>
  </si>
  <si>
    <t>https://ClinicalTrials.gov/show/NCT04316728</t>
  </si>
  <si>
    <t>NCT04332835</t>
  </si>
  <si>
    <t>Convalescent Plasma for Patients With COVID-19: A Randomized, Open Label, Parallel, Controlled Clinical Study</t>
  </si>
  <si>
    <t>CP-COVID-19</t>
  </si>
  <si>
    <t>Coronavirus|Coronavirus Infection</t>
  </si>
  <si>
    <t>Drug: Plasma|Drug: Hydroxychloroquine|Drug: Azithromycin</t>
  </si>
  <si>
    <t>Change in Viral Load|Change in Immunoglobulin M COVID-19 Titers|Change in Immunoglobulin G COVID-19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</si>
  <si>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Rosario|Fundación Universitaria de Ciencias de la Salud|CES University|Instituto Distrital de Ciencia Biotecnología e Innovacion en Salud</t>
  </si>
  <si>
    <t>ABN011-2</t>
  </si>
  <si>
    <t>Universidad del Rosario, Bogota, Cundinamarca, Colombia</t>
  </si>
  <si>
    <t>https://ClinicalTrials.gov/show/NCT04332835</t>
  </si>
  <si>
    <t>NCT04332380</t>
  </si>
  <si>
    <t>Convalescent Plasma for Patients With COVID-19: A Pilot Study</t>
  </si>
  <si>
    <t>Drug: Plasma</t>
  </si>
  <si>
    <t>Change in Viral Load|Change in Immunoglobulin M COVID-19 antibodies Titers|Change in Immunoglobulin G COVID-19 antibodies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</si>
  <si>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Rosario|CES University|Instituto Distrital de Ciencia Biotecnologia e Innovacion en salud|Fundación Universitaria de Ciencias de la Salud</t>
  </si>
  <si>
    <t>ABN011-1</t>
  </si>
  <si>
    <t>https://ClinicalTrials.gov/show/NCT04332380</t>
  </si>
  <si>
    <t>NCT04344041</t>
  </si>
  <si>
    <t>COvid-19 and Vitamin D Supplementation: a Multicenter Randomized Controlled Trial of High Dose Versus Standard Dose Vitamin D3 in High-risk COVID-19 Patients (CoVitTrial)</t>
  </si>
  <si>
    <t>Drug: cholecalciferol 200,000 IU|Drug: cholecalciferol 50,000 IU</t>
  </si>
  <si>
    <t>Number of death of any cause, during the 14 days following the inclusion and intervention.|Number of death of any cause, during the 28 days following the inclusion and intervention.|Clinical evolution between day 0 and day 14 based on the change of the WHO Ordinal Scale for Clinical Improvement (OSCI) for COVID-19|Clinical evolution between day 0 and day 28 based on the change of the OSCI for COVID-19|Rate of patients with at least one severe adverse event at day 28, according to the regulations|Number of death of any cause during the 14 days following the inclusion and intervention, in patients with severe hypovitaminosis D (25-OHD &lt;25nmol/L) at baseline|Number of death of any cause during the 28 days following the inclusion and intervention, in patients with severe hypovitaminosis D (25-OHD &lt;25nmol/L) at baseline|Clinical evolution between day 0 and day 14 based on the change of the OSCI for COVID-19, in patients with severe hypovitaminosis D (25-OHD &lt;25nmol/L) at baseline|Clinical evolution between day 0 and day 28 based on the change of the OSCI for COVID-19, in patients with severe hypovitaminosis D (25-OHD&lt;25nmol/L) at baseline|Number of death of any cause during the 14 days following the inclusion and intervention, depending on serum vitamin D concentration achieved at day 7 (25-OHD&lt;75nmol/L or 25-OHD≥75nmol/L)|Number of death of any cause during the 28 days following the inclusion and intervention, depending on serum vitamin D concentration achieved at day 7 (25-OHD&lt;75nmol/L or 25-OHD≥75nmol/L)|Clinical evolution between day 0 and day 14 based on the change of the OSCI for COVID-19, depending on serum vitamin D concentration achieved at day 7 (25-OHD&lt;75nmol/L or 25-OHD≥75nmol/L)|Clinical evolution between day 0 and day 28 based on the change of the OSCI for COVID-19, depending on serum vitamin D concentration achieved at day 7 (25-OHD&lt;75nmol/L or 25-OHD≥75nmol/L)|Number of death of any cause during the 14 days following the inclusion and intervention, in patients with severe hypovitaminosis D (25-OHD&lt;25nmol/L) at day 0, depending on serum vitamin D concentration achieved at day 7 (&lt;75nmol/L or ≥75nmol/L)|Number of death of any cause during the 28 days following the inclusion and intervention, in patients with severe hypovitaminosis D (25-OHD&lt;25nmol/L) at day 0, depending on serum vitamin D concentration achieved at day 7 (&lt;75nmol/L or ≥75nmol/L)|Clinical evolution between day 0 and day 14 based on the change of the OSCI for COVID-19, in patients with severe hypovitaminosis D (25-OHD&lt;25nmol/L) at day 0, depending on serum vitamin D concentration achieved at day 7 (&lt;75nmol/L or ≥75nmol/L)|Clinical evolution between day 0 and day 28 based on the change of the OSCI for COVID-19, in patients with severe hypovitaminosis D (25-OHD&lt;25nmol/L) at day 0, depending on serum vitamin D concentration achieved at day 7 (&lt;75nmol/L or ≥75nmol/L)</t>
  </si>
  <si>
    <t>University Hospital, Angers|Mylan Laboratories</t>
  </si>
  <si>
    <t>70 Years and older   (Older Adult)</t>
  </si>
  <si>
    <t>2020-001602-34</t>
  </si>
  <si>
    <t>CHU Bordeaux, Bordeaux, France|CH Le Mans, Le Mans, France|CHU Lille, Lille, France|CHU Limoges, Limoges, France|CHU Nantes, Nantes, France|CHU Nice, Nice, France|CHU Saint Etienne, Saint Etienne, France|CH Saumur, Saumur, France|CHU Tours, Tours, France</t>
  </si>
  <si>
    <t>https://ClinicalTrials.gov/show/NCT04344041</t>
  </si>
  <si>
    <t>NCT04286503</t>
  </si>
  <si>
    <t>The Clinical Study of Carrimycin on Treatment Patients With COVID-19</t>
  </si>
  <si>
    <t>Novel Coronavirus Infectious Disease (COVID-19)</t>
  </si>
  <si>
    <t>Drug: Carrimycin|Drug: lopinavir/ritonavir tablets or Arbidol or chloroquine phosphate|Drug: basic treatment</t>
  </si>
  <si>
    <t>Fever to normal time (day)|Pulmonary inflammation resolution time (HRCT) (day)|Negative conversion (%) of 2019-nCOVRNA in gargle (throat swabs) at the end of treatment</t>
  </si>
  <si>
    <t>Beijing YouAn Hospital|Shenyang Tonglian Group Co., Ltd.|Institute of Medicine and Biotechnology, Chinese Academy of Medical Sciences|Huangshi Central Hospital|Shenyang Pharmaceutical University|First Affiliated Hospital of Chongqing Medical University|The Second Affiliated Hospital of Harbin Medical University|No.2 People's Hospital of Fuyang City|First Affiliated Hospital Bengbu Medical College|Renmin Hospital of Wuhan University|The sixth people's hospital of Shenyang|Nanyang Central Hospital</t>
  </si>
  <si>
    <t>BeijingYouan Hospital</t>
  </si>
  <si>
    <t>Study Protocol, https://ClinicalTrials.gov/ProvidedDocs/03/NCT04286503/Prot_000.pdf|"Informed Consent Form", https://ClinicalTrials.gov/ProvidedDocs/03/NCT04286503/ICF_001.pdf</t>
  </si>
  <si>
    <t>https://ClinicalTrials.gov/show/NCT04286503</t>
  </si>
  <si>
    <t>NCT04323345</t>
  </si>
  <si>
    <t>Efficacy of Natural Honey Treatment in Patients With Novel Coronavirus</t>
  </si>
  <si>
    <t>Dietary Supplement: Natural Honey|Other: Standard Care</t>
  </si>
  <si>
    <t>Rate of recovery from positive to negative swaps|Fever to normal temperature in days|Resolution of lung inflammation in CT or X ray|30 days mortality rate|Number of days till reaching negative swab results</t>
  </si>
  <si>
    <t>Misr University for Science and Technology</t>
  </si>
  <si>
    <t>5 Years to 75 Years   (Child, Adult, Older Adult)</t>
  </si>
  <si>
    <t>Allocation: Randomized|Intervention Model: Parallel Assignment|Masking: Single (Investigator)|Primary Purpose: Treatment</t>
  </si>
  <si>
    <t>MUST23032020</t>
  </si>
  <si>
    <t>Mahmoud Tantawy, Cairo, Egypt</t>
  </si>
  <si>
    <t>https://ClinicalTrials.gov/show/NCT04323345</t>
  </si>
  <si>
    <t>NCT04321993</t>
  </si>
  <si>
    <t>Treatment of Moderate to Severe Coronavirus Disease (COVID-19) in Hospitalized Patients</t>
  </si>
  <si>
    <t>Drug: Lopinavir/ritonavir|Drug: Hydroxychloroquine sulfate|Drug: Baricitinib (janus kinase inhibitor)|Drug: Sarilumab (anti-IL-6 receptor)</t>
  </si>
  <si>
    <t>Clinical status of subject at day 15 (on a 7 point ordinal scale).|Status on an ordinal scale assessed daily while hospitalized and on days 15 and 29 and 180.|Length of time to clinical improvement|Number of participants with normal pulmonary function and normal O2 saturation on days 11, 15 and 29|Number of participants that developed Acute Respiratory Distress Syndrome (ARDS) after treatment|Length of time to clinical progression|Cause of death (if applicable)|Sequential Organ Failure Assessment (SOFA) score, daily while hospitalized and on days 15 and 29. (Initial, highest, deltas and mean)|Length of time to normalization of fever|Length of time to normalization of oxygen saturation|Duration of supplemental oxygen (if applicable)|Duration of mechanical ventilation (if applicable)|Duration of hospitalization|Adverse events</t>
  </si>
  <si>
    <t>Lisa Barrett|Nova Scotia Health Authority|Dalhousie University</t>
  </si>
  <si>
    <t>SAIL-004</t>
  </si>
  <si>
    <t>Nova Scotia Health Authority, Halifax, Nova Scotia, Canada</t>
  </si>
  <si>
    <t>https://ClinicalTrials.gov/show/NCT04321993</t>
  </si>
  <si>
    <t>NCT04318444</t>
  </si>
  <si>
    <t>Hydroxychloroquine Post Exposure Prophylaxis for Coronavirus Disease (COVID-19)</t>
  </si>
  <si>
    <t>COVID-19|Corona Virus Infection</t>
  </si>
  <si>
    <t>Drug: Hydroxychloroquine|Drug: Placebo oral tablet</t>
  </si>
  <si>
    <t>Number of participants with symptomatic, lab-confirmed COVID-19.</t>
  </si>
  <si>
    <t>Columbia University</t>
  </si>
  <si>
    <t>AAAS9676</t>
  </si>
  <si>
    <t>Columbia University Irving Medical Center, New York, New York, United States</t>
  </si>
  <si>
    <t>https://ClinicalTrials.gov/show/NCT04318444</t>
  </si>
  <si>
    <t>NCT04296643</t>
  </si>
  <si>
    <t>Medical Masks vs N95 Respirators for COVID-19</t>
  </si>
  <si>
    <t>Coronavirus|N95|Medical Mask</t>
  </si>
  <si>
    <t>Device: Medical Mask|Device: N95 respirator</t>
  </si>
  <si>
    <t>RT-PCR confirmed COVID-19 infection|Acute respiratory illness|Absenteeism|Lower respiratory infection|Pneumonia|ICU admission|Mechanical ventilation|Death</t>
  </si>
  <si>
    <t>McMaster University|Vancouver Coastal Health|University of Alberta|Dalhousie University</t>
  </si>
  <si>
    <t>Allocation: Randomized|Intervention Model: Parallel Assignment|Masking: Single (Outcomes Assessor)|Primary Purpose: Prevention</t>
  </si>
  <si>
    <t>https://ClinicalTrials.gov/show/NCT04296643</t>
  </si>
  <si>
    <t>NCT04337788</t>
  </si>
  <si>
    <t>Gerontological Telemonitoring of Older Adults Living in Nursing Homes With COVID-19 Disease</t>
  </si>
  <si>
    <t>COVIDeHPAD</t>
  </si>
  <si>
    <t>Other: telehealth applications</t>
  </si>
  <si>
    <t>Impact of Gerontological telemonitoring on healthcare management for older adults living in Nursing Homes with symptoms of confirmed or probable COVID-19 disease (Death within 30 days).</t>
  </si>
  <si>
    <t>University Hospital, Limoges</t>
  </si>
  <si>
    <t>75 Years and older   (Older Adult)</t>
  </si>
  <si>
    <t>87RI20_0013</t>
  </si>
  <si>
    <t>https://ClinicalTrials.gov/show/NCT04337788</t>
  </si>
  <si>
    <t>NCT04350931</t>
  </si>
  <si>
    <t>Application of BCG Vaccine for Immune-prophylaxis Among Egyptian Healthcare Workers During the Pandemic of COVID-19</t>
  </si>
  <si>
    <t>Coronavirus Disease (COVID-19)</t>
  </si>
  <si>
    <t>Biological: intradermal injection of BCG Vaccine|Other: placebo</t>
  </si>
  <si>
    <t>incidence of confirmed COVID-19|Effectiveness of BCG vaccine</t>
  </si>
  <si>
    <t>Ain Shams University</t>
  </si>
  <si>
    <t>Allocation: Randomized|Intervention Model: Parallel Assignment|Masking: Single (Participant)|Primary Purpose: Prevention</t>
  </si>
  <si>
    <t>FMASU P19a/ 2020</t>
  </si>
  <si>
    <t>https://ClinicalTrials.gov/show/NCT04350931</t>
  </si>
  <si>
    <t>NCT04349241</t>
  </si>
  <si>
    <t>Efficacy and Safety of Favipiravir in Management of COVID-19</t>
  </si>
  <si>
    <t>FAV-001</t>
  </si>
  <si>
    <t>Drug: favipiravir|Drug: Standard of care therapy</t>
  </si>
  <si>
    <t>Viral clearance|Clinical improvement|Radiological Improvement</t>
  </si>
  <si>
    <t>FMASU P14 / 2020</t>
  </si>
  <si>
    <t>https://ClinicalTrials.gov/show/NCT04349241</t>
  </si>
  <si>
    <t>NCT04348877</t>
  </si>
  <si>
    <t>Plasma Rich Antibodies From Recovered Patients From COVID19</t>
  </si>
  <si>
    <t>PRA-001</t>
  </si>
  <si>
    <t>Other: Antibody-Rich Plasma from COVID-19 recovered patients</t>
  </si>
  <si>
    <t>viral COVID-19 clearance|Decrease of radiological abnormalities|Clinical improvement</t>
  </si>
  <si>
    <t>FMASU P15/ 2020</t>
  </si>
  <si>
    <t>https://ClinicalTrials.gov/show/NCT04348877</t>
  </si>
  <si>
    <t>NCT04351152</t>
  </si>
  <si>
    <t>Phase 3 Study to Evaluate Efficacy and Safety of Lenzilumab in Hospitalized Patients With COVID-19 Pneumonia</t>
  </si>
  <si>
    <t>Coronavirus Disease 2019 (COVID-19) Pneumonia</t>
  </si>
  <si>
    <t>Biological: Lenzilumab|Drug: Standard of Care</t>
  </si>
  <si>
    <t>Incidence of invasive mechanical ventilation (IMV) and/or Mortality|Incidence of acute respiratory distress syndrome (ARDS)|Duration of Hospitalization|Duration of Intensive Care Unit (ICU) Stay|Ventilator-free Days|Incidence of Non-invasive Ventilation|Proportion of Participants Alive and Off Oxygen|Percentage of Participants Experiencing Adverse Events|Percentage of Participants Experiencing Serious Adverse Events</t>
  </si>
  <si>
    <t>Humanigen, Inc.</t>
  </si>
  <si>
    <t>HGEN003-06</t>
  </si>
  <si>
    <t>https://ClinicalTrials.gov/show/NCT04351152</t>
  </si>
  <si>
    <t>NCT04335071</t>
  </si>
  <si>
    <t>Tocilizumab in the Treatment of Coronavirus Induced Disease (COVID-19)</t>
  </si>
  <si>
    <t>CORON-ACT</t>
  </si>
  <si>
    <t>SARS-CoV-2 Infection</t>
  </si>
  <si>
    <t>Drug: Tocilizumab (TCZ)|Drug: Placebo</t>
  </si>
  <si>
    <t>Number of patients with ICU admission|Number of patients with intubation|Number of patients with death|Illness severity|Number of patients with clinical improvement|Time to clinical improvement (days)|Duration of hospitalization (days)|Time to ICU admission (days)|Duration of ICU stay|Time to intubation|Duration of mechanical ventilation (days)</t>
  </si>
  <si>
    <t>University Hospital Inselspital, Berne|Roche Pharma AG</t>
  </si>
  <si>
    <t>30 Years to 80 Years   (Adult, Older Adult)</t>
  </si>
  <si>
    <t>2020-00691|2020DR2044</t>
  </si>
  <si>
    <t>University Hospital Bern (Inselspital), Bern, Switzerland|Centre Hospitalier Universitaire Vaudois (CHUV), Lausanne, Switzerland|University Hospital Zurich, Zurich, Switzerland</t>
  </si>
  <si>
    <t>https://ClinicalTrials.gov/show/NCT04335071</t>
  </si>
  <si>
    <t>NCT04338009</t>
  </si>
  <si>
    <t>Elimination or Prolongation of ACE Inhibitors and ARB in Coronavirus Disease 2019</t>
  </si>
  <si>
    <t>REPLACECOVID</t>
  </si>
  <si>
    <t>Other: Discontinuation of ARB/ACEI|Other: Continuation of ARB/ACEI</t>
  </si>
  <si>
    <t>Hierarchical composite endpoint|All-Cause Death|Length of Hospital Stay|Length of ICU Stay, invasive mechanical ventilation or extracorporeal membrane oxygenation|AUC SOFA</t>
  </si>
  <si>
    <t>University of Pennsylvania|Jordana B. Cohen, MD, MSCE|Thomas C. Hanff, MD, MPH|Vicente Corrales-Medina, MD, PhD|James Brian Byrd, MD|Roberto Viau Colindres</t>
  </si>
  <si>
    <t>https://ClinicalTrials.gov/show/NCT04338009</t>
  </si>
  <si>
    <t>NCT04293887</t>
  </si>
  <si>
    <t>Efficacy and Safety of IFN-α2β in the Treatment of Novel Coronavirus Patients</t>
  </si>
  <si>
    <t>COVID-19|Recombinant Human Interferon α1β</t>
  </si>
  <si>
    <t>Drug: Recombinant human interferon α1β</t>
  </si>
  <si>
    <t>The incidence of side effects|Time from patient enrollment to clinical remission|Proportion of patients with normal body|Proportion of patients without dyspnea|Proportion of patients without cough|Proportion|The negative conversion rate of new coronavirus nucleic acid|Frequency of serious adverse drug events.</t>
  </si>
  <si>
    <t>Tongji Hospital</t>
  </si>
  <si>
    <t>Zhaojp</t>
  </si>
  <si>
    <t>https://ClinicalTrials.gov/show/NCT04293887</t>
  </si>
  <si>
    <t>NCT04346953</t>
  </si>
  <si>
    <t>Video-Based Exercise for Individuals With Social Isolation Due to Coronavirus (COVID-19)</t>
  </si>
  <si>
    <t>Healthy Lifestyle</t>
  </si>
  <si>
    <t>Behavioral: Video based exercise</t>
  </si>
  <si>
    <t>International Physical Activity Questionnaire - Short Form|Nottingham Health Profile|Beck Depression Inventory|Beck Anxiety Inventory|Pittsburgh Sleep Quality Index|Timed Get Up and Go Test|Flamingo Balance Test</t>
  </si>
  <si>
    <t>Istinye University</t>
  </si>
  <si>
    <t>40 Years to 60 Years   (Adult)</t>
  </si>
  <si>
    <t>https://ClinicalTrials.gov/show/NCT04346953</t>
  </si>
  <si>
    <t>NCT04346589</t>
  </si>
  <si>
    <t>Convalescent Antibodies Infusion in Critically Ill COVID 19 Patients</t>
  </si>
  <si>
    <t>Pneumonia, Ventilator-Associated|Coronavirus Infection</t>
  </si>
  <si>
    <t>Biological: Anti-coronavirus antibodies (immunoglobulins)obtained with DFPP from convalescent patients</t>
  </si>
  <si>
    <t>Number of mechanical ventilation days.|Survival|Shift to Continuous Positive Airway Pressure (CPAP) ventilation|Referral to a sub-intensive care unit or discharge</t>
  </si>
  <si>
    <t>A.O. Ospedale Papa Giovanni XXIII|Aferetica - Italy (BO)</t>
  </si>
  <si>
    <t>DFPP COVID 19</t>
  </si>
  <si>
    <t>IRFMN - Clinical Research Center for Rare Diseases, Ranica, BG, Italy|ASST HPG23 - Unit of Nephrology, Bergamo, Italy|ASST Papa Giovanni XXIII - Microbiology and Virology Unit, Bergamo, Italy|Asst Pg23 - S.I.M.T, Bergamo, Italy|ASST-PG23 - Intensive Care Unit, Bergamo, Italy</t>
  </si>
  <si>
    <t>https://ClinicalTrials.gov/show/NCT04346589</t>
  </si>
  <si>
    <t>NCT04334434</t>
  </si>
  <si>
    <t>Telerehabilitation in Individuals Over 65 Years of Age Having Social Isolation Due to Coronavirus (Covid-19)</t>
  </si>
  <si>
    <t>Telerehabilitation</t>
  </si>
  <si>
    <t>Other: Telerehabilitation</t>
  </si>
  <si>
    <t>Physical Activity Scale for the Elderly|Nottingham Health Profile|Loneliness Scale for the Elderly</t>
  </si>
  <si>
    <t>Kubra Koce, MSc PT|Istanbul University-Cerrahpasa</t>
  </si>
  <si>
    <t>65 Years and older   (Older Adult)</t>
  </si>
  <si>
    <t>Istanbul university Cerrahpasa, Istanbul, Turkey</t>
  </si>
  <si>
    <t>https://ClinicalTrials.gov/show/NCT04334434</t>
  </si>
  <si>
    <t>NCT04331808</t>
  </si>
  <si>
    <t>CORIMUNO-19 - Tocilizumab Trial - TOCI (CORIMUNO-TOCI)</t>
  </si>
  <si>
    <t>CORIMUNO-TOC</t>
  </si>
  <si>
    <t>Drug: Tocilizumab</t>
  </si>
  <si>
    <t>APHP200375-1</t>
  </si>
  <si>
    <t>https://ClinicalTrials.gov/show/NCT04331808</t>
  </si>
  <si>
    <t>NCT04326790</t>
  </si>
  <si>
    <t>The GReek Study in the Effects of Colchicine in Covid-19 cOmplications Prevention</t>
  </si>
  <si>
    <t>GRECCO-19</t>
  </si>
  <si>
    <t>Corona Virus Disease 19 (Covid 19)</t>
  </si>
  <si>
    <t>Drug: Colchicine|Drug: Standard treatment</t>
  </si>
  <si>
    <t>CRP increase to 3 x upper limit of normal|Clinical deterioration in the semiquantitative ordinal scale suggested by the WHO R&amp;D committee|Maximal concentration of cardiac troponin</t>
  </si>
  <si>
    <t>National and Kapodistrian University of Athens</t>
  </si>
  <si>
    <t>https://ClinicalTrials.gov/show/NCT04326790</t>
  </si>
  <si>
    <t>NCT04328961</t>
  </si>
  <si>
    <t>Hydroxychloroquine for COVID-19 PEP</t>
  </si>
  <si>
    <t>COVID-19|Corona Virus Infection|SARS (Severe Acute Respiratory Syndrome)</t>
  </si>
  <si>
    <t>Drug: Hydroxychloroquine Sulfate|Drug: Ascorbic Acid</t>
  </si>
  <si>
    <t>Polymerase chain reaction (PCR) confirmed SARS-CoV-2 infection|Rate of participant-reported adverse events|Incidence rates of COVID-19 through study completion</t>
  </si>
  <si>
    <t>University of Washington|New York University|Bill and Melinda Gates Foundation</t>
  </si>
  <si>
    <t>STUDY00009750</t>
  </si>
  <si>
    <t>NYU Langone Health, New York, New York, United States|University of Washington, Coordinating Center, Seattle, Washington, United States|UW Virology Research Clinic, Seattle, Washington, United States</t>
  </si>
  <si>
    <t>https://ClinicalTrials.gov/show/NCT04328961</t>
  </si>
  <si>
    <t>NCT04349098</t>
  </si>
  <si>
    <t>Evaluation of Activity and Safety of Oral Selinexor in Participants With Severe COVID-19 Infection</t>
  </si>
  <si>
    <t>Drug: Selinexor|Other: Placebo</t>
  </si>
  <si>
    <t>Percentage of Participants with at Least a 2 Point Improvement in the Ordinal Scale|Time to Clinical Improvement (TTCI)|Number of Participants with Overall Death Rate|Number of Participants With Rate of Mechanical Ventilation|Time to Mechanical Ventilation|Overall survival|Time to Improvement (2 points) in Clinical Measures Using the Ordinal Scale|Time to Intensive Care Unit (ICU) Admission|Rate of Intensive Care Unit (ICU) Admission|Length of Stay in Hospital|Percentage of Participants Discharged from Hospital|Length of Stay in Intensive Care Unit (ICU)|Duration of Oxygen Supplementation|Duration of Mechanical Ventilation|Change in Vienna Vaccine Safety Initiative (ViVI) Disease Severity Score|Time to Clinical Improvement in Participants ≤ 70 Years Old|Time to Clinical Improvement in Participants &gt; 70 Years Old|Time to Clinical Improvement in Participants with Pre-existing Diseases|Change in Oxygenation Index|Time to Improvement of One Point Using WHO Ordinal Scale Improvement|Percentage of Participants Experiencing WHO Ordinal Scale Improvement of &gt;1 point|Change from Baseline in C-reactive protein (CRP) Levels|Change from Baseline in Ferritin Levels|Change from Baseline in Lactate Dehydrogenase (LDH) Levels|Changes from Baseline in Blood Plasma Cytokines Levels|Number of Participants with Adverse Events (AE)</t>
  </si>
  <si>
    <t>Karyopharm Therapeutics Inc</t>
  </si>
  <si>
    <t>XPORT-CoV-1001|2020-001411-25</t>
  </si>
  <si>
    <t>https://ClinicalTrials.gov/show/NCT04349098</t>
  </si>
  <si>
    <t>NCT04326426</t>
  </si>
  <si>
    <t>ODYSSEY: A Study to Investigate the Efficacy of Tradipitant in Treating Severe or Critical COVID-19 Infection</t>
  </si>
  <si>
    <t>Drug: Tradipitant|Drug: Placebo</t>
  </si>
  <si>
    <t>Proportion of participants with normalization of fever and oxygen saturation by day 14|Treatment and prevention of inflammatory lung injury as measured by change in baseline of interleukin-6 (IL-6)|Rate of Decline of COVID-19 viral load assessed by RT-PCR from nasopharyngeal samples|In-hospital mortality|Mean change in NEWS2 score from baseline|Understand the effect of genetics for treatment response through whole genome sequence of the participant and the COVID-19 virus|Reduction from baseline of NRS for cough</t>
  </si>
  <si>
    <t>Vanda Pharmaceuticals</t>
  </si>
  <si>
    <t>VLY-686-3501</t>
  </si>
  <si>
    <t>https://ClinicalTrials.gov/show/NCT04326426</t>
  </si>
  <si>
    <t>NCT04321928</t>
  </si>
  <si>
    <t>Personalized Health Education Against the Health Damage of Novel Coronavirus (COVID-19) Outbreak in Hungary</t>
  </si>
  <si>
    <t>PROACTIVE-19</t>
  </si>
  <si>
    <t>SARS-CoV-2|Coronavirus|COVID-19|2019-nCoV|2019nCoV</t>
  </si>
  <si>
    <t>Behavioral: Personalized health education|Behavioral: General health education</t>
  </si>
  <si>
    <t>Primary composite rate of intensive care unit (ICU) admission, 48 hours of hospital admission, death in COVID-19 positive cases|The number of general practitioner visits|The number of emergency, hospital admission and intensive care admission|Length of hospitalization and intensive care unit stay|Organ dysfunction|Lifestyle changes|The cost of care</t>
  </si>
  <si>
    <t>University of Pecs</t>
  </si>
  <si>
    <t>60 Years and older   (Adult, Older Adult)</t>
  </si>
  <si>
    <t>Allocation: Randomized|Intervention Model: Parallel Assignment|Masking: Double (Participant, Outcomes Assessor)|Primary Purpose: Prevention</t>
  </si>
  <si>
    <t>IV/2428- 2 /2020/EKU</t>
  </si>
  <si>
    <t>https://ClinicalTrials.gov/show/NCT04321928</t>
  </si>
  <si>
    <t>NCT04261907</t>
  </si>
  <si>
    <t>Evaluating and Comparing the Safety and Efficiency of ASC09/Ritonavir and Lopinavir/Ritonavir for Novel Coronavirus Infection</t>
  </si>
  <si>
    <t>2019-nCoV</t>
  </si>
  <si>
    <t>Drug: ASC09/ritonavir group|Drug: lopinavir/ritonavir group</t>
  </si>
  <si>
    <t>The incidence of composite adverse outcome|Time to recovery|Rate of no fever|Rate of no cough|Rate of no dyspnea|Rate of no requring supplemental oxygen|Rate of undectable viral RNA|Rate of mechanical ventilation|Rate of ICU admission|Time and rate of laboratory indicators related to disease improvement to return to normal</t>
  </si>
  <si>
    <t>First Affiliated Hospital of Zhejiang University|Ascletis Pharmaceuticals Co., Ltd.</t>
  </si>
  <si>
    <t>ASC09F-CTP-ZY-01</t>
  </si>
  <si>
    <t>https://ClinicalTrials.gov/show/NCT04261907</t>
  </si>
  <si>
    <t>NCT04343261</t>
  </si>
  <si>
    <t>Convalescent Plasma in the Treatment of COVID 19</t>
  </si>
  <si>
    <t>SARS-CoV-2|COVID|Coronavirus</t>
  </si>
  <si>
    <t>Mortality|Viral Load|Serum Antibody Titers</t>
  </si>
  <si>
    <t>Saint Francis Care</t>
  </si>
  <si>
    <t>SFH-20-23</t>
  </si>
  <si>
    <t>Trinity Health Of New England, Hartford, Connecticut, United States</t>
  </si>
  <si>
    <t>https://ClinicalTrials.gov/show/NCT04343261</t>
  </si>
  <si>
    <t>NCT04341584</t>
  </si>
  <si>
    <t>CORIMUNO-ANA: Trial Evaluating Efficacy Of Anakinra In Patients With Covid-19 Infection</t>
  </si>
  <si>
    <t>CORIMUNO-ANA</t>
  </si>
  <si>
    <t>Drug: Anakinra</t>
  </si>
  <si>
    <t>Survival without needs of ventilator utilization at day 14|WHO progression scale ≤ 5|Cumulative incidence of successful tracheal extubation (defined as duration extubation &gt; 48h) or withdrawal of NIV or high flow (for &gt; 48h), at day 14|Decrease of at least one point in WHO progression scale score|WHO progression scale|Survival|28-day ventilator free-days|Respiratory acidosis|PaO2/FiO2 ratio|Time to oxygen supply independency|Duration of hospitalization|Time to negative viral excretion|Time to ICU discharge|Time to hospital discharge</t>
  </si>
  <si>
    <t>APHP200375-5</t>
  </si>
  <si>
    <t>https://ClinicalTrials.gov/show/NCT04341584</t>
  </si>
  <si>
    <t>NCT04337918</t>
  </si>
  <si>
    <t>Nitric Oxide Releasing Solutions to Prevent and Treat Mild/Moderate COVID-19 Infection</t>
  </si>
  <si>
    <t>NOCOVID</t>
  </si>
  <si>
    <t>Drug: NORS (Nitric Oxide Releasing Solution)</t>
  </si>
  <si>
    <t>Prevention Study: Measure the effect of NORS on the prevention of COVID-19 infection among health care professionals at risk of exposure to COVID-19|Treatment Sub Study: Measure the efficacy of NORS at reducing the progression of COVID- 19|Prevention Study: Measure the effect of NORS on the prevention of progression of COVID- 19|Prevention Study: Measure the tolerability of NORS treatments|Treatment Sub Study: Measure the virucidal effect of NORS Treatments|Treatment Sub Study: Determine effect of NORS on the speed of clinical recovery|Treatment Sub Study: Determine the reduction in clinical symptoms</t>
  </si>
  <si>
    <t>Sanotize Research and Development corp.|The Emmes Company, LLC</t>
  </si>
  <si>
    <t>19 Years and older   (Adult, Older Adult)</t>
  </si>
  <si>
    <t>COVID-CTP-01</t>
  </si>
  <si>
    <t>https://ClinicalTrials.gov/show/NCT04337918</t>
  </si>
  <si>
    <t>NCT04295551</t>
  </si>
  <si>
    <t>Multicenter Clinical Study on the Efficacy and Safety of Xiyanping Injection in the Treatment of New Coronavirus Infection Pneumonia (General and Severe)</t>
  </si>
  <si>
    <t>Drug: Lopinavir / ritonavir tablets combined with Xiyanping injection|Drug: Lopinavir/ritonavir treatment</t>
  </si>
  <si>
    <t>Clinical recovery time</t>
  </si>
  <si>
    <t>QF-XYP1990-1</t>
  </si>
  <si>
    <t>https://ClinicalTrials.gov/show/NCT04295551</t>
  </si>
  <si>
    <t>NCT04342156</t>
  </si>
  <si>
    <t>Safety And Efficacy Of Hydroxychloroquine As COVID-19 Prophylaxis For At-Risk Population (SHARP): A Cluster Randomized Controlled Trial</t>
  </si>
  <si>
    <t>SHARP COVID-19</t>
  </si>
  <si>
    <t>Coronavirus Infection|Hydroxychloroquine Adverse Reaction</t>
  </si>
  <si>
    <t>Drug: Hydroxychloroquine Sulfate 200 milligram (mg) Tab</t>
  </si>
  <si>
    <t>positive serology or reverse transcriptase (RT-PCR) for COVID-19 up until day 28.</t>
  </si>
  <si>
    <t>Tan Tock Seng Hospital|National Center for Infectious Diseases|Singapore Clinical Research Institute|Singapore Eye Research Institute|Saw Swee Hock School of Public Health|Duke-NUS Graduate Medical School|Netherlands: Ministry of Health, Welfare and Sports</t>
  </si>
  <si>
    <t>Allocation: Randomized|Intervention Model: Parallel Assignment|Masking: None (Open Label)|Primary Purpose: Prevention</t>
  </si>
  <si>
    <t>2020/00402</t>
  </si>
  <si>
    <t>https://ClinicalTrials.gov/show/NCT04342156</t>
  </si>
  <si>
    <t>NCT04273646</t>
  </si>
  <si>
    <t>Study of Human Umbilical Cord Mesenchymal Stem Cells in the Treatment of Severe COVID-19</t>
  </si>
  <si>
    <t>2019 Novel Coronavirus Pneumonia|COVID-19</t>
  </si>
  <si>
    <t>Biological: UC-MSCs|Drug: Placebo</t>
  </si>
  <si>
    <t>Pneumonia severity index|Oxygenation index (PaO2/FiO2)|Side effects in the UC-MSCs treatment group|28-days survival|Sequential organ failure assessment|C-reactive protein|Procalcitonin|Lymphocyte count|CD3+, CD4+ and CD8+ T celll count|CD4+/CD8+ratio</t>
  </si>
  <si>
    <t>Wuhan Union Hospital, China|Wuhan Hamilton Bio-technology Co., Ltd, China.</t>
  </si>
  <si>
    <t>Union Hospital, Tongji Medical College, Huazhong University of Science and Technology, Wuhan, Hubei, China</t>
  </si>
  <si>
    <t>https://ClinicalTrials.gov/show/NCT04273646</t>
  </si>
  <si>
    <t>NCT04321174</t>
  </si>
  <si>
    <t>COVID-19 Ring-based Prevention Trial With Lopinavir/Ritonavir</t>
  </si>
  <si>
    <t>CORIPREV-LR</t>
  </si>
  <si>
    <t>Coronavirus Infections|Post-exposure Prophylaxis</t>
  </si>
  <si>
    <t>Drug: Lopinavir/ritonavir</t>
  </si>
  <si>
    <t>Microbiologic evidence of infection|Adverse events|Symptomatic COVID-19 disease|Seropositivity|Days of hospitalization attributable to COVID-19 disease|Respiratory failure requiring ventilatory support attributable to COVID-19 disease|Mortality|Short-term psychological impact of exposure to COVID-19 disease|Long-term psychological impact of exposure to COVID-19 disease|Health-related quality of life</t>
  </si>
  <si>
    <t>Darrell Tan|St. Michael's Hospital, Toronto</t>
  </si>
  <si>
    <t>18 Months and older   (Child, Adult, Older Adult)</t>
  </si>
  <si>
    <t>CORIPREV-1</t>
  </si>
  <si>
    <t>Sunnybrook Hospital, Toronto, Ontario, Canada|St. Michael's Hospital, Toronto, Ontario, Canada|Toronto General Hospital, Toronto, Ontario, Canada</t>
  </si>
  <si>
    <t>https://ClinicalTrials.gov/show/NCT04321174</t>
  </si>
  <si>
    <t>NCT04333472</t>
  </si>
  <si>
    <t>Piclidenoson for Treatment of COVID-19</t>
  </si>
  <si>
    <t>COVID-19|Coronavirus Infection</t>
  </si>
  <si>
    <t>Drug: Piclidenoson</t>
  </si>
  <si>
    <t>Duration of viral shedding in days|Time to clinical recovery (TTCR) in days|Treatment-emergent adverse events (AEs)|Requirement for non-invasive or mechanical ventilation|Length of hospital stay in days|Estimated PaO2/FiO2 ratio on day of discharge|All-cause mortality|Patients reaching undetectable COVID-19 virus levels in respiratory secretions|Duration of symptoms and signs of respiratory infection in days|Need for supportive respiratory management|Viral load|Treatment-emergent serious AEs (SAEs)|AEs leading to withdrawal|Treatment-emergent abnormalities in clinical laboratory parameters</t>
  </si>
  <si>
    <t>Can-Fite BioPharma|Rabin Medical Center</t>
  </si>
  <si>
    <t>CAN-COR-1</t>
  </si>
  <si>
    <t>Rabin Medical Center, Petah tikva, Israel</t>
  </si>
  <si>
    <t>https://ClinicalTrials.gov/show/NCT04333472</t>
  </si>
  <si>
    <t>NCT04341935</t>
  </si>
  <si>
    <t>Effects of DPP4 Inhibition on COVID-19</t>
  </si>
  <si>
    <t>Coronavirus Infection|Type 2 Diabetes</t>
  </si>
  <si>
    <t>Drug: Linagliptin|Drug: Insulin regimen</t>
  </si>
  <si>
    <t>Changes in Glucose Llevels|Changes in SpO2 levels|Changes in Interleukin 6 (IL6)|Changes in chest structures</t>
  </si>
  <si>
    <t>University of Miami</t>
  </si>
  <si>
    <t>University of Miami, Miami, Florida, United States</t>
  </si>
  <si>
    <t>https://ClinicalTrials.gov/show/NCT04341935</t>
  </si>
  <si>
    <t>NCT04346667</t>
  </si>
  <si>
    <t>Post-Exposure Prophylaxis for Asymptomatic SARS-CoV-2 COVID-19 Patients With choloroquinE Compounds</t>
  </si>
  <si>
    <t>PEACE</t>
  </si>
  <si>
    <t>SARS-CoV-2|Coronavirus Infection|Asymptomatic Condition|COVID-19</t>
  </si>
  <si>
    <t>Drug: Hydroxychloroquine Sulfate Regular dose|Drug: Hydroxychloroquine Sulfate Loading Dose|Drug: Chloroquine|Drug: Placebo</t>
  </si>
  <si>
    <t>RT-PCR negative status|Progression of symptoms|Development of Symptoms|Adverse events</t>
  </si>
  <si>
    <t>Government of Punjab, Specialized Healthcare and Medical Education Department|Mayo Hospital Lahore|Services Institute of Medical Sciences, Pakistan|Pakistan Kidney and Liver Institute|Forman Christian College|Harvard School of Public Health</t>
  </si>
  <si>
    <t>20 Years to 50 Years   (Adult)</t>
  </si>
  <si>
    <t>Allocation: Randomized|Intervention Model: Parallel Assignment|Masking: Double (Participant, Outcomes Assessor)|Primary Purpose: Treatment</t>
  </si>
  <si>
    <t>NBC-COVID19-02</t>
  </si>
  <si>
    <t>https://ClinicalTrials.gov/show/NCT04346667</t>
  </si>
  <si>
    <t>NCT04350450</t>
  </si>
  <si>
    <t>Hydroxychloroquine Treatment of Healthcare Workers With COVID19 Illness at Montefiore</t>
  </si>
  <si>
    <t>COVID|Coronavirus|COVID-19</t>
  </si>
  <si>
    <t>Time to resolution of symptoms|Number of days from onset of illness to symptom resolution|Number of days to return to work|Rate of hospital admission in treated and untreated healthcare workers|Adverse effect of HCQ during treatment</t>
  </si>
  <si>
    <t>Montefiore Medical Center</t>
  </si>
  <si>
    <t>2020-11445</t>
  </si>
  <si>
    <t>Montefiore Medical Center, Bronx, New York, United States</t>
  </si>
  <si>
    <t>https://ClinicalTrials.gov/show/NCT04350450</t>
  </si>
  <si>
    <t>NCT04348370</t>
  </si>
  <si>
    <t>BCG Vaccine for Health Care Workers as Defense Against SARS-COV2</t>
  </si>
  <si>
    <t>Coronavirus|Coronavirus Infection|Coronavirus Sars-Associated as Cause of Disease Classified Elsewhere|Coronavirus as the Cause of Diseases Classified Elsewhere</t>
  </si>
  <si>
    <t>Biological: BCG Vaccine|Biological: Placebo Vaccine</t>
  </si>
  <si>
    <t>incidence (measured by confirmed positive test) of SARS-CoV2 infection following BCG vaccination compared to placebo|COVID19-related disease severity (measured by ordinal severity scale) following BCG vaccination compared to placebo</t>
  </si>
  <si>
    <t>Andrew Dinardo|Radbound University Medical Center|M.D. Anderson Cancer Center|Harvard University|Baylor College of Medicine</t>
  </si>
  <si>
    <t>18 Years to 74 Years   (Adult, Older Adult)</t>
  </si>
  <si>
    <t>Allocation: Randomized|Intervention Model: Single Group Assignment|Masking: Double (Participant, Investigator)|Primary Purpose: Prevention</t>
  </si>
  <si>
    <t>H-47454</t>
  </si>
  <si>
    <t>Harvard T.H. Chan School of Public Health, Boston, Massachusetts, United States|Baylor College of Medicine, Houston, Texas, United States|Baylor St. Luke's Medical Center, Houston, Texas, United States|Harris Health System - Ben Taub Hospital, Houston, Texas, United States|MD Anderson Cancer Center, Houston, Texas, United States</t>
  </si>
  <si>
    <t>https://ClinicalTrials.gov/show/NCT04348370</t>
  </si>
  <si>
    <t>NCT04345861</t>
  </si>
  <si>
    <t>Hydroxychloroquine Plus Azithromycin Versus Hydroxychloroquine for COVID-19 Pneumonia (COVIDOC Trial)</t>
  </si>
  <si>
    <t>COVIDOC</t>
  </si>
  <si>
    <t>Coronavirus Infection|Pneumonia, Viral</t>
  </si>
  <si>
    <t>Drug: Hydroxychloroquine + placebo|Drug: hydroxychloroquine + azithromycin</t>
  </si>
  <si>
    <t>Time to clinical improvement of at least 1 level on the ordinal scale between Day 1 (day of the first administration of study drug) to Day 11 (day after last day of treatment).|Clinical status assessed by ordinal scale|transfer to ICU|Length of hospital day|Hospital Mortality|Need to Mechanical Ventilation|Occurence of grade 3-4 adverse event|QTc Lengthening|Evolution of pulmonary CT scan images</t>
  </si>
  <si>
    <t>University Hospital, Montpellier</t>
  </si>
  <si>
    <t>RECHMPL20_168</t>
  </si>
  <si>
    <t>Montpellier University hospital, Montpellier, France</t>
  </si>
  <si>
    <t>https://ClinicalTrials.gov/show/NCT04345861</t>
  </si>
  <si>
    <t>NCT04322565</t>
  </si>
  <si>
    <t>Colchicine Counteracting Inflammation in COVID-19 Pneumonia</t>
  </si>
  <si>
    <t>ColCOVID-19</t>
  </si>
  <si>
    <t>Coronavirus Infections|Pneumonia, Viral</t>
  </si>
  <si>
    <t>Drug: Colchicine</t>
  </si>
  <si>
    <t>Clinical improvement|Hospital discharge|Death|Clinical status|Mechanical ventilhation|Hospitalization|Time from treatment initiation to death|Time to Negativization COVID 19|Fever</t>
  </si>
  <si>
    <t>Azienda Ospedaliero-Universitaria di Parma</t>
  </si>
  <si>
    <t>https://ClinicalTrials.gov/show/NCT04322565</t>
  </si>
  <si>
    <t>NCT04349332</t>
  </si>
  <si>
    <t>Early Extubation for Patients With Acute Hypoxemic Respiratory Failure</t>
  </si>
  <si>
    <t>Mechanical Ventilation|Corona Virus Infection</t>
  </si>
  <si>
    <t>Device: Helmet non-invasive ventilation (NIV)</t>
  </si>
  <si>
    <t>ventilator days|Intensive care unit (ICU) length of stay|need for re-intubation</t>
  </si>
  <si>
    <t>University of Chicago</t>
  </si>
  <si>
    <t>20-0594</t>
  </si>
  <si>
    <t>University of Chicago Medical Center, Chicago, Illinois, United States</t>
  </si>
  <si>
    <t>https://ClinicalTrials.gov/show/NCT04349332</t>
  </si>
  <si>
    <t>NCT04302519</t>
  </si>
  <si>
    <t>Novel Coronavirus Induced Severe Pneumonia Treated by Dental Pulp Mesenchymal Stem Cells</t>
  </si>
  <si>
    <t>Biological: Dental pulp mesenchymal stem cells</t>
  </si>
  <si>
    <t>Disppear time of ground-glass shadow in the lungs|Absorption of Lung shadow absorption by CT Scan-Chest|Changes of blood oxygen</t>
  </si>
  <si>
    <t>CAR-T (Shanghai) Biotechnology Co., Ltd.</t>
  </si>
  <si>
    <t>KT005HB001</t>
  </si>
  <si>
    <t>https://ClinicalTrials.gov/show/NCT04302519</t>
  </si>
  <si>
    <t>NCT04333589</t>
  </si>
  <si>
    <t>Corona Virus Disease 2019 Patients Whose Nucleic Acids Changed From Negative to Positive</t>
  </si>
  <si>
    <t>Drug: Favipiravir</t>
  </si>
  <si>
    <t>Viral nucleic acid test negative conversion rate|Clinical cure rate</t>
  </si>
  <si>
    <t>Peking University First Hospital</t>
  </si>
  <si>
    <t>2020 research 112</t>
  </si>
  <si>
    <t>The Second People's Hospital of Fuyang, Fuyang, Anhui, China|Ezhou Hospital of Traditional Chinese Medicine, Ezhou, Hubei, China|Ezhou Central Hospital, Wuhan, Hubei, China|Huoshenshan Hospital of Wuhan, Wuhan, Hubei, China|Jinyintan Hospital of Wuhan, Wuhan, Hubei, China|Wuhan Pulmonary Hospital, Wuhan, Hubei, China|Zhongnan Hospital of Wuhan University, Wuhan, Hubei, China|Wenzhou Medical University Affiliated First Hospital, Wenzhou, Zhejiang, China</t>
  </si>
  <si>
    <t>https://ClinicalTrials.gov/show/NCT04333589</t>
  </si>
  <si>
    <t>NCT04312243</t>
  </si>
  <si>
    <t>NO Prevention of COVID-19 for Healthcare Providers</t>
  </si>
  <si>
    <t>NOpreventCOVID</t>
  </si>
  <si>
    <t>Coronavirus Infections|Healthcare Associated Infection</t>
  </si>
  <si>
    <t>Drug: Inhaled nitric oxide gas</t>
  </si>
  <si>
    <t>COVID-19 diagnosis|Positive SARS-CoV-2 rt-PCR test</t>
  </si>
  <si>
    <t>Massachusetts General Hospital</t>
  </si>
  <si>
    <t>NOpreCOVID-19</t>
  </si>
  <si>
    <t>https://ClinicalTrials.gov/show/NCT04312243</t>
  </si>
  <si>
    <t>NCT04334265</t>
  </si>
  <si>
    <t>Efficacy and Safety of Anluohuaxian in the Treatment of Rehabilitation Patients With Corona Virus Disease 2019</t>
  </si>
  <si>
    <t>Drug: Anluohuaxian</t>
  </si>
  <si>
    <t>Changes in high-resolution computer tomography of the lung|Change in 6-minute walking distance|Changes in compound physiological index|Changes in the scores of the St. George's Hospital Respiratory Questionnaire|Changes in modified British Medical Research Council Dyspnea Scale (mMRC) scores|Changes in vital capacity of the lung</t>
  </si>
  <si>
    <t>2020 research 110</t>
  </si>
  <si>
    <t>The Second People's Hospital of Fuyang, Fuyang, Anhui, China|Ezhou Central Hospital, Wuhan, Hubei, China|Huoshenshan Hospital of Wuhan, Wuhan, Hubei, China|Jinyintan Hospital of Wuhan, Wuhan, Hubei, China|Tongji Hospital of Huazhong University of Science and Technology, Wuhan, Hubei, China|West Hospital Union Hospital Huazhong University of Science and Technology, Wuhan, Hubei, China|Wuhan Pulmonary Hospital, Wuhan, Hubei, China|Zhongnan Hospital of Wuhan University, Wuhan, Hubei, China|Wenzhou Medical University Affiliated First Hospital, Wenzhou, Zhejiang, China</t>
  </si>
  <si>
    <t>https://ClinicalTrials.gov/show/NCT04334265</t>
  </si>
  <si>
    <t>NCT04260594</t>
  </si>
  <si>
    <t>Clinical Study of Arbidol Hydrochloride Tablets in the Treatment of Pneumonia Caused by Novel Coronavirus</t>
  </si>
  <si>
    <t>Drug: Arbidol|Other: basic treatment</t>
  </si>
  <si>
    <t>Virus negative conversion rate in the first week|Virus negative conversion rate|Antipyretic rate|Symptom relief time|Finger oxygen improvement rate|Disease progression rate|Mortality rate|Incidence of severe adverse reactions|Change curve of peripheral blood lymphocyte count</t>
  </si>
  <si>
    <t>Jieming QU|Ruijin Hospital</t>
  </si>
  <si>
    <t>Abdrcspc202001</t>
  </si>
  <si>
    <t>https://ClinicalTrials.gov/show/NCT04260594</t>
  </si>
  <si>
    <t>NCT04273529</t>
  </si>
  <si>
    <t>The Efficacy and Safety of Thalidomide in the Adjuvant Treatment of Moderate New Coronavirus (COVID-19) Pneumonia</t>
  </si>
  <si>
    <t>COVID-19 Thalidomide</t>
  </si>
  <si>
    <t>Drug: thalidomide|Drug: placebo</t>
  </si>
  <si>
    <t>Time to Clinical recoveryTime to Clinical Recovery (TTCR)|All cause mortality|Frequency of respiratory progression|Time to defervescence</t>
  </si>
  <si>
    <t>First Affiliated Hospital of Wenzhou Medical University|Second Affiliated Hospital of Wenzhou Medical University|Wenzhou Central Hospital</t>
  </si>
  <si>
    <t>20200214-COVID-19-M-T</t>
  </si>
  <si>
    <t>https://ClinicalTrials.gov/show/NCT04273529</t>
  </si>
  <si>
    <t>NCT04333368</t>
  </si>
  <si>
    <t>Cell Therapy Using Umbilical Cord-derived Mesenchymal Stromal Cells in SARS-CoV-2-related ARDS</t>
  </si>
  <si>
    <t>STROMA-CoV2</t>
  </si>
  <si>
    <t>Severe Acute Respiratory Syndrome Coronavirus 2|Severe Acute Respiratory Distress Syndrome</t>
  </si>
  <si>
    <t>Biological: Umbilical cord Wharton's jelly-derived human|Other: NaCl 0.9%</t>
  </si>
  <si>
    <t>Respiratory efficacy evaluated by the increase in PaO2/FiO2 ratio from baseline to day 7 in the experimental group compared with the placebo group|Lung injury score|Oxygenation index|In-hospital mortality|Mortality|Ventilator-free days|Number of days between randomization and the first day the patient meets weaning criteria o Number of days between randomization and the first day the patient meets PaO2/FiO2 &gt; 200 (out of a prone positioning session)|Cumulative use of sedatives|Cumulative duration of use of sedatives|Cumulative duration of use of neuromuscular blocking agents (other than used for intubation)|Cumulative use of neuromuscular blocking agents (other than used for intubation)|ICU-acquired weakness and delirium|Treatment-induced toxicity rate and adverse events up to day 28|Quality of life at one year (EQ5D-3L quality of life questionnaire)|Measurements of plasmatic cytokines (IL1, IL6, IL8, TNF-alpha, IL10, TGF-beta, sRAGE, Ang2) level|Anti-HLA antibodies plasmatic dosage</t>
  </si>
  <si>
    <t>APHP200395|2020-001287-28</t>
  </si>
  <si>
    <t>Hôpital Pitié-Salpêtrière - APHP, Paris, France|Hôpital Européen Georges Pompidou - APHP, Paris, France</t>
  </si>
  <si>
    <t>https://ClinicalTrials.gov/show/NCT04333368</t>
  </si>
  <si>
    <t>NCT04332666</t>
  </si>
  <si>
    <t>Angiotensin-(1,7) Treatment in COVID-19: the ATCO Trial</t>
  </si>
  <si>
    <t>ATCO</t>
  </si>
  <si>
    <t>Coronavirus|Respiratory Failure|Coronavirus Sars-Associated as Cause of Disease Classified Elsewhere|SARS-CoV-2</t>
  </si>
  <si>
    <t>Drug: Angiotensin 1-7|Drug: Placebos</t>
  </si>
  <si>
    <t>ventilator free days|ICU free days|Hospital length of stay|Time to wean from mechanical ventilation|PaO2/FiO2 changes during drug administration|Deep vein thrombosis incidence|Changes in inflammatory markers|RAS effectors levels|Radiological findings</t>
  </si>
  <si>
    <t>Erasme University Hospital|Fonds Erasme pour la Recherche Médicale</t>
  </si>
  <si>
    <t>Allocation: Randomized|Intervention Model: Parallel Assignment|Masking: Triple (Participant, Investigator, Outcomes Assessor)|Primary Purpose: Treatment</t>
  </si>
  <si>
    <t>P2020/201</t>
  </si>
  <si>
    <t>https://ClinicalTrials.gov/show/NCT04332666</t>
  </si>
  <si>
    <t>NCT04334629</t>
  </si>
  <si>
    <t>LIBA Trial in COVID-19</t>
  </si>
  <si>
    <t>LIBA</t>
  </si>
  <si>
    <t>Coronavirus|Respiratory Distress Syndrome|SARS-CoV Infection</t>
  </si>
  <si>
    <t>Drug: Ibuprofen</t>
  </si>
  <si>
    <t>Disease progression|Time to mechanical ventilation|Overall survival|Reduction in proportion of patients who require ventilation|Reduction in length of Critical Care stay|Reduction in length of Hospital stay|Modulation of serum pro- and anti-inflammatory cytokines|Reduction in duration of ventilation|Increase in ventilator-free days</t>
  </si>
  <si>
    <t>King's College London|Guy's &amp; St Thomas NHS Foundation Trust</t>
  </si>
  <si>
    <t>Allocation: Randomized|Intervention Model: Parallel Assignment|Masking: Double (Investigator, Outcomes Assessor)|Primary Purpose: Treatment</t>
  </si>
  <si>
    <t>https://ClinicalTrials.gov/show/NCT04334629</t>
  </si>
  <si>
    <t>NCT04344288</t>
  </si>
  <si>
    <t>Corticosteroids During Covid-19 Viral Pneumonia Related to SARS-Cov-2 Infection</t>
  </si>
  <si>
    <t>CORTI-Covid</t>
  </si>
  <si>
    <t>Viral Pneumonia Human Coronavirus|COVID-19</t>
  </si>
  <si>
    <t>Drug: Prednisone|Other: Control group</t>
  </si>
  <si>
    <t>Number of patients with a theoretical respiratory indication for transfer to intensive care unit evaluated by a SpO2 &lt;90% stabilized at rest and under not more than 5 L / min of supplemental oxygen using medium concentration mask.|disease severity assessed on a 7-level ordinal scale|number of patients with a supplemental oxygen use|radiological signs on chest imaging|number of patients transferred to intensive care unit|number of patients requiring invasive ventilation|Duration of oxygen therapy|number of adverse events induced by corticosteroid treatment|number of patients with infections other than SARS-CoV-2|number of deaths</t>
  </si>
  <si>
    <t>Hospices Civils de Lyon</t>
  </si>
  <si>
    <t>69HCL20_0321|2020-001553-48</t>
  </si>
  <si>
    <t>Hôpital Pneumologique et Cardiovasculaire Louis Pradel, Bron, France</t>
  </si>
  <si>
    <t>https://ClinicalTrials.gov/show/NCT04344288</t>
  </si>
  <si>
    <t>NCT04299152</t>
  </si>
  <si>
    <t>Stem Cell Educator Therapy Treat the Viral Inflammation in COVID-19</t>
  </si>
  <si>
    <t>Severe Acute Respiratory Syndrome (SARS) Pneumonia</t>
  </si>
  <si>
    <t>Combination Product: Stem Cell Educator-Treated Mononuclear Cells Apheresis</t>
  </si>
  <si>
    <t>Determine the number of Covid-19 patients who were unable to complete SCE Therapy|Examine the percentage of activated T cells after SCE therapy by flow cytometry|Assess the percentage of Th17 cells after SCE therapy by flow cytometry|Chest imaging changes by computed tomography (CT) scan of the chest|Quantification of the SARS-CoV-2 viral load by real time RT-PCR</t>
  </si>
  <si>
    <t>Tianhe Stem Cell Biotechnologies Inc.</t>
  </si>
  <si>
    <t>Allocation: Randomized|Intervention Model: Parallel Assignment|Masking: Single (Care Provider)|Primary Purpose: Treatment</t>
  </si>
  <si>
    <t>2020-TH-001</t>
  </si>
  <si>
    <t>https://ClinicalTrials.gov/show/NCT04299152</t>
  </si>
  <si>
    <t>NCT04345289</t>
  </si>
  <si>
    <t>Efficacy and Safety of Novel Treatment Options for Adults With COVID-19 Pneumonia</t>
  </si>
  <si>
    <t>CCAP</t>
  </si>
  <si>
    <t>COVID|Corona Virus Infection|Viral Pneumonia</t>
  </si>
  <si>
    <t>Biological: Convalescent anti-SARS-CoV-2 plasma|Drug: Sarilumab|Drug: Baricitinib|Drug: Hydroxychloroquine|Other: Injective placebo|Other: Oral placebo</t>
  </si>
  <si>
    <t>All-cause mortality or need of invasive mechanical ventilation|Frequency of adverse events|Frequency of severe adverse events|Time to improvement of at least 2 categories relative to baseline on a 7-category ordinal scale of clinical status|Ventilator-free days|Organ failure-free days|Duration of ICU stay|Mortality rate|Length of hospital stay|Duration of supplemental oxygen</t>
  </si>
  <si>
    <t>Thomas Benfield|Hvidovre University Hospital</t>
  </si>
  <si>
    <t>25032020|2020-001367-88</t>
  </si>
  <si>
    <t>Aalborg University Hospital, Aalborg, Denmark|Aarhus University Hospital, Arhus, Denmark|Bispebjerg Hospital, Copenhagen, Denmark|Rigshospitalet, Copenhagen, Denmark|Herlev Gentofte Hospital, Herlev, Denmark|Herning Hospital, Herning, Denmark|Nordsjællands Hospital, Hillerød, Denmark|Hvidovre Hospital, Hvidovre, Denmark|Kolding Hospital, Kolding, Denmark|Odense University Hospital, Odense, Denmark|Roskilde Hospital, Roskilde, Denmark|Vejle Hospital, Vejle, Denmark</t>
  </si>
  <si>
    <t>https://ClinicalTrials.gov/show/NCT04345289</t>
  </si>
  <si>
    <t>NCT04343729</t>
  </si>
  <si>
    <t>Methylprednisolone in the Treatment of Patients With Signs of Severe Acute Respiratory Syndrome in Covid-19</t>
  </si>
  <si>
    <t>MetCOVID</t>
  </si>
  <si>
    <t>SARS-CoV Infection|Severe Acute Respiratory Syndrome (SARS) Pneumonia</t>
  </si>
  <si>
    <t>Drug: Methylprednisolone Sodium Succinate|Drug: Placebo solution</t>
  </si>
  <si>
    <t>Mortality rate at day 28|Proportion of patients with SARS|Mortality rate on days 7, 14 and 28|Incidence of orotracheal intubation|Change in oxygenation index</t>
  </si>
  <si>
    <t>Fundação de Medicina Tropical Dr. Heitor Vieira Dourado</t>
  </si>
  <si>
    <t>CAEE: 30615920.2.0000.0005</t>
  </si>
  <si>
    <t>Hospital e Pronto Socorro Delphina Rinaldi Abdel Aziz, Manaus, Amazonas, Brazil</t>
  </si>
  <si>
    <t>https://ClinicalTrials.gov/show/NCT04343729</t>
  </si>
  <si>
    <t>NCT04311697</t>
  </si>
  <si>
    <t>Intravenous Aviptadil for COVID-19 Associated Acute Respiratory Distress</t>
  </si>
  <si>
    <t>COVID-AIV</t>
  </si>
  <si>
    <t>Acute Respiratory Distress Syndrome|Acute Lung Injury/Acute Respiratory Distress Syndrome (ARDS)|Corona Virus Infection</t>
  </si>
  <si>
    <t>Drug: Aviptadil by intravenous infusion + maximal intensive care|Drug: Normal Saline Infusion + Maximal intensive care</t>
  </si>
  <si>
    <t>Mortality|PaO2:FiO2 ratio|TNF alpha|Multi-system organ failure free days</t>
  </si>
  <si>
    <t>NeuroRx, Inc.|Relief Therapeutics Holding SA|Target Health Inc.|Lavin Consulting, LLC</t>
  </si>
  <si>
    <t>Miller School of Medicine / University of Miami Medical Center, Miami, Florida, United States|Robert I Grossman School of Medicine / NYU Langone Medical Center, New York, New York, United States|Thomas Jefferson University Hospital, Philadelphia, Pennsylvania, United States|Rambam Health Care Campus, Haifa, Israel</t>
  </si>
  <si>
    <t>https://ClinicalTrials.gov/show/NCT04311697</t>
  </si>
  <si>
    <t>NCT04320056</t>
  </si>
  <si>
    <t>Closed-Loop Oxygen to Verify That Healthcare Workers Interventions Decrease During Pneumonia</t>
  </si>
  <si>
    <t>Coronavirus|Pneumonia|Oxygen Toxicity</t>
  </si>
  <si>
    <t>Other: Standard administration of oxygen flow|Device: Automated oxygen administration - FreeO2</t>
  </si>
  <si>
    <t>The number of interventions|Duration of interventions|Mean oxygen flow|Time within theSpO2 target|Time with hypoxemia|Time with hyperoxemia|Rate of ICU admission|Rate of needed non invasive respiratory support|Rate of intubation|NEWS 2 score evolution|EWSO2 score evolution|Cost-effectiveness|length of stay</t>
  </si>
  <si>
    <t>Laval University</t>
  </si>
  <si>
    <t>Allocation: Randomized|Intervention Model: Parallel Assignment|Masking: None (Open Label)|Primary Purpose: Other</t>
  </si>
  <si>
    <t>https://ClinicalTrials.gov/show/NCT04320056</t>
  </si>
  <si>
    <t>NCT04343001</t>
  </si>
  <si>
    <t>Coronavirus Response - Active Support for Hospitalised Covid-19 Patients</t>
  </si>
  <si>
    <t>CRASH-19</t>
  </si>
  <si>
    <t>Covid-19</t>
  </si>
  <si>
    <t>Drug: Aspirin|Drug: Losartan|Drug: Simvastatin</t>
  </si>
  <si>
    <t>Death|Myocardial infarction|Congestive cardiac failure|Severe cardiac arrythmia|Myocarditis|Respiratory failure including ARDS|Viral pneumonitis|Acute renal failure|Sepsis|Stroke|Gastrointestinal bleeding|Receipt of non invasive or mechanical ventilation|Ability to self care at hospital discharge</t>
  </si>
  <si>
    <t>London School of Hygiene and Tropical Medicine</t>
  </si>
  <si>
    <t>2020-KEP-420</t>
  </si>
  <si>
    <t>University College Hospital, Ibadan, Oyo, Nigeria|Shifa Tameer-e-Millat University, Rawalpindi, Pakistan</t>
  </si>
  <si>
    <t>https://ClinicalTrials.gov/show/NCT04343001</t>
  </si>
  <si>
    <t>NCT04338074</t>
  </si>
  <si>
    <t>TXA and Corona Virus 2019 (COVID19) in Outpatients</t>
  </si>
  <si>
    <t>TCOutpatient</t>
  </si>
  <si>
    <t>Drug: Tranexamic acid tablets|Drug: Placebo oral tablet</t>
  </si>
  <si>
    <t>Hospitalization</t>
  </si>
  <si>
    <t>University of Alabama at Birmingham</t>
  </si>
  <si>
    <t>TXACOVID1</t>
  </si>
  <si>
    <t>University of Alabama at Birmingham, Birmingham, Alabama, United States</t>
  </si>
  <si>
    <t>https://ClinicalTrials.gov/show/NCT04338074</t>
  </si>
  <si>
    <t>NCT04331600</t>
  </si>
  <si>
    <t>ChloroQUine As antiviRal treAtmeNT In coroNavirus infEction 2020</t>
  </si>
  <si>
    <t>QUARANTINE2020</t>
  </si>
  <si>
    <t>Drug: Chloroquine phosphate|Other: Telemedicine</t>
  </si>
  <si>
    <t>COVID-19-related hospitalization or all-cause death|Decrease in COVID-19 symptoms|Development of pneumonia|Development of coronavirus infection-related complications</t>
  </si>
  <si>
    <t>Wroclaw Medical University</t>
  </si>
  <si>
    <t>https://ClinicalTrials.gov/show/NCT04331600</t>
  </si>
  <si>
    <t>NCT04338126</t>
  </si>
  <si>
    <t>Tranexamic Acid (TXA) and Corona Virus 2019 (COVID19) in Inpatients</t>
  </si>
  <si>
    <t>TCInpatient</t>
  </si>
  <si>
    <t>Drug: Tranexamic acid|Drug: Placebo oral tablet</t>
  </si>
  <si>
    <t>Admission to Intensive Care Unit</t>
  </si>
  <si>
    <t>TXACOVID2</t>
  </si>
  <si>
    <t>https://ClinicalTrials.gov/show/NCT04338126</t>
  </si>
  <si>
    <t>NCT04341688</t>
  </si>
  <si>
    <t>A Clinical Trial of Gargling Agents in Reducing Intraoral Viral Load Among COVID-19 Patients</t>
  </si>
  <si>
    <t>GARGLES</t>
  </si>
  <si>
    <t>Drug: Gargle/Mouthwash</t>
  </si>
  <si>
    <t>Intraoral viral load|Salivary cytokine profile</t>
  </si>
  <si>
    <t>Aga Khan University|University of Karachi</t>
  </si>
  <si>
    <t>Allocation: Randomized|Intervention Model: Parallel Assignment|Masking: Quadruple (Participant, Care Provider, Investigator, Outcomes Assessor)|Primary Purpose: Supportive Care</t>
  </si>
  <si>
    <t>2020-Sur-ERC-20</t>
  </si>
  <si>
    <t>https://ClinicalTrials.gov/show/NCT04341688</t>
  </si>
  <si>
    <t>NCT04119440</t>
  </si>
  <si>
    <t>Randomized, Double-blind, Placebo-controlled, Phase Ib Study to Assess the Safety and Immunogenicity of MVA-MERS-S_DF-1</t>
  </si>
  <si>
    <t>Biological: MVA-MERS-S_DF1 - Low Dose|Biological: MVA-MERS-S_DF1 - High Dose|Other: Placebo</t>
  </si>
  <si>
    <t>Frequency of adverse events associated with MVA-MERS-S_DF-1.|Frequency and severity of local injection site reactogenicity signs and symptoms|Immunogenicity</t>
  </si>
  <si>
    <t>Universitätsklinikum Hamburg-Eppendorf|Coalition for Epidemic Preparedness Innovations|IDT Biologika Dessau.Rossau|German Center for Infection Research|CR2O|Clinical Trial Center North (CTC North GmbH &amp; Co. KG)|Erasmus Medical Center</t>
  </si>
  <si>
    <t>Allocation: Randomized|Intervention Model: Parallel Assignment|Masking: Triple (Participant, Investigator, Outcomes Assessor)|Primary Purpose: Prevention</t>
  </si>
  <si>
    <t>CEPI-MVA-MERS-S-Phase1b</t>
  </si>
  <si>
    <t>CTC North, Hamburg, Germany|Erasmus Medical Centre, Rotterdam, Netherlands</t>
  </si>
  <si>
    <t>https://ClinicalTrials.gov/show/NCT04119440</t>
  </si>
  <si>
    <t>NCT04333732</t>
  </si>
  <si>
    <t>CROWN CORONATION: Chloroquine RepurpOsing to healthWorkers for Novel CORONAvirus mitigaTION</t>
  </si>
  <si>
    <t>CROWN CORONA</t>
  </si>
  <si>
    <t>COVID 19</t>
  </si>
  <si>
    <t>Drug: Low-dose chloroquine/hydroxychloroquine|Drug: Mid dose chloroquine or hydroxychloroquine|Drug: High does chloroquine or hydroxychloroquine|Drug: Placebo</t>
  </si>
  <si>
    <t>Symptomatic COVID-19|Peak severity of COVID-19 over the study period</t>
  </si>
  <si>
    <t>Washington University School of Medicine|Bill and Melinda Gates Foundation</t>
  </si>
  <si>
    <t>Washington University School of Medicine, Saint Louis, Missouri, United States|Melbourne Medical School, Melbourne, Victoria, Australia|Population Health Resarch Institute, Hamilton, Ontario, Canada|University of Toronto, Toronto, Ontario, Canada|St James's Hospital, Dublin, Leinster, Ireland|Universitas Academic Hospital, Bloemfontein, Free State, South Africa|Wits RHI, University of the Witwatersrand, Johannesburg, Gauteng, South Africa|Steve Biko Academic Hospital, Pretoria, Gauteng, South Africa|Tygerberg Hospital, Cape Town, Western Cape, South Africa|Groote Schuur Hospital, Cape Town, Western Cape, South Africa|University College London, London, United Kingdom|Centre for Infectious Disease Research in Zambia [CIDRZ], Lusaka, Zambia</t>
  </si>
  <si>
    <t>https://ClinicalTrials.gov/show/NCT04333732</t>
  </si>
  <si>
    <t>NCT04325906</t>
  </si>
  <si>
    <t>Early PP With HFNC Versus HFNC in COVID-19 Induced Moderate to Severe ARDS</t>
  </si>
  <si>
    <t>Prone Positioning|High Flow Nasal Cannula|Acute Respiratory Distress Syndrome|Corona Virus Infection</t>
  </si>
  <si>
    <t>Device: high flow nasal cannula (HFNC)|Procedure: Prone positioning (PP)</t>
  </si>
  <si>
    <t>Treatment failure|Intubation rate|Efficacy of PP</t>
  </si>
  <si>
    <t>Rush University Medical Center|Medical College of Wisconsin</t>
  </si>
  <si>
    <t>COVID-19-HFNC+PP</t>
  </si>
  <si>
    <t>Rush University Medical Center, Chicago, Illinois, United States|Medical College of Wisconsin, Wauwatosa, Wisconsin, United States</t>
  </si>
  <si>
    <t>https://ClinicalTrials.gov/show/NCT04325906</t>
  </si>
  <si>
    <t>NCT04350476</t>
  </si>
  <si>
    <t>COVID-19 Remote Monitoring</t>
  </si>
  <si>
    <t>COVID-19|Cardiac Arrhythmias</t>
  </si>
  <si>
    <t>Diagnostic Test: VitalConnect Vital Sign Patch</t>
  </si>
  <si>
    <t>Number of different arrhythmias|Temperature|Oxygen Saturation</t>
  </si>
  <si>
    <t>Vivek Reddy|Icahn School of Medicine at Mount Sinai</t>
  </si>
  <si>
    <t>GCO 20-0932</t>
  </si>
  <si>
    <t>Icahn School of Medicine at Mount Sinai, New York, New York, United States</t>
  </si>
  <si>
    <t>https://ClinicalTrials.gov/show/NCT04350476</t>
  </si>
  <si>
    <t>NCT04338698</t>
  </si>
  <si>
    <t>Hydroxychloroquine, Oseltamivir and Azithromycin for the Treatment of COVID-19 Infection: An RCT</t>
  </si>
  <si>
    <t>PROTECT</t>
  </si>
  <si>
    <t>Drug: Hydroxychloroquine|Drug: Oseltamivir|Drug: Azithromycin</t>
  </si>
  <si>
    <t>Laboratory Result|Clinical Outcome</t>
  </si>
  <si>
    <t>Shehnoor Azhar|Federal Task Force on Science &amp; Technology notified by Government of Pakistan|University of Health Sciences Lahore</t>
  </si>
  <si>
    <t>12(06)/2016-Coord</t>
  </si>
  <si>
    <t>https://ClinicalTrials.gov/show/NCT04338698</t>
  </si>
  <si>
    <t>NCT04344184</t>
  </si>
  <si>
    <t>Early Infusion of Vitamin C for Treatment of Novel COVID-19 Acute Lung Injury (EVICT-CORONA-ALI)</t>
  </si>
  <si>
    <t>COVID-19|Lung Injury, Acute</t>
  </si>
  <si>
    <t>Drug: L-ascorbic acid</t>
  </si>
  <si>
    <t>Number of ventilator-free days|All-cause-mortality|Acute-inflammation-free days|Organ-failure-free days</t>
  </si>
  <si>
    <t>Virginia Commonwealth University</t>
  </si>
  <si>
    <t>HM20018977</t>
  </si>
  <si>
    <t>Hunter Holmes McGuire VA Medical Center, Richmond, Virginia, United States|Virginia Commonwealth University, Richmond, Virginia, United States</t>
  </si>
  <si>
    <t>https://ClinicalTrials.gov/show/NCT04344184</t>
  </si>
  <si>
    <t>NCT04346966</t>
  </si>
  <si>
    <t>The Effectiveness of Video-Based Exercises in Young Adults</t>
  </si>
  <si>
    <t>Social Isolation|Exercise|Healthy</t>
  </si>
  <si>
    <t>Other: Study Group</t>
  </si>
  <si>
    <t>International Physical Activity Questionnaire (Short Form)|Short Form-36 (SF-36)|The Pittsburgh Sleep Quality Index|Distress Tolerance Scale|Beck Anxiety Inventory|Nottingham Health Profile|Sit And Reach Test|Shoulder Flexibility Test|Curl-Up Test|Repetitive Squat Test|Side Plank Test|Timed Up and Go Test|Single Leg Stance Test</t>
  </si>
  <si>
    <t>18 Years to 40 Years   (Adult)</t>
  </si>
  <si>
    <t>https://ClinicalTrials.gov/show/NCT04346966</t>
  </si>
  <si>
    <t>NCT04346940</t>
  </si>
  <si>
    <t>The Effectiveness of Telerehabilitation-Based Exercises in Elderly People</t>
  </si>
  <si>
    <t>Telerehabilitation|Elderly People|Social Isolation</t>
  </si>
  <si>
    <t>Other: Telerehabilitation|Other: Exercise brochure</t>
  </si>
  <si>
    <t>Standardized Mini Mental Test|Mini Nutritional Assesment|Short Physical Performance Test|Single Leg Stance Test|Charlson Comorbidity Index|Clinic Fragility Scale|Pittsburgh Sleep Quality Index|Social Isolation Survey|Quality of life scale in the elderly|The Physical Activity Scale for the Elderly|Timed Up and Go Test|30 Second Chair Stand Test|The Beck Depression Inventory|The Beck Anxiety Inventory</t>
  </si>
  <si>
    <t>https://ClinicalTrials.gov/show/NCT04346940</t>
  </si>
  <si>
    <t>NCT04339816</t>
  </si>
  <si>
    <t>Azithromycin Added to Hydrochloroquine in Patients Admitted to Intensive Care With COVID-19: Randomised Controlled Trial</t>
  </si>
  <si>
    <t>AZIQUINE-ICU</t>
  </si>
  <si>
    <t>COVID-19|Respiratory Failure</t>
  </si>
  <si>
    <t>Drug: Azithromycin|Drug: Hydroxychloroquine|Drug: Placebo</t>
  </si>
  <si>
    <t>Proportion of alive patients free off mechanical ventilation|Proportion of patients who avoided the need of mechanical ventilation|ICU LOS|Mortality28|Mortality90</t>
  </si>
  <si>
    <t>Frantisek Duska, MD, PhD|Masaryk Hospital Usti nad Labem|University Hospital Pilsen|The Faculty Hospital Na Bulovce|St. Anne's University Hospital Brno, Czech Republic|University Hospital, Motol|General University Hospital, Prague|University Hospital Olomouc|Charles University, Czech Republic</t>
  </si>
  <si>
    <t>Allocation: Randomized|Intervention Model: Parallel Assignment|Masking: Triple (Participant, Care Provider, Outcomes Assessor)|Primary Purpose: Treatment</t>
  </si>
  <si>
    <t>AZIQUINE-ICU-25032020|2020-001456-18</t>
  </si>
  <si>
    <t>https://ClinicalTrials.gov/show/NCT04339816</t>
  </si>
  <si>
    <t>NCT04273581</t>
  </si>
  <si>
    <t>The Efficacy and Safety of Thalidomide Combined With Low-dose Hormones in the Treatment of Severe COVID-19</t>
  </si>
  <si>
    <t>Drug: placebo|Drug: Thalidomide</t>
  </si>
  <si>
    <t>Time to Clinical Improvement (TTCI)|Clinical status|Time to Hospital Discharge OR NEWS2 (National Early Warning Score 2) of ≤ 2 maintained for 24 hours|All cause mortality|Duration (days) of mechanical ventilation|Duration (days) of extracorporeal membrane oxygenation|Duration (days) of supplemental oxygenation|Length of hospital stay (days)|Time to 2019-nCoV RT-PCR negativity in upper and lower respiratory tract specimens|Change (reduction) in 2019-nCoV viral load in upper and lower respiratory tract specimens as assessed by area under viral load curve.|Frequency of serious adverse drug events|Serum TNF-α, IL-1β, IL-2, IL-6, IL-7, IL-10, GSCF, IP10#MCP1, MIP1α and other cytokine expression levels before and after treatment</t>
  </si>
  <si>
    <t>20200214-COVID-19-S-T</t>
  </si>
  <si>
    <t>https://ClinicalTrials.gov/show/NCT04273581</t>
  </si>
  <si>
    <t>NCT04351191</t>
  </si>
  <si>
    <t>PRophylaxis of Exposed COVID-19 Individuals With Mild Symptoms Using choloroquinE Compounds</t>
  </si>
  <si>
    <t>PRECISE</t>
  </si>
  <si>
    <t>Sars-CoV2|Symptomatic Condition|Covid-19</t>
  </si>
  <si>
    <t>RT-PCR negative status|Progression of symptoms|Mortality</t>
  </si>
  <si>
    <t>Government of Punjab, Specialized Healthcare and Medical Education Department|Mayo Hospital Lahore|Services Hospital, Lahore|Pakistan Kidney and Liver Institute</t>
  </si>
  <si>
    <t>NBC-COVID1902</t>
  </si>
  <si>
    <t>https://ClinicalTrials.gov/show/NCT04351191</t>
  </si>
  <si>
    <t>NCT04333251</t>
  </si>
  <si>
    <t>Study Testing Convalescent Plasma vs Best Supportive Care</t>
  </si>
  <si>
    <t>Pneumonia, Interstitial</t>
  </si>
  <si>
    <t>Biological: high-titer anti-Sars-CoV-2 plasma|Other: oxygen therapy</t>
  </si>
  <si>
    <t>reduction in oxygen and ventilation support</t>
  </si>
  <si>
    <t>Baylor Research Institute</t>
  </si>
  <si>
    <t>020-123</t>
  </si>
  <si>
    <t>https://ClinicalTrials.gov/show/NCT04333251</t>
  </si>
  <si>
    <t>NCT04341415</t>
  </si>
  <si>
    <t>Impact of Auricular Vagus Nerve Neuromodulation on COVID-19 Positive Inpatients Outcome</t>
  </si>
  <si>
    <t>SOS-COVID19</t>
  </si>
  <si>
    <t>Covid19|SARS-CoV Infection</t>
  </si>
  <si>
    <t>Procedure: Auricular neuromodulation|Procedure: Control</t>
  </si>
  <si>
    <t>Comparison of the percentage of clinically improved inpatients between D0 and D14</t>
  </si>
  <si>
    <t>Fondation Ophtalmologique Adolphe de Rothschild</t>
  </si>
  <si>
    <t>Allocation: Randomized|Intervention Model: Parallel Assignment|Masking: Double (Participant, Care Provider)|Primary Purpose: Treatment</t>
  </si>
  <si>
    <t>CRN_2020_8</t>
  </si>
  <si>
    <t>Fondation Adolphe de Rothschild, Paris, France</t>
  </si>
  <si>
    <t>https://ClinicalTrials.gov/show/NCT04341415</t>
  </si>
  <si>
    <t>NCT04347915</t>
  </si>
  <si>
    <t>The Phase 2 Study to Evaluate the Safety and Efficacy of Clevudine in Patients With Moderate COVID-19</t>
  </si>
  <si>
    <t>Drug: Clevudine|Drug: Hydroxychloroquine</t>
  </si>
  <si>
    <t>The rate of subjects tested as negative SARS-Coronavirus-2 (SARS-CoV-2)|The rate of subjects tested as negative SARS-Coronavirus-2 (SARS-CoV-2) in consecutive two days of Real-Time RT-PCR tests|The rate of subjects indicated by the improvement of lung invasive|The change of viral load</t>
  </si>
  <si>
    <t>Bukwang Pharmaceutical</t>
  </si>
  <si>
    <t>BK-CLV-201</t>
  </si>
  <si>
    <t>https://ClinicalTrials.gov/show/NCT04347915</t>
  </si>
  <si>
    <t>NCT04343976</t>
  </si>
  <si>
    <t>Pegylated Interferon Lambda Treatment for COVID-19</t>
  </si>
  <si>
    <t>COVID-19|COVID</t>
  </si>
  <si>
    <t>Drug: Pegylated interferon lambda</t>
  </si>
  <si>
    <t>Undetectable COVID PCR at day 7|Undetectable COVID PCR at day 3, 10 and 14|Percentage of subjects on Lambda vs standard of care with symptomatic improvement|Percentage of subjects on Lambda vs standard of care with improved clinical outcomes</t>
  </si>
  <si>
    <t>Raymond Chung|Eiger BioPharmaceuticals|Massachusetts General Hospital</t>
  </si>
  <si>
    <t>2020p00xxxx</t>
  </si>
  <si>
    <t>Massachusetts General Hospital, Boston, Massachusetts, United States</t>
  </si>
  <si>
    <t>https://ClinicalTrials.gov/show/NCT04343976</t>
  </si>
  <si>
    <t>NCT04346199</t>
  </si>
  <si>
    <t>Acalabrutinib Study With Best Supportive Care Versus Best Supportive Care in Subjects Hospitalized With COVID-19. CALAVI (Calquence Against the Virus)</t>
  </si>
  <si>
    <t>ACE-ID-201</t>
  </si>
  <si>
    <t>Drug: Acalabrutinib</t>
  </si>
  <si>
    <t>Treatment failure rate|Number of days alive free of assisted ventilation|Number of days with assisted ventilator use|Number of days hospitalized|Number of days in ICU|Number of days alive outside of hospital|Occurrence of Adverse Events and Serious Adverse Events|Pharmacokinetics of acalabrutinib and its active metabolite ACP-5862 (Cmax)|Pharmacokinetics of acalabrutinib and its active metabolite ACP-5862 (Tmax)|Pharmacokinetics of acalabrutinib and its active metabolite ACP-5862 (AUC)</t>
  </si>
  <si>
    <t>AstraZeneca|Acerta Pharma B.V.</t>
  </si>
  <si>
    <t>18 Years to 130 Years   (Adult, Older Adult)</t>
  </si>
  <si>
    <t>D822FC00001</t>
  </si>
  <si>
    <t>Research Site, Barcelona, Spain</t>
  </si>
  <si>
    <t>https://ClinicalTrials.gov/show/NCT04346199</t>
  </si>
  <si>
    <t>NCT04347226</t>
  </si>
  <si>
    <t>Anti-Interleukin-8 (Anti-IL-8) for Cancer Patients With COVID-19</t>
  </si>
  <si>
    <t>Solid Tumor|Sars-CoV2|Hematological Malignancy</t>
  </si>
  <si>
    <t>Drug: BMS-986253</t>
  </si>
  <si>
    <t>Time to Improvement in the 7-point ordinal scale|Time to Death|Time to Intubation|Proportion of patients requiring ICU admission|Mortality at 1 month</t>
  </si>
  <si>
    <t>Matthew Dallos|Bristol-Myers Squibb|Columbia University</t>
  </si>
  <si>
    <t>AAAS9881</t>
  </si>
  <si>
    <t>https://ClinicalTrials.gov/show/NCT04347226</t>
  </si>
  <si>
    <t>NCT04323332</t>
  </si>
  <si>
    <t>Traditional Chinese Medicine for Severe COVID-19</t>
  </si>
  <si>
    <t>Drug: Traditional Chinese Medicine Prescription</t>
  </si>
  <si>
    <t>Length of hospital stay (days)|Duration (days) of supplemental oxygenation|CT imaging changes|Mortality rate|Time to Clinical Improvement (TTCI)|The pneumonia severity index scores|Time to COVID-19 nucleic acid testing negativity in throat swab|Blood immune cell count|Serum inflammatory markers|Erythrocyte sedimentation rate|Platelet and D-dimer changes|Creatinine changes|Muscle enzymes changes|Usage of antibiotics|Usage of glucocorticoids|Frequency of adverse events</t>
  </si>
  <si>
    <t>Xiyuan Hospital of China Academy of Chinese Medical Sciences</t>
  </si>
  <si>
    <t>up to 85 Years   (Child, Adult, Older Adult)</t>
  </si>
  <si>
    <t>2020XLA015-1</t>
  </si>
  <si>
    <t>Hao Li, Beijing, Beijing, China</t>
  </si>
  <si>
    <t>https://ClinicalTrials.gov/show/NCT04323332</t>
  </si>
  <si>
    <t>NCT04342897</t>
  </si>
  <si>
    <t>A Study of LY3127804 in Participants With COVID-19</t>
  </si>
  <si>
    <t>COVID-19|Pneumonia</t>
  </si>
  <si>
    <t>Drug: LY3127804|Drug: Placebo</t>
  </si>
  <si>
    <t>Number of Ventilator Free Days|Number of Participants Reporting Each Severity Rating on the National Institute of Allergy and Infectious Diseases (NIAID) Ordinal Assessment|Oxygen Saturation (SpO₂)|Oxygen Flow Rate|Mortality|Length of Hospitalization|Number of Participants with any Serious Adverse Event (SAE)|Number of Participants with any Treatment Emergent Adverse Event (TEAE)</t>
  </si>
  <si>
    <t>Eli Lilly and Company</t>
  </si>
  <si>
    <t>17824|I7W-MC-UDAA</t>
  </si>
  <si>
    <t>https://ClinicalTrials.gov/show/NCT04342897</t>
  </si>
  <si>
    <t>NCT04344587</t>
  </si>
  <si>
    <t>COVID-19 smArtphone-based Trial of Non-ICU Admission Prone Positioning</t>
  </si>
  <si>
    <t>CATNAP</t>
  </si>
  <si>
    <t>Other: Self-prone position recommendation|Other: Usual care</t>
  </si>
  <si>
    <t>Change in respiratory status|Length of time participant spends in the prone position|Length of time participant spends in the supine position|Length of time participant spends lying on side|Length of time participant spends sitting up|Length of time participant spends standing or walking|Dyspnea or difficult/labored breathing|Discomfort with proning|Length of hospital stay|Invasive mechanical ventilation|Loss of IV access as a consequence of turning in bed|Acute respiratory distress syndrome (ARDS) diagnosis|Hospital mortality</t>
  </si>
  <si>
    <t>Boston University</t>
  </si>
  <si>
    <t>H-40070</t>
  </si>
  <si>
    <t>https://ClinicalTrials.gov/show/NCT04344587</t>
  </si>
  <si>
    <t>NCT04330586</t>
  </si>
  <si>
    <t>A Trial of Ciclesonide in Adults With Mild COVID-19</t>
  </si>
  <si>
    <t>Drug: Ciclesonide Metered Dose Inhaler [Alvesco]|Drug: Hydroxychloroquine</t>
  </si>
  <si>
    <t>Rate of SARS-CoV-2 eradication at day 14 from study enrollment|Rate of SARS-CoV-2 eradication at day 7 from study enrollment|Time to SARS-CoV-2 eradication (days)|Viral load area-under-the-curve (AUC) reduction versus control|Time to clinical improvement (days)|Proportion of clinical failure</t>
  </si>
  <si>
    <t>Korea University Guro Hospital</t>
  </si>
  <si>
    <t>KUMC-COVID-19</t>
  </si>
  <si>
    <t>https://ClinicalTrials.gov/show/NCT04330586</t>
  </si>
  <si>
    <t>NCT04350736</t>
  </si>
  <si>
    <t>First in Human Study SAD and MAD Study of Inhaled TD-0903, a Potential Treatment for ALI Associated With COVID-19</t>
  </si>
  <si>
    <t>Acute Lung Injury (ALI) Associated With COVID-19|Inflammatory Lung Conditions Associated With COVID-19</t>
  </si>
  <si>
    <t>Drug: TD-0903|Drug: Placebo</t>
  </si>
  <si>
    <t>Safety and Tolerability of SAD of TD-0903: Adverse Events|Safety and Tolerability of MAD of TD-0903: Adverse Events|Pharmacokinetics (PK) of TD-0903 when given as a Single Ascending Dose (SAD): AUC|Pharmacokinetics (PK) of TD-0903 when given as a Single Ascending Dose (SAD): Cmax|Pharmacokinetics (PK) of TD-0903 when given as a Single Ascending Dose (SAD): Tmax|Pharmacokinetics (PK) of TD-0903 when given as a Multiple Ascending Dose (MAD): AUC|Pharmacokinetics (PK) of TD-0903 when given as a Multiple Ascending Dose (MAD): Cmax|Pharmacokinetics (PK) of TD-0903 when given as a Multiple Ascending Dose (MAD): Tmax</t>
  </si>
  <si>
    <t>Theravance Biopharma</t>
  </si>
  <si>
    <t>Allocation: Randomized|Intervention Model: Sequential Assignment|Masking: Triple (Participant, Care Provider, Investigator)|Primary Purpose: Treatment</t>
  </si>
  <si>
    <t>0183|2020-000577-24</t>
  </si>
  <si>
    <t>Theravance Biopharma Investigational Site, Manchester, United Kingdom</t>
  </si>
  <si>
    <t>https://ClinicalTrials.gov/show/NCT04350736</t>
  </si>
  <si>
    <t>NCT04349592</t>
  </si>
  <si>
    <t>Qatar Prospective RCT Of Therapy Eliminating Covid Transmission</t>
  </si>
  <si>
    <t>Q-PROTECT</t>
  </si>
  <si>
    <t>Covid19</t>
  </si>
  <si>
    <t>Drug: Hydroxychloroquine + Azithromycin|Drug: Hydroxychloroquine + Placebo|Other: Placebo + Placebo</t>
  </si>
  <si>
    <t>Proportion of virologically cured (no virus detected) cases at day 6|The dichotomous virologic shedding endpoint as assessed at two weeks after study entry|Quantitative viral load (assessed with each virology testing set)</t>
  </si>
  <si>
    <t>Hamad Medical Corporation</t>
  </si>
  <si>
    <t>MRC-05-001</t>
  </si>
  <si>
    <t>https://ClinicalTrials.gov/show/NCT04349592</t>
  </si>
  <si>
    <t>NCT04346615</t>
  </si>
  <si>
    <t>Safety and Efficacy Trial of Vazegepant Intranasal for Hospitalized Patients With COVID-19 Requiring Supplemental Oxygen</t>
  </si>
  <si>
    <t>COVID-19 Infection</t>
  </si>
  <si>
    <t>Drug: Vazegepant (BHV-3500)|Drug: Placebo</t>
  </si>
  <si>
    <t>To evaluate the safety and efficacy of vazegepant compared with placebo in patients hospitalized with COVID-19 infection requiring supplemental oxygen.|The number of unique subjects alive and off of oxygen. These are subjects in categories 5 or 6 of the 6-point ordinal scale being used as the primary endpoint.|A subject requiring initiation of mechanical ventilation, non-invasive ventilation, or a high flow nasal cannula is a subject that has any eCRF showing the use of any such device on any day.|The number of unique subjects admitted to an ICU verse those not admitted.|Subjects are alive and respiratory-failure free if they are categorized as being in categories 3, 4, 5 or 6 of the 6-point ordinal scale being used as the primary endpoint.|Subjects are alive and free of either mechanical ventilation or non-invasive ventilation if they are categorized as being in categories 4, 5 or 6 of the 6-point ordinal scale being used as the primary endpoint.|Efficacy on Day 29 will be evaluated using the same 6-point severity scales that is used at Day 15.|Time to improvement of one category on the 6-point severity scale will be determined as the number of days from baseline to the first day that an eCRF indicates a one category improvement in the scale.|A 48-hour improvement in SpO2/FiO2 consists of two consecutive days where the case report forms show a clinically meaningful increase from baseline.|The time to improvement in the in the NEWS2 scale will be determined as the number of days from baseline to the first eCRF that shows an improvement.|A score &lt; 2 for 24 hours on the NEWS2 scale consists of a day where all of the reported NEWS2 scores are &lt; 2.|The change in NEWS2 scores will be determined as the change from baseline at Day 15 and at Day 29.|The number of unique subjects alive and off of oxygen.|A day with a resting respiratory rate &gt; 24 is a day in which all eCRFs collected for a subject indicate observed respiratory rates &gt; 24 breaths per minute.|A day with supplemental oxygen is one in which any case report form collected on that day indicates the use of any amount of supplemental oxygen.|Time to saturation greater than or equal to 90% on room air is measured by the number of days from baseline to the first day on which an eCRF indicates saturation greater than or equal to 90% without any supplemental oxygenation.|A ventilator free day is a day in which all of the eCRFs collected indicate that the subject was not using a ventilator.|SOFA scores will be determined from eCRFs. Values will be determined for subjects at admission to an ICU and for all subjects still in an ICU at the end of the study (Day 29).|The number of days of hospitalization will be determined from eCRFs. A hospitalization day is any day that it is shown that a subject spent at least spent part of the day in a hospital.|Time to fever resolution, without antipyretics, during two contiguous days .|The number of deaths, SAEs, severe AEs and Grade 3 or 4 laboratory abnormalities will be tabulated as the number of unique subjects meeting those criteria.|The incidence of severe or life-threatening bacterial, invasive fungal, or opportunistic infections will be tabulated as the number of unique subjects, reported in eCRFs, as having these conditions at any point in the study|The incidence of intranasal administration reactions will be tabulated, from eCRFs, as the number of unique subjects having such a condition at any point in the study.|The percentage of subjects who develop significant renal disease.|The percentage of subjects discharged to home on supplemental oxygen will determined from the unique number of subjects have eCRF pages indicating they were discharged to home while still on supplemental oxygen.</t>
  </si>
  <si>
    <t>Biohaven Pharmaceuticals, Inc.</t>
  </si>
  <si>
    <t>BHV3500-203</t>
  </si>
  <si>
    <t>https://ClinicalTrials.gov/show/NCT04346615</t>
  </si>
  <si>
    <t>NCT04335279</t>
  </si>
  <si>
    <t>Evaluation of the Scleroderma Patient-centered Intervention Network COVID-19 Home-isolation Activities Together Program</t>
  </si>
  <si>
    <t>SPIN-CHAT</t>
  </si>
  <si>
    <t>Scleroderma|Scleroderma, Systemic|Systemic Sclerosis</t>
  </si>
  <si>
    <t>Other: SPIN-CHAT Program</t>
  </si>
  <si>
    <t>Anxiety: Patient-Reported Outcomes Measurement Information System (PROMIS) Anxiety 4a v1.0|Depression symptoms: Patient Health Questionnaire (PHQ-8)|Stress: Perceived Stress Scale (PSS)|Loneliness: University of California, Los Angeles (UCLA) Loneliness Scale (ULS-6)|Boredom: Multidimensional State Boredom Scale (MSBS-8)|Physical activity: International Physical Activity Questionnaire - modified for the elderly (IPAQ-E)|Frequency of social interactions|Adverse Effects</t>
  </si>
  <si>
    <t>Lady Davis Institute</t>
  </si>
  <si>
    <t>SPIN-CHAT-001</t>
  </si>
  <si>
    <t>https://ClinicalTrials.gov/show/NCT04335279</t>
  </si>
  <si>
    <t>NCT04347239</t>
  </si>
  <si>
    <t>Study to Evaluate the Efficacy and Safety of Leronlimab for Patients With Severe or Critical Coronavirus Disease 2019 (COVID-19)</t>
  </si>
  <si>
    <t>Recruiting</t>
  </si>
  <si>
    <t>Coronavirus Disease 2019</t>
  </si>
  <si>
    <t>Drug: Placebos|Drug: Leronlimab (700mg)</t>
  </si>
  <si>
    <t>All-cause mortality at Day 28|All-cause mortality at Day 14|Change in clinical status of subject at Day 14 (on a 7 point ordinal scale)|Change in clinical status of subject at Day 28 (on a 7 point ordinal scale)|Change from baseline in Sequential Organ Failure Assessment (SOFA) score at Day 14.</t>
  </si>
  <si>
    <t>CytoDyn, Inc.</t>
  </si>
  <si>
    <t>CD12_COVID-19</t>
  </si>
  <si>
    <t>https://ClinicalTrials.gov/show/NCT04347239</t>
  </si>
  <si>
    <t>NCT04316377</t>
  </si>
  <si>
    <t>Norwegian Coronavirus Disease 2019 Study</t>
  </si>
  <si>
    <t>NO COVID-19</t>
  </si>
  <si>
    <t>Drug: Hydroxychloroquine Sulfate</t>
  </si>
  <si>
    <t>Rate of decline in SARS-CoV-2 viral load|Change in National Early Warning Score score|Admission to intensive care unit|In-hospital mortality|Duration of hospital admission|Mortality at 30 and 90 days|Clinical status</t>
  </si>
  <si>
    <t>University Hospital, Akershus</t>
  </si>
  <si>
    <t>REC 121446</t>
  </si>
  <si>
    <t>Akershus University Hospital, Lørenskog, Norway</t>
  </si>
  <si>
    <t>https://ClinicalTrials.gov/show/NCT04316377</t>
  </si>
  <si>
    <t>NCT04341116</t>
  </si>
  <si>
    <t>Study of TJ003234 (Anti-GM-CSF Monoclonal Antibody) in Subjects With Severe Coronavirus Disease 2019 (COVID-19)</t>
  </si>
  <si>
    <t>Coronavirus Disease 2019 COVID-19</t>
  </si>
  <si>
    <t>Drug: TJ003234|Drug: Placebo</t>
  </si>
  <si>
    <t>Proportion (%) of subjects experiencing deterioration in clinical status|Treatment Emergent Adverse Events|Clinical status|Improvement in clinical status|Sequential Organ Failure Assessment (SOFA) score|Change from baseline in PaO2/ FiO2|Length of time to normalization of oxygen saturation|Change from baseline in percentage of subjects requiring mechanical ventilation|Change from baseline in Glucocorticoid use|Mortality rate from any cause|Length of hospitalization|Change from baseline in D-dimer|Serum concentration of TJ003234|Incidence and titer of anti-drug antibodies (ADA)</t>
  </si>
  <si>
    <t>I-Mab Biopharma Co. Ltd.</t>
  </si>
  <si>
    <t>TJ003234COV201</t>
  </si>
  <si>
    <t>OSF Healthcare Saint Francis Medical Center, Peoria, Illinois, United States|Indiana University Health, Indianapolis, Indiana, United States|Medpharmics, LLC, Metairie, Louisiana, United States|Oschner Medical Center, New Orleans, Louisiana, United States</t>
  </si>
  <si>
    <t>https://ClinicalTrials.gov/show/NCT04341116</t>
  </si>
  <si>
    <t>NCT04322682</t>
  </si>
  <si>
    <t>Colchicine Coronavirus SARS-CoV2 Trial (COLCORONA)</t>
  </si>
  <si>
    <t>Drug: Colchicine|Drug: Placebo oral tablet</t>
  </si>
  <si>
    <t>Number of participants who die or require hospitalization due to COVID-19 infection|Number of participants who die|Number of participants requiring hospitalization due to COVID-19 infection|Number of participants requiring mechanical ventilation</t>
  </si>
  <si>
    <t>Montreal Heart Institute|DACIMA Software</t>
  </si>
  <si>
    <t>40 Years and older   (Adult, Older Adult)</t>
  </si>
  <si>
    <t>MHIPS-2020-001</t>
  </si>
  <si>
    <t>New York University School of Medecine, New York, New York, United States|Montreal Heart Institute, Montreal, Quebec, Canada</t>
  </si>
  <si>
    <t>https://ClinicalTrials.gov/show/NCT04322682</t>
  </si>
  <si>
    <t>NCT04319900</t>
  </si>
  <si>
    <t>Clinical Trial of Favipiravir Tablets Combine With Chloroquine Phosphate in the Treatment of Novel Coronavirus Pneumonia</t>
  </si>
  <si>
    <t>Novel Coronavirus Pnuemonia</t>
  </si>
  <si>
    <t>Drug: favipiravir tablets+chloroquine phosphatetablets tablets|Drug: Favipiravir tablets|Drug: Placebo</t>
  </si>
  <si>
    <t>Time of Improvement or recovery of respiratory symptoms|Number of days virus nucleic acid shedding|Frequency of Improvement or recovery of respiratory symptoms|Duration of fever|Frequencies of progression to severe illness|Time of improvement of pulmonary imaging|Peripheral blood c-reactive protein concentration|Absolute value of peripheral blood lymphocytes|percentage of peripheral blood lymphocytes</t>
  </si>
  <si>
    <t>Beijing Chao Yang Hospital</t>
  </si>
  <si>
    <t>2020-K-24-2</t>
  </si>
  <si>
    <t>Beijing Chaoyang hospital, Beijing, Beijing, China</t>
  </si>
  <si>
    <t>https://ClinicalTrials.gov/show/NCT04319900</t>
  </si>
  <si>
    <t>NCT04252885</t>
  </si>
  <si>
    <t>The Efficacy of Lopinavir Plus Ritonavir and Arbidol Against Novel Coronavirus Infection</t>
  </si>
  <si>
    <t>ELACOI</t>
  </si>
  <si>
    <t>Drug: Lopinavir and Ritonavir Tablets|Drug: Arbidol</t>
  </si>
  <si>
    <t>The rate of virus inhibition|The disease prorogation-temperature|The disease prorogation-respiratory function 1|The disease prorogation-respiratory function 2|The disease prorogation-respiratory function 3</t>
  </si>
  <si>
    <t>Guangzhou 8th People's Hospital</t>
  </si>
  <si>
    <t>GZ8H-V1.0 20200122</t>
  </si>
  <si>
    <t>Guangzhou Eighth People's Hospital, Guangzhou, Guangdong, China</t>
  </si>
  <si>
    <t>https://ClinicalTrials.gov/show/NCT04252885</t>
  </si>
  <si>
    <t>NCT04324606</t>
  </si>
  <si>
    <t>A Study of a Candidate COVID-19 Vaccine (COV001)</t>
  </si>
  <si>
    <t>Biological: ChAdOx1 nCoV-19|Biological: MenACWY Placebo</t>
  </si>
  <si>
    <t>Assess efficacy of the candidate ChAdOx1 nCoV-19 against COVID-19: Number of virologically confirmed (PCR positive) symptomatic cases|Assess the safety of the candidate vaccine ChAdOx1 nCoV: Occurrence of serious adverse events (SAEs)|Assess the safety, tolerability and reactogenicity profile of the candidate vaccine ChAdOx1 nCoV: Occurrence of solicited local reactogenicity signs and symptoms|Assess the safety, tolerability and reactogenicity profile of the candidate vaccine ChAdOx1 nCoV: Occurrence of solicited systemic reactogenicity signs and symptoms|Assess the safety, tolerability and reactogenicity profile of the candidate vaccine ChAdOx1 nCoV: Occurrence of unsolicited adverse events (AEs)|Assess the safety, tolerability and reactogenicity profile of the candidate vaccine ChAdOx1 nCoV through standard blood tests|Assess the safety, tolerability and reactogenicity profile of the candidate vaccine ChAdOx1 nCoV by measuring the number of disease enhancement episodes|Assess efficacy of the candidate ChAdOx1 nCoV-19 against severe and non-severe COVID-19|Assess efficacy of the candidate ChAdOx1 nCoV-19 against severe and non-severe COVID-19 by measuring seroconversion rates|Assess cellular and humoral immunogenicity of ChAdOx1 nCoV-19 through ELISpot assays|Assess cellular and humoral immunogenicity of ChAdOx1 nCoV-19</t>
  </si>
  <si>
    <t>Allocation: Randomized|Intervention Model: Sequential Assignment|Masking: Single (Participant)|Primary Purpose: Treatment</t>
  </si>
  <si>
    <t>COV001</t>
  </si>
  <si>
    <t>NIHR WTCRF, University Hospital Southampton NHS Foundation Trust, Southampton, Hampshire, United Kingdom|Imperial College Healthcare NHS Trust, London, United Kingdom|CCVTM, University of Oxford, Churchill Hospital, Oxford, United Kingdom|John Radcliffe Hospital, Oxford, United Kingdom</t>
  </si>
  <si>
    <t>https://ClinicalTrials.gov/show/NCT04324606</t>
  </si>
  <si>
    <t>NCT04343651</t>
  </si>
  <si>
    <t>Study to Evaluate the Efficacy and Safety of Leronlimab for Mild to Moderate COVID-19</t>
  </si>
  <si>
    <t>Clinical Improvement as assessed by change in total symptom score (for fever, myalgia, dyspnea and cough)|Time to clinical resolution (TTCR)|Change from baseline in National Early Warning Score 2 (NEWS2)|Change from baseline in pulse oxygen saturation (SpO2)|Change from baseline in the patient's health status on a 7-category ordinal scale|Incidence of hospitalization|Duration (days) of hospitalization|Incidence of mechanical ventilation supply|Duration (days) of mechanical ventilation supply|Incidence of oxygen use|Duration (days) of oxygen use|Mortality rate|Time to return to normal activity</t>
  </si>
  <si>
    <t>CD10_COVID-19</t>
  </si>
  <si>
    <t>https://ClinicalTrials.gov/show/NCT04343651</t>
  </si>
  <si>
    <t>NCT04280588</t>
  </si>
  <si>
    <t>Fingolimod in COVID-19</t>
  </si>
  <si>
    <t>Drug: Fingolimod 0.5 mg</t>
  </si>
  <si>
    <t>The change of pneumonia severity on X-ray images</t>
  </si>
  <si>
    <t>First Affiliated Hospital of Fujian Medical University</t>
  </si>
  <si>
    <t>MRCTA, ECFAH of FMU [2020]027</t>
  </si>
  <si>
    <t>Wan-Jin Chen, Fuzhou, China</t>
  </si>
  <si>
    <t>https://ClinicalTrials.gov/show/NCT04280588</t>
  </si>
  <si>
    <t>NCT04288102</t>
  </si>
  <si>
    <t>Treatment With Mesenchymal Stem Cells for Severe Corona Virus Disease 2019(COVID-19)</t>
  </si>
  <si>
    <t>Corona Virus Disease 2019(COVID-19)</t>
  </si>
  <si>
    <t>Biological: MSCs|Biological: Saline containing 1% Human serum albumin（solution of MSC）</t>
  </si>
  <si>
    <t>Size of lesion area and severity of pulmonary fibrosis by chest CT|mMRC (Modified Medical Research Council) dyspnea scale|Oxygenation index( PaO2/FiO2)|Duration of oxygen therapy(days)|Duration of hospitalization(days)|Blood oxygen saturation|CD4+ T cell count and cytokine level|Side effects in the MSCs treatment group|6-minute walk test|Maximum vital capacity (VCmax)|Diffusing Capacity (DLCO)</t>
  </si>
  <si>
    <t>Beijing 302 Hospital|Huoshenshan Hospital|Maternal and Child Health Hospital of Hubei Province|General Hospital of Central Theater Command, Wuhan, China|VCANBIO CELL &amp; GENE ENGINEERING CORP.,LTD, China</t>
  </si>
  <si>
    <t>2020-013-D</t>
  </si>
  <si>
    <t>Maternal and Child Hospital of Hubei Province, Wuhan, Hubei, China|Wuhan Huoshenshan Hospital, Wuhan, Hubei, China</t>
  </si>
  <si>
    <t>https://ClinicalTrials.gov/show/NCT04288102</t>
  </si>
  <si>
    <t>NCT04280224</t>
  </si>
  <si>
    <t>NK Cells Treatment for COVID-19</t>
  </si>
  <si>
    <t>Novel Coronavirus Pneumonia</t>
  </si>
  <si>
    <t>Biological: NK Cells</t>
  </si>
  <si>
    <t>Improvement of clinical symptoms including duration of fever|Improvement of clinical symptoms including respiratory frequency|Number of participants with treatment-related adverse events evaluated with CTCAE,version 4.0|Time of virus nucleic acid test negative|CD4+ and CD8+ T cell count|Rate of mortality within 28-days|Size of lesion area by thoracic imaging</t>
  </si>
  <si>
    <t>Xinxiang medical university|First Affiliated Hospital of Xinjiang Medical University</t>
  </si>
  <si>
    <t>xinxiangM</t>
  </si>
  <si>
    <t>The First Affiliated Hospital of Xinxiang Medical University, Xinxiang, Henan, China</t>
  </si>
  <si>
    <t>https://ClinicalTrials.gov/show/NCT04280224</t>
  </si>
  <si>
    <t>NCT04320238</t>
  </si>
  <si>
    <t>Experimental Trial of rhIFNα Nasal Drops to Prevent 2019-nCOV in Medical Staff</t>
  </si>
  <si>
    <t>2019 Novel Coronavirus Infection</t>
  </si>
  <si>
    <t>Drug: recombinant human interferon Alpha-1b|Drug: thymosin alpha 1</t>
  </si>
  <si>
    <t>new-onset COVID-19|Number of Participants with coronavirus related symptoms|Number of Participants with adverse effect</t>
  </si>
  <si>
    <t>Shanghai Jiao Tong University School of Medicine</t>
  </si>
  <si>
    <t>Interferon_prophylaxis</t>
  </si>
  <si>
    <t>Taihe Hospital, Shiyan, Hubei, China</t>
  </si>
  <si>
    <t>https://ClinicalTrials.gov/show/NCT04320238</t>
  </si>
  <si>
    <t>NCT04170829</t>
  </si>
  <si>
    <t>A Clinical Trial to Determine the Safety and Immunogenicity of Healthy Candidate MERS-CoV Vaccine (MERS002)</t>
  </si>
  <si>
    <t>Biological: ChAdOx1 MERS</t>
  </si>
  <si>
    <t>Occurrence of solicited and unsolicited local and systemic adverse events|Measures of immunogenicity to the ChAdOx1 MERS vaccine</t>
  </si>
  <si>
    <t>King Abdullah International Medical Research Center|University of Oxford</t>
  </si>
  <si>
    <t>CT18/004/R|MERS002</t>
  </si>
  <si>
    <t>King Abdulaziz Medical City, National Guard Health Affairs, Riyadh, Saudi Arabia</t>
  </si>
  <si>
    <t>https://ClinicalTrials.gov/show/NCT04170829</t>
  </si>
  <si>
    <t>NCT04282902</t>
  </si>
  <si>
    <t>A Study to Evaluate the Efficacy and Safety of Pirfenidone With Novel Coronavirus Infection</t>
  </si>
  <si>
    <t>Novel Coronavirus Pneumonia|Pneumonia|Pirfenidone</t>
  </si>
  <si>
    <t>Drug: pirfenidone</t>
  </si>
  <si>
    <t>chest CT|Finger pulse oxygen|blood gas|K-BILD|death|Time to disease progression or death within 4 weeks|blood|viral nucleic acid|dyspnea score|cough scores</t>
  </si>
  <si>
    <t>Huilan Zhang|Tongji Hospital</t>
  </si>
  <si>
    <t>huilanz_76</t>
  </si>
  <si>
    <t>Tongji hospital affiliated to huazhong university of science and technology, Wuhan, Hubei, China</t>
  </si>
  <si>
    <t>https://ClinicalTrials.gov/show/NCT04282902</t>
  </si>
  <si>
    <t>NCT04340050</t>
  </si>
  <si>
    <t>COVID-19 Convalescent Plasma</t>
  </si>
  <si>
    <t>Biological: anti-SARS-CoV-2 convalescent plasma</t>
  </si>
  <si>
    <t>Feasibility of performing study pathway consisting of consenting convalescent donors, harvesting convalescent plasma, application for FDA eIND and administering convalescent plasma to the patients|Type of respiratory support|Cardiac arrest|Transfer to ICU|ICU mortality|ICU length of stay|Hospital mortality|Hospital length of stay|Ventilator-free days|Overall survival (28-day mortality)</t>
  </si>
  <si>
    <t>IRB20-0523</t>
  </si>
  <si>
    <t>University of Chicago Medicine, Chicago, Illinois, United States</t>
  </si>
  <si>
    <t>https://ClinicalTrials.gov/show/NCT04340050</t>
  </si>
  <si>
    <t>NCT04325893</t>
  </si>
  <si>
    <t>Hydroxychloroquine Versus Placebo in COVID-19 Patients at Risk for Severe Disease</t>
  </si>
  <si>
    <t>HYCOVID</t>
  </si>
  <si>
    <t>Drug: Hydroxychloroquine|Drug: Placebo</t>
  </si>
  <si>
    <t>Number of death from any cause, or the need for intubation and mechanical ventilation during the 14 days following inclusion and start of treatment.|Number of death from any cause, or the need for intubation and mechanical ventilation during the 28 days following inclusion and start of treatment.|Clinical evolution on the WHO Ordinal Scale for Clinical Improvement for COVID-19 between day 0 and day 14|Clinical evolution on the WHO Ordinal Scale for Clinical Improvement for COVID-19 between day 0 and day 28.|Number of all-cause mortality at day 14|Number of all-cause mortality at day 28|Rate of positive SARS-CoV-2 RT-PCR on nasopharyngeal samples at day 5|Rate of positive SARS-CoV-2 RT-PCR on nasopharyngeal samples at day 10|The rate of venous thromboembolic events at day 28, documented and confirmed by an adjudication committee.|Number of all-cause mortality at day 28 in patients aged 75 and older|Clinical evolution on the WHO OSCI scale for COVID-19 between day 0 and day 28 for patients aged 75 or older|Rate of severe adverse events at day 28|Number of all-cause mortality at day 14 in patients aged 75 and older</t>
  </si>
  <si>
    <t>University Hospital, Angers</t>
  </si>
  <si>
    <t>49RC20_0071</t>
  </si>
  <si>
    <t>CH Agen, Agen, France|CHU Amiens, Amiens, France|CHU Angers, Angers, France|APHP Avicenne, Bobigny, France|CHU Brest, Brest, France|CHU Caen, Caen, France|CH Cherbroug, Cherbourg, France|CH Cholet, Cholet, France|CH Colmar, Colmar, France|APHP Henri Mondor, Créteil, France|CHU Dijon, Dijon, France|CHD Vendée, La Roche-sur-Yon, France|CH Laval, Laval, France|CH Le Mans, Le Mans, France|CHU Limoges, Limoges, France|CH Lorient, Lorient, France|CH Melun, Melun, France|CHU Nantes, Nantes, France|Hôpital Privé du Confluent, Nantes, France|CH Niort, Niort, France|CHR Orléans, Orléans, France|APHP Saint-Antoine, Paris, France|La Pitié-Salpétrière, Paris, France|CHU Poitiers, Poitiers, France|CH Pointoise, Pontoise, France|CH Quimper, Quimper, France|CH Saint-Brieuc, Saint-Brieuc, France|CH Saint-Nazaire, Saint-Nazaire, France|CHU Saint-Etienne, Saint-Étienne, France|CHU Toulouse, Toulouse, France|CH Tourcoing, Tourcoing, France|CHU Tours, Tours, France|CH Valenciennes, Valenciennes, France|Clinique Tessier Valenciennes, Valenciennes, France|CH Vannes, Vannes, France|CH Versailles, Versailles, France|CH Princesse Grace, Monaco, Monaco</t>
  </si>
  <si>
    <t>https://ClinicalTrials.gov/show/NCT04325893</t>
  </si>
  <si>
    <t>NCT04308668</t>
  </si>
  <si>
    <t>Post-exposure Prophylaxis / Preemptive Therapy for SARS-Coronavirus-2</t>
  </si>
  <si>
    <t>COVID-19 PEP</t>
  </si>
  <si>
    <t>Corona Virus Infection|Acute Respiratory Distress Syndrome|SARS-CoV Infection|Coronavirus|Coronavirus Infections</t>
  </si>
  <si>
    <t>Drug: Hydroxychloroquine|Other: Placebo</t>
  </si>
  <si>
    <t>Incidence of COVID19 Disease among those who are asymptomatic at trial entry|Ordinal Scale of COVID19 Disease Severity at 14 days among those who are symptomatic at trial entry|Incidence of Hospitalization|Incidence of Death|Incidence of Confirmed SARS-CoV-2 Detection|Incidence of Symptoms Compatible with COVID19 (possible disease)|Incidence of All-Cause Study Medicine Discontinuation or Withdrawal|Overall symptom severity at 5 and 14 day</t>
  </si>
  <si>
    <t>University of Minnesota|McGill University Health Centre/Research Institute of the McGill University Health Centre|University of Manitoba|University of Alberta</t>
  </si>
  <si>
    <t>STUDY00009267</t>
  </si>
  <si>
    <t>Nationwide Enrollment via Internet, please email: covid19@umn.edu, Minneapolis, Minnesota, United States|University of Minnesota, Minneapolis, Minnesota, United States|Internet, New York, New York, United States|University of Alberta, Edmonton, Alberta, Canada|University of Manitoba, Winnipeg, Manitoba, Canada|Research Institute of the McGill University Heath Centre, Montréal, Quebec, Canada</t>
  </si>
  <si>
    <t>https://ClinicalTrials.gov/show/NCT04308668</t>
  </si>
  <si>
    <t>NCT04347382</t>
  </si>
  <si>
    <t>Efficacy of Nigella Sativa and Natural Honey Against COVID-19: an RCT</t>
  </si>
  <si>
    <t>WUHAN Trail</t>
  </si>
  <si>
    <t>Coronavirus Infection|Sars-CoV2</t>
  </si>
  <si>
    <t>Drug: Honey|Drug: Nigella Sativa / Black Cumin|Drug: Placebos</t>
  </si>
  <si>
    <t>Days required to get a positive COVID-19 PCR to negative|HRCT/ X-ray findings of disease prgression|Severity of symptoms progression|Duration of Hospital Saty|30 day mortality|Oxygen Saturation at room air|Incidence of viral myocarditis|Incidence of Acute respiratory Distress Syndrome</t>
  </si>
  <si>
    <t>Sheikh Zayed Federal Postgraduate Medical Institute|Mayo Hospital Lahore</t>
  </si>
  <si>
    <t>5 Years and older   (Child, Adult, Older Adult)</t>
  </si>
  <si>
    <t>1.6/M.Edu/141/2020</t>
  </si>
  <si>
    <t>Mayo Hospital, Kingedward Medical University, Lahore, Punjab, Pakistan</t>
  </si>
  <si>
    <t>https://ClinicalTrials.gov/show/NCT04347382</t>
  </si>
  <si>
    <t>NCT04322773</t>
  </si>
  <si>
    <t>Anti-il6 Treatment of Serious COVID-19 Disease With Threatening Respiratory Failure</t>
  </si>
  <si>
    <t>TOCIVID</t>
  </si>
  <si>
    <t>Corona Virus Disease</t>
  </si>
  <si>
    <t>Drug: RoActemra iv|Drug: RoActemra sc|Drug: Kevzara sc|Other: Standard medical care</t>
  </si>
  <si>
    <t>Time to independence from supplementary oxygen therapy|Number of deaths|Days out of hospital and alive|Ventilator free days alive and out of hospital|C-reactive protein (CRP) level|Number of participants with serious adverse events</t>
  </si>
  <si>
    <t>Marius Henriksen|Lars Erik Kristensen|Frederiksberg University Hospital</t>
  </si>
  <si>
    <t>APPI2-CV-2020-01</t>
  </si>
  <si>
    <t>Bispebjerg-Frederiksberg Hospital, Copenhagen, Denmark|Hillerød Hospital, Hillerød, Denmark</t>
  </si>
  <si>
    <t>https://ClinicalTrials.gov/show/NCT04322773</t>
  </si>
  <si>
    <t>NCT04341493</t>
  </si>
  <si>
    <t>Hydroxychloroquine vs Nitazoxanide in Patients With COVID-19</t>
  </si>
  <si>
    <t>Drug: Nitazoxanide 500 MG|Drug: Hydroxychloroquine</t>
  </si>
  <si>
    <t>Mechanical ventilation requirement</t>
  </si>
  <si>
    <t>Hugo Mendieta Zeron|Materno-Perinatal Hospital of the State of Mexico</t>
  </si>
  <si>
    <t>2020-03-681</t>
  </si>
  <si>
    <t>Materno-Perinatal Hospital "Mónica Pretelini", Toluca, Mexico</t>
  </si>
  <si>
    <t>https://ClinicalTrials.gov/show/NCT04341493</t>
  </si>
  <si>
    <t>NCT04336410</t>
  </si>
  <si>
    <t>Safety, Tolerability and Immunogenicity of INO-4800 for COVID-19 in Healthy Volunteers</t>
  </si>
  <si>
    <t>Drug: INO-4800|Device: CELLECTRA® 2000</t>
  </si>
  <si>
    <t>Percentage of Participants with Adverse Events (AEs)|Percentage of Participants with Administration (Injection) Site Reactions|Percentage of Participants with Adverse Events of Special Interest (AESIs)|Change from Baseline in Antigen-Specific Binding Antibody Titers|Change from Baseline in Antigen-Specific Interferon-Gamma (IFN-γ) Cellular Immune Response</t>
  </si>
  <si>
    <t>Inovio Pharmaceuticals|Coalition for Epidemic Preparedness Innovations (CEPI)</t>
  </si>
  <si>
    <t>COVID19-001</t>
  </si>
  <si>
    <t>Center for Pharmaceutical Research, Kansas City, Missouri, United States|University of Pennsylvania, Philadelphia, Pennsylvania, United States</t>
  </si>
  <si>
    <t>https://ClinicalTrials.gov/show/NCT04336410</t>
  </si>
  <si>
    <t>NCT04333654</t>
  </si>
  <si>
    <t>Hydroxychloroquine in Outpatient Adults With COVID-19</t>
  </si>
  <si>
    <t>Drug: Hydroxychloroquine SAR321068|Drug: Placebo</t>
  </si>
  <si>
    <t>Change from baseline to Day 3 in nasopharyngeal SARS-CoV-2 viral load (if quantitative PCR is available)|Number of participants by PCR result status (positive or negative) (if quantitative PCR is not available)|Change from baseline to Day 5 in nasopharyngeal SARS-CoV-2 viral load|Number of participants by PCR result status (positive or negative)|Number of participants with COVID-19 symptoms by severity|Time to resolution of COVID-19 Symptoms|Time to resolution of fever|Percentage of participants with resolution of fever|Percentage of participants hospitalized|Number of participants with Adverse Events</t>
  </si>
  <si>
    <t>Sanofi</t>
  </si>
  <si>
    <t>EFC16855|2020-001269-35|U1111-1249-6168</t>
  </si>
  <si>
    <t>Investigational Site Number 8400001, Boston, Massachusetts, United States|Investigational Site Number 2501001, Bordeaux Cedex, France</t>
  </si>
  <si>
    <t>https://ClinicalTrials.gov/show/NCT04333654</t>
  </si>
  <si>
    <t>NCT04337008</t>
  </si>
  <si>
    <t>Renin Angiotesnin System - CoronaVirus</t>
  </si>
  <si>
    <t>SRA-COV</t>
  </si>
  <si>
    <t>Other: blood draw</t>
  </si>
  <si>
    <t>overactivity of the renin / aldosterone system</t>
  </si>
  <si>
    <t>Assistance Publique Hopitaux De Marseille</t>
  </si>
  <si>
    <t>Allocation: Non-Randomized|Intervention Model: Parallel Assignment|Masking: None (Open Label)|Primary Purpose: Diagnostic</t>
  </si>
  <si>
    <t>2020-16|2020-A00795-34</t>
  </si>
  <si>
    <t>ASSISTANCE PUBLIQUE HÖPITAUX de MARSEILLE, Marseille, France</t>
  </si>
  <si>
    <t>https://ClinicalTrials.gov/show/NCT04337008</t>
  </si>
  <si>
    <t>NCT04317040</t>
  </si>
  <si>
    <t>CD24Fc as a Non-antiviral Immunomodulator in COVID-19 Treatment</t>
  </si>
  <si>
    <t>SAC-COVID</t>
  </si>
  <si>
    <t>Severe Coronavirus Disease (COVID-19)</t>
  </si>
  <si>
    <t>Drug: CD24Fc|Drug: Placebo</t>
  </si>
  <si>
    <t>Improvement of COVID-19 disease status|Conversion rate of clinical status at Day 8|Conversion rate of clinical status at Day 15|Hospital discharge time|All cause of death|Duration of mechanical ventilation|Duration of pressors|Duration of ECMO|Duration of oxygen therapy|Length of hospital stay|Absolute lymphocyte count</t>
  </si>
  <si>
    <t>OncoImmune, Inc.</t>
  </si>
  <si>
    <t>CD24Fc-007|20200674</t>
  </si>
  <si>
    <t>Institute of Human Virology, University of Maryland Baltimore, Baltimore, Maryland, United States</t>
  </si>
  <si>
    <t>https://ClinicalTrials.gov/show/NCT04317040</t>
  </si>
  <si>
    <t>NCT04351724</t>
  </si>
  <si>
    <t>Austrian CoronaVirus Adaptive Clinical Trial</t>
  </si>
  <si>
    <t>ACOVACT</t>
  </si>
  <si>
    <t>COVID</t>
  </si>
  <si>
    <t>Drug: Chloroquine or Hydroxychloroquine|Drug: Lopinavir/Ritonavir|Other: Best standard of care|Drug: Rivaroxaban|Drug: Thromboprophylaxis|Drug: Candesartan|Drug: non-RAS blocking antihypertensives|Drug: Clazakizumab|Drug: placebo for clazakizumab</t>
  </si>
  <si>
    <t>sustained improvement (&gt;48h) of one point on the WHO Scale|Time to improvement on WHO Scale|Mean change in the ranking on an ordinal scale from baseline|time to discharge or a National Early Warning Score (NEWS) ≤2 (maintained for 24h), whichever occurs first|change from baseline in National Early Warning Score (NEWS)|Oxygenation free days|Incidence and duration of new oxygen use during the trial|Ventilator free days until day 29|Incidence and duration of new mechanical ventilation use during the trial|Viral load/viral clearance|Duration of Hospitalization|Mortality|Obesity|Drug-drug interactions with lopinavir/ritonavir|Renin Angiotensin System (RAS) fingerprint</t>
  </si>
  <si>
    <t>Medical University of Vienna|Kaiser Franz Josef Hospital|SMZ-Ost Donauspital|Otto Wagner Hospital|Hospital Hietzing|Wilhelminenspital Vienna|Medical University Innsbruck</t>
  </si>
  <si>
    <t>Medical University of Innsbruck, Innsbruck, Tirol, Austria|Medical University of Vienna, Vienna, Austria|Wilhelminenspital, Vienna, Austria|SMZ Süd Kaiser Franz Josef Spital, Vienna, Austria|KH Hietzing, Vienna, Austria|SMZ Baumgartner Höhe Otto Wagner Spital, Vienna, Austria|SMZ Ost Donauspital, Vienna, Austria</t>
  </si>
  <si>
    <t>https://ClinicalTrials.gov/show/NCT04351724</t>
  </si>
  <si>
    <t>NCT04328467</t>
  </si>
  <si>
    <t>Pre-exposure Prophylaxis for SARS-Coronavirus-2</t>
  </si>
  <si>
    <t>COVID-19|Corona Virus Infection|ARDS|Acute Respiratory Distress Syndrome</t>
  </si>
  <si>
    <t>COVID-19-free survival|Incidence of confirmed SARS-CoV-2 detection|Incidence of possible COVID-19 symptoms|Incidence of all-cause study medicine discontinuation|Ordinal Scale of COVID-19 Disease maximum severity if COVID-19 diagnosed at study end|Incidence of Hospitalization for COVID-19 or death|Incidence of study medication-related side effects</t>
  </si>
  <si>
    <t>University of Minnesota</t>
  </si>
  <si>
    <t>STUDY00009414</t>
  </si>
  <si>
    <t>Nationwide Enrollment via Internet, please email: covid19@umn.edu, Minneapolis, Minnesota, United States|University of Minnesota, Minneapolis, Minnesota, United States</t>
  </si>
  <si>
    <t>https://ClinicalTrials.gov/show/NCT04328467</t>
  </si>
  <si>
    <t>NCT04280705</t>
  </si>
  <si>
    <t>Adaptive COVID-19 Treatment Trial (ACTT)</t>
  </si>
  <si>
    <t>Other: Placebo|Drug: Remdesivir</t>
  </si>
  <si>
    <t>Percentage of subjects reporting each severity rating on an 8-point ordinal scale|Change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with differential|Change in National Early Warning Score (NEWS) from baseline|Clinical status using ordinal scale|Cumulative incidence of Grade 3 and 4 adverse events (AEs)|Cumulative incidence of serious adverse events (SAEs)|Discontinuation or temporary suspension of infusions|Duration of hospitalization|Duration of new non-invasive ventilation or high flow oxygen use|Duration of new oxygen use|Duration of new ventilator or extracorporeal membrane oxygenation (ECMO) use|Incidence of new non-invasive ventilation or high flow oxygen use|Incidence of new oxygen use|Incidence of new ventilator or extracorporeal membrane oxygenation (ECMO) use|Mean change in the ordinal scale|Number of non-invasive ventilation/high flow oxygen free days|Number of oxygenation free days|Subject 14-day mortality|Subject 28-day mortality|Time to an improvement of one category using an ordinal scale|Time to an improvement of two categories using an ordinal scale|Time to discharge or to a National Early Warning Score (NEWS) of &lt;/= 2 and maintained for 24 hours, whichever occurs first|Ventilator/extracorporeal membrane oxygenation (ECMO) free days</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</si>
  <si>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</si>
  <si>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States|Rocky Mountain Regional Veteran Affairs Medical Center - Department of Infectious Diseases, Aurora, Colorado, United States|Denver Health Division of Hospital Medicine - Main Campus, Denver, Colorado, United States|University of Florida Health Sciences Center, College of Public Health- Epidemiology, Gainesville, Florida,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(SLVHCS) - Section of Infectious Diseases, New Orleans, Louisiana, United States|University of Maryland School of Medicine - Center for Vaccine Development - Baltimore, Annapolis, Maryland, United States|Johns Hopkins Hospital - Medicine - Infectious Diseases, Baltimore, Maryland, United States|National Institutes of Health - Clinical Center, National Institute of Allergy and Infectious Diseases Laboratory Of Immunoregulation, Clinical Research Section, Bethesda, Maryland, United States|Walter Reed Army Institute of Research - Clinical Trials Center, Silver Spring,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States|University of Pennsylvania Perelman School of Medicine - Penn Institute for Immunology,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Germany|Universitätsklinikum Frankfurt -Medizinische Klinik II - Infektiologie, Frankfurt, Germany|National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Enfermedades Respiratorias (INER) - Ismael Cosío Villegas, Mexico City, Mexico|National Centre for Infectious Diseases (NCID), Singapore, Singapore|Saint Thomas' Hospital - Directorate of Infection, London, London, City Of, United Kingdom|Royal Victoria Infirmary - Department of Infectious Diseases, Level 6, Ward 19, Newcastle Upon Tyne, United Kingdom</t>
  </si>
  <si>
    <t>https://ClinicalTrials.gov/show/NCT04280705</t>
  </si>
  <si>
    <t>NCT04330300</t>
  </si>
  <si>
    <t>Coronavirus (COVID-19) ACEi/ARB Investigation</t>
  </si>
  <si>
    <t>CORONACION</t>
  </si>
  <si>
    <t>Hypertension|COVID-19</t>
  </si>
  <si>
    <t>Drug: Thiazide or Thiazide-like diuretics|Drug: Calcium Channel Blockers|Drug: ACE inhibitor|Drug: Angiotensin receptor blocker</t>
  </si>
  <si>
    <t>Number of Covid-19 positive participants who die, require intubation in ICU, or require hospitalization for non-invasive ventilation (NIV)|Number of Covid-19 positive participants who die|Number of Covid-19 positive participants who require intubation in intensive care unit (ICU)|Number of Covid-19 positive participants who require hospitalization for non-invasive ventilation (NIV)|Number of SARS-CoV-2 positive participants|Maximum troponin T value (ng/L) among Covid-19 positive participants who require acute hospitalization|24 hour mean systolic BP (mmHg) on ambulatory BP monitoring|All-cause mortality</t>
  </si>
  <si>
    <t>National University of Ireland, Galway, Ireland</t>
  </si>
  <si>
    <t>C.A. 2348</t>
  </si>
  <si>
    <t>University Hospital Galway, Galway, Ireland</t>
  </si>
  <si>
    <t>https://ClinicalTrials.gov/show/NCT04330300</t>
  </si>
  <si>
    <t>NCT02845843</t>
  </si>
  <si>
    <t>MERS-CoV Infection tReated With A Combination of Lopinavir /Ritonavir and Interferon Beta-1b</t>
  </si>
  <si>
    <t>MIRACLE</t>
  </si>
  <si>
    <t>Middle East Respiratory Syndrome Coronavirus (MERS-CoV)</t>
  </si>
  <si>
    <t>Drug: Combination of Lopinavir /Ritonavir and Interferon beta-1b|Drug: Placebo</t>
  </si>
  <si>
    <t>90-day mortality|Organ support-free days (e.g., supplemental O2, ventilator, extracorporeal membrane oxygenation (ECMO), renal replacement and vasopressors)|RT-PCR cycle threshold value in the lower respiratory samples|Sequential organ failure assessment (SOFA) scores|Length of stay in ICU|Length of stay in hospital|Duration of mechanical ventilation|Hospital-acquired infections as assessed by the NHSN 2016 definitions|Serial chest radiograph findings|Number of Patients with Adverse drug reactions related to the treatment|Karnofsky Performance Scale|ICU mortality|Hospital mortality|28-day mortality</t>
  </si>
  <si>
    <t>King Abdullah International Medical Research Center</t>
  </si>
  <si>
    <t>KingAbdullahIMRC</t>
  </si>
  <si>
    <t>Intensive Care Unit, King Abdulaziz Medical City, National Guard Health Affairs, Riyadh, Saudi Arabia|King Abdullah International Medical Research Center, Riyadh, Saudi Arabia</t>
  </si>
  <si>
    <t>https://ClinicalTrials.gov/show/NCT02845843</t>
  </si>
  <si>
    <t>NCT04307693</t>
  </si>
  <si>
    <t>Comparison of Lopinavir/Ritonavir or Hydroxychloroquine in Patients With Mild Coronavirus Disease (COVID-19)</t>
  </si>
  <si>
    <t>Drug: Lopinavir/ritonavir|Drug: Hydroxychloroquine sulfate</t>
  </si>
  <si>
    <t>Viral load|Viral load change|Time to clinical improvement (TTCI)|Percentage of progression to supplemental oxygen requirement by day 7|Time to NEWS2 (National Early Warning Score 2) of 3 or more maintained for 24 hours by day 7|Time to clinical failure, defined as the time to death, mechanical ventilation, or ICU admission|Rate of switch to Lopinavir/ritonavir or hydroxychloroquine by day 7|adverse effects|Concentration of Lopinavir/ritonavir and hydroxychloroquine</t>
  </si>
  <si>
    <t>Asan Medical Center</t>
  </si>
  <si>
    <t>16 Years to 99 Years   (Child, Adult, Older Adult)</t>
  </si>
  <si>
    <t>S2020-0472-0001</t>
  </si>
  <si>
    <t>Asan Medical Center, University of Ulsan College of Medicine, Seoul, Korea, Republic of</t>
  </si>
  <si>
    <t>https://ClinicalTrials.gov/show/NCT04307693</t>
  </si>
  <si>
    <t>NCT04348695</t>
  </si>
  <si>
    <t>Study of Ruxolitinib Plus Simvastatin in the Prevention and Treatment of Respiratory Failure of COVID-19.</t>
  </si>
  <si>
    <t>Ruxo-Sim-20</t>
  </si>
  <si>
    <t>Drug: Ruxolitinib plus simvastatin|Other: Standard of Care</t>
  </si>
  <si>
    <t>Percentage of patients who develop severe respiratory failure.|Length of ICU stay.|Length of hospital stay|Survival rate at 6 months|Survival rate at 12 months|Survival rate at 28 days|Percentage of patients with each AE by grade|Percentage of patients who discontinued due to AEs</t>
  </si>
  <si>
    <t>Fundación de investigación HM|Apices Soluciones S.L.</t>
  </si>
  <si>
    <t>Ruxo-Sim-20|2020-001405-23</t>
  </si>
  <si>
    <t>Hospital Universitario Madrid Sanchinarro, Madrid, Spain</t>
  </si>
  <si>
    <t>https://ClinicalTrials.gov/show/NCT04348695</t>
  </si>
  <si>
    <t>NCT04327388</t>
  </si>
  <si>
    <t>Sarilumab COVID-19</t>
  </si>
  <si>
    <t>Drug: Sarilumab SAR153191|Drug: Placebo</t>
  </si>
  <si>
    <t>Phase 2: Time to resolution of fever for at least 48 hours without antipyretics or until discharge, whichever is sooner|Phase 3: The percentage of patients reporting each severity rating on the 7-point ordinal scale|Phase 2: The time to improvement in oxygenation|Phase 2: Mean change in 7-point ordinal scale from baseline to Day 15|Phase 2: Clinical status using the 7-point ordinal scale at Day 15|Phase 2: Time to improvement of two categories from admission using the 7-point ordinal scale|Phase 2 and 3 : Time to resolution of fever|Phase 2 and 3 : Time to improvement in oxygenation|Phase 2 and 3: Time to resolution of fever and improvement in oxygenation|Phase 2 and 3:Time to change in NEWS2 from baseline|Phase 2 and 3: Time to NEWS2 of &lt;2 and maintained for 24 hours|Phase 2 and 3: Mean change from baseline to days 3, 5, 8, 11, 15, and 29 in NEWS2|Phase 2 and 3:Days with fever|Phase 2 and 3: Alive off supplemental oxygen at day 29|Phase 2 and 3: Days of resting respiratory rate &gt;24 breaths/min|Phase 2 and 3:Days of hypoxemia|Phase 2 and 3: Days of supplemental oxygen use|Phase 2 and 3: Time to saturation ≥94% on room air|Phase 2 and 3: Ventilator free days in the first 28 days (to day 29)|Phase 2 and 3: The number of patients with Initiation of mechanical ventilation, non-invasive ventilation, or use of high flow nasal cannula|Phase 2 and 3: Proportion of patients requiring rescue medication during the 28-day period|Phase 2 and 3: The number of patients transferred to the ICU or the need to transfer to the ICU (if the ICU is not available)|Phase 2 and 3: Days of hospitalization among survivors|Phase 2 and 3: Incidence of death|Phase 3: Mean change in the 7-point ordinal scale from baseline to days 3, 5, 8, 11, 15, and 29 (or until discharge)|Phase 3: Clinical status using the 7-point ordinal scale at days 3, 5, 8, 11,15, and 29|Phase 3: Time to improvement of two categories from admission using the 7-point ordinal scale|Phase 2 and 3: Incidence of serious adverse events|Phase 2 and 3: The incidence of major or opportunistic bacterial or fungal infections|Phase 2 and 3: The incidence of major or opportunistic bacterial or fungal infections in patients with grade 4 neutropenia|Phase 2 and 3: The incidence of hypersensitivity reactions, infusion reactions, gastrointestinal perforation|The number of patients with clinically significant laboratory abnormalities</t>
  </si>
  <si>
    <t>Sanofi|Regeneron Pharmaceuticals</t>
  </si>
  <si>
    <t>EFC16844|U1111-1249-6021</t>
  </si>
  <si>
    <t>Investigational Site Number 1240001, Montreal, Canada|Investigational Site Number 1240002, Toronto, Canada|Investigational Site Number 1240003, Vancouver, Canada|Investigational Site Number 2500001, Bordeaux Cedex, France|Investigational Site Number 2500002, Nantes, France|Investigational Site Number 2500005, Paris Cedex 18, France|Investigational Site Number 2500003, Strasbourg, France|Investigational Site Number 2500004, Suresnes, France|Investigational Site Number 2760004, Köln, Germany|Investigational Site Number 2760001, Münster, Germany|Investigational Site Number 3800005, Milano, Italy|Investigational Site Number 3800001, Milano, Italy|Investigational Site Number 3800004, Parma, Italy|Investigational Site Number 3920002, Fuchu-Shi, Japan|Investigational Site Number 7240003, Barcelona, Spain|Investigational Site Number 7240004, Barcelona, Spain|Investigational Site Number 7240002, Madrid, Spain|Investigational Site Number 7240005, Madrid, Spain|Investigational Site Number 7240001, Madrid, Spain</t>
  </si>
  <si>
    <t>https://ClinicalTrials.gov/show/NCT04327388</t>
  </si>
  <si>
    <t>NCT04315948</t>
  </si>
  <si>
    <t>Trial of Treatments for COVID-19 in Hospitalized Adults</t>
  </si>
  <si>
    <t>DisCoVeRy</t>
  </si>
  <si>
    <t>Drug: Remdesivir|Drug: Lopinavir/ritonavir|Drug: Interferon Beta-1A|Drug: Hydroxychloroquine|Other: Standard of care</t>
  </si>
  <si>
    <t>Percentage of subjects reporting each severity rating on a 7-point ordinal scale|Percentage of subjects reporting each severity rating on a 7-point on an ordinal scale|The time to discharge or to a NEWS of ≤ 2 and maintained for 24 hours, whichever occurs first.|Number of oxygenation free days in the first 28 days|Incidence of new oxygen use, non-invasive ventilation or high flow oxygen devices during the trial.|Duration of new oxygen use, non-invasive ventilation or high flow oxygen devices during the trial.|Ventilator free days in the first 28 days|Incidence of new mechanical ventilation use during the trial.|Hospitalization|Mortality|Cumulative incidence of serious adverse events (SAEs)|Cumulative incidence of Grade 3 and 4 adverse events (AEs)|Number of participants with a discontinuation or temporary suspension of study drugs (for any reason)|Changes from baseline in blood white cell count|Changes from baseline in haemoglobin|Changes from baseline in platelets|Changes from baseline in creatinine|Changes from baseline in blood electrolytes (including kaliemia)|Changes from baseline in prothrombine time|Changes from baseline in international normalized ratio (INR)|Changes from baseline in glucose|Changes from baseline in total bilirubin|Changes from baseline in alanine aminotransferase (ALT)|Changes from baseline in aspartate aminotransferase (AST)</t>
  </si>
  <si>
    <t>Institut National de la Santé Et de la Recherche Médicale, France</t>
  </si>
  <si>
    <t>C20-15</t>
  </si>
  <si>
    <t>CHRU Lille, Lille, France|CHU Nantes, Nantes, France|APHP - Bichat Claude Bernard, Paris, France</t>
  </si>
  <si>
    <t>https://ClinicalTrials.gov/show/NCT04315948</t>
  </si>
  <si>
    <t>NCT04275414</t>
  </si>
  <si>
    <t>Bevacizumab in Severe or Critical Patients With COVID-19 Pneumonia</t>
  </si>
  <si>
    <t>BEST-CP</t>
  </si>
  <si>
    <t>Drug: Bevacizumab Injection</t>
  </si>
  <si>
    <t>Partial arterial oxygen pressure (PaO2) to fraction of inspiration O2 (FiO2) ratio|Degree of dyspnea (Liker scale)|Degree of dyspnea (VAS)|The area of lung lesions on Chest CT|The degree of lung exudation on Chest CT|SpO2|PaO2|CRP|hs-CRP|All-cause mortality</t>
  </si>
  <si>
    <t>Qilu Hospital of Shandong University|Renmin Hospital of Wuhan University|Moriggia-Pelascini Gravedona Hospital</t>
  </si>
  <si>
    <t>QLEmer20200214</t>
  </si>
  <si>
    <t>Renmin Hospital of Wuhan University, Wuhan, Hubei, China|Qilu Hospital of Shandong University, Jinan, Shandong, China|Moriggia-Pelascini Gravedona Hospital, Gravedona, Italy</t>
  </si>
  <si>
    <t>https://ClinicalTrials.gov/show/NCT04275414</t>
  </si>
  <si>
    <t>NCT04326452</t>
  </si>
  <si>
    <t>Treating COVID-19 With a Bidirectional Oxygenation Valve</t>
  </si>
  <si>
    <t>Device: bidirectional oxygenation mouthpiece</t>
  </si>
  <si>
    <t>Pulse oximetry level|Respiratory rate|Heart rate|Blood pressure|Systemic carbon dioxide</t>
  </si>
  <si>
    <t>TMC HealthCare|PEEP Medical, LLC</t>
  </si>
  <si>
    <t>COVID19PEEP2020|GO2 PEEP Study</t>
  </si>
  <si>
    <t>TMC HealthCare, Tucson, Arizona, United States|Stanford University, Stanford, California, United States|Emory Saint Joseph's Hospital, Atlanta, Georgia, United States</t>
  </si>
  <si>
    <t>https://ClinicalTrials.gov/show/NCT04326452</t>
  </si>
  <si>
    <t>NCT04322344</t>
  </si>
  <si>
    <t>Escin in Patients With Covid-19 Infection</t>
  </si>
  <si>
    <t>add-on-COV2</t>
  </si>
  <si>
    <t>Drug: Escin|Drug: standard therapy</t>
  </si>
  <si>
    <t>Mortality rate|Clinical status evaluated in agreement with guidelines|The differences in oxygen intake methods|Time of hospitalization (days)|Time of hospitalization in intensive care units|Pulmonary function</t>
  </si>
  <si>
    <t>University of Catanzaro|Azienda Ospedaliera Pugliese Ciaccio|Azienda Ospedaliera Policlinico "Mater Domini"</t>
  </si>
  <si>
    <t>Allocation: Non-Randomized|Intervention Model: Parallel Assignment|Masking: Double (Participant, Care Provider)|Primary Purpose: Supportive Care</t>
  </si>
  <si>
    <t>covid-19 add-on therapy</t>
  </si>
  <si>
    <t>Luca Gallelli, Catanzaro, Italy</t>
  </si>
  <si>
    <t>https://ClinicalTrials.gov/show/NCT04322344</t>
  </si>
  <si>
    <t>NCT04322123</t>
  </si>
  <si>
    <t>Safety and Efficacy of Hydroxychloroquine Associated With Azythromycin in SARS-Cov-2 Virus (COVID-19)</t>
  </si>
  <si>
    <t>Coalition-I</t>
  </si>
  <si>
    <t>Drug: Hydroxychloroquine Oral Product|Drug: Hydroxychloroquine + azithromycin</t>
  </si>
  <si>
    <t>Evaluation of the clinical status|Ordinal scale in 7 days|Need of intubation and mechanical ventilation|Use of mechanical ventilation during hospital stay|Use of non-invasive ventilation|Hospital Length of Stay|All-cause mortality|Thromboembolic complications|Acute renal disfunction|Presence of virus at day 10 in subset of 180 patients</t>
  </si>
  <si>
    <t>Hospital do Coracao|Hospital Israelita Albert Einstein|Hospital Sirio-Libanes|Brazilian Research In Intensive Care Network|EMS</t>
  </si>
  <si>
    <t>Brazil COVID Coalition I Trial</t>
  </si>
  <si>
    <t>Hospital Geral Clériston Andrade, Feira De Santana, BA, Brazil|Hospital Ana Nery - HAN/SESAB, Salvador, BA, Brazil|HHospital SAMUR, Vitória Da Conquista, BA, Brazil|Hospital Geral de Vitória da Conquista, Vitória Da Conquista, BA, Brazil|Hospital de Brasília, Brasilia, DF, Brazil|Instituto de Cardiologia do Distrito Federal, Brasília, DF, Brazil|Hospital Maternidade São José - UNESC - Fundação Social Rural de Colatina, Colatina, ES, Brazil|Hospital Vila da Serra, Nova Lima, MG, Brazil|Santa Casa de Misericórdia de São João Del Rei, São João Del Rei, MG, Brazil|Associação Evangélica Beneficente de Londrina - Hospital Evangélico de Londrina, Londrina, PR, Brazil|Instituto Estadual do Cérebro Paulo Niemeyer, Rio De Janeiro, RJ, Brazil|Hospital Geral de Caxias do Sul, Caxias do Sul, RS, Brazil|Hospital Santa Rita - Irmandade Santa Casa de Porto Alegre, Porto Alegre, RS, Brazil|Hospital São Francisco - Irmandade Santa Casa de Porto Alegre, Porto Alegre, RS, Brazil|Hospital São José, Criciuma, SC, Brazil|Hospital Baía Sul - Baía Sul Medical Center, Florianópolis, SC, Brazil|Hospital Nereu Ramos, Florianópolis, Sc, Brazil|Centro Hospitalar Unimed, Joinville, SC, Brazil|Hospital de Amor - Unidade Barretos (Fundação PIO XII), Barretos, SP, Brazil|Casa de Saúde Santa Marcelina, São Paulo, SP, Brazil|Hospital Albert Einstein, São Paulo, SP, Brazil|Hospital Beneficência Portuguesa - Real e Benemérita Associação Portuguesa de Beneficência, São Paulo, SP, Brazil|Hospital BP Mirante - Real e Benemérita, São Paulo, SP, Brazil|Hospital das Clínicas da FMUSP, São Paulo, SP, Brazil|Hospital do Servidor Público Estadual - HSPE - IAMSPE, São Paulo, SP, Brazil|Hospital São Paulo - UNIFESP, São Paulo, SP, Brazil|Hospital Sírio-Libanês, São Paulo, SP, Brazil|Hospital SEPACO, São Paulo, S, Brazil</t>
  </si>
  <si>
    <t>https://ClinicalTrials.gov/show/NCT04322123</t>
  </si>
  <si>
    <t>NCT04342663</t>
  </si>
  <si>
    <t>A Double-blind, Placebo-controlled Clinical Trial of Fluvoxamine for Symptomatic Individuals With COVID-19 Infection</t>
  </si>
  <si>
    <t>STOP COVID</t>
  </si>
  <si>
    <t>COVID 19|Coronavirus</t>
  </si>
  <si>
    <t>Drug: Fluvoxamine|Drug: Placebo</t>
  </si>
  <si>
    <t>Time to clinical worsening|clinical deterioration on a Likert-type scale (1-6)|clinical deterioration measured by number of days|Symptomatic severity on a likert scale (0-10 where 0= none and 10=very severe)</t>
  </si>
  <si>
    <t>Washington University School of Medicine</t>
  </si>
  <si>
    <t>BJC, Belleville, Illinois, United States|Washington University School of Medicine, Saint Louis, Missouri, United States</t>
  </si>
  <si>
    <t>https://ClinicalTrials.gov/show/NCT04342663</t>
  </si>
  <si>
    <t>NCT04341727</t>
  </si>
  <si>
    <t>Hydroxychloroquine,Hydroxychloroquine,Azithromycin in the Treatment of SARS CoV-2 Infection</t>
  </si>
  <si>
    <t>WU352</t>
  </si>
  <si>
    <t>Drug: Hydroxychloroquine Sulfate|Drug: Azithromycin|Drug: Chloroquine Sulfate</t>
  </si>
  <si>
    <t>Hours to recovery|Time fever resolution</t>
  </si>
  <si>
    <t>Washington University School of Medicine Infectious Disease Clinical Research Unit, Saint Louis, Missouri, United States|Washington University School of Medicine, Saint Louis, Missouri, United States</t>
  </si>
  <si>
    <t>https://ClinicalTrials.gov/show/NCT04341727</t>
  </si>
  <si>
    <t>NCT04338841</t>
  </si>
  <si>
    <t>HOME-CoV: Hospitalization or Outpatient ManagEment of Patients With a SARS-CoV-2 Infection</t>
  </si>
  <si>
    <t>HOME-CoV</t>
  </si>
  <si>
    <t>Other: HOME-CoV rule implementation</t>
  </si>
  <si>
    <t>the composite rate of adverse outcomes|The rate of hospitalization</t>
  </si>
  <si>
    <t>Allocation: Non-Randomized|Intervention Model: Sequential Assignment|Masking: None (Open Label)|Primary Purpose: Treatment</t>
  </si>
  <si>
    <t>2020-A00831-38</t>
  </si>
  <si>
    <t>Clinique Universitaire Saint-Luc, Bruxelles, Belgium|CHU de Liège, Liege, Belgium|Ch Argenteuil, Argenteuil, France|CHU Brest, Brest, France|CH Cholet, Cholet, France|CHU Clermont Ferrand, Clermont Ferrand, France|Ch Colmar, Colmar, France|CH Alpes Lemant, Contamine-sur-Arve, France|CHU Dijon, Dijon, France|CH Le Mans, Le Mans, France|CH Libourne, Libourne, France|CH Limoges, Limoges, France|Ch Longjumeau, Longjumeau, France|Hospices Civils de Lyon (University Hospital of Lyon), Lyon, France|Chu Montpellier, Montpellier, France|Centre Hospitalier Universitaire de Nantes, Nantes, France|CH Niort, Niort, France|Hopital Paris Saint Joseph, Paris, France|Hopital Saint Antoine, Paris, France|Hôpital Bichat, Paris, France|Hôpital Lariboisière, Paris, France|CHU de Poitiers, Poitiers, France|CH Reims, Reims, France|Ch Remiremont, Remiremont, France|Chu Rennes, Rennes, France|CHU de Rouen, Rouen, France|CHU de St Etienne, Saint Etienne, France|CH de Saint-Brieuc, Saint-Brieuc, France|Ch Troyes, Troyes, France|CH VICHY, Vichy, France|CH Princesse Grace, Monaco, Monaco</t>
  </si>
  <si>
    <t>https://ClinicalTrials.gov/show/NCT04338841</t>
  </si>
  <si>
    <t>NCT04343053</t>
  </si>
  <si>
    <t>Pro-thrombotic Status in Patients With SARS-Cov-2 Infection</t>
  </si>
  <si>
    <t>ATTAC-Co</t>
  </si>
  <si>
    <t>Severe Acute Respiratory Syndrome Coronavirus 2</t>
  </si>
  <si>
    <t>Other: SARS-Cov-2 infection</t>
  </si>
  <si>
    <t>on-treatment platelet reactivity|apoptosis rate in human umbilical vein endothelial cells (HUVEC)|Nitric oxide (NO) intracellular levels|reactive oxygen species (ROS) levels|coagulation factors levels|respiratory function|cardiac function|clinical outcome</t>
  </si>
  <si>
    <t>University Hospital of Ferrara</t>
  </si>
  <si>
    <t>Azienda Ospedaliera Universitaria di Ferrara, Ferrara, Italy</t>
  </si>
  <si>
    <t>https://ClinicalTrials.gov/show/NCT04343053</t>
  </si>
  <si>
    <t>NCT04321096</t>
  </si>
  <si>
    <t>The Impact of Camostat Mesilate on COVID-19 Infection</t>
  </si>
  <si>
    <t>CamoCO-19</t>
  </si>
  <si>
    <t>Drug: Camostat Mesilate|Drug: Placebo oral tablet</t>
  </si>
  <si>
    <t>Days to clinical improvement from study enrolment|Safety evaluation, as measured by AEs, Adverse Reactions (ARs), SAEs, Serious ARs (SARs)|Clinical status as assessed by the 7-point ordinal scale at day 7, 14 and 30|Day 30 mortality|Change in NEW(2) score from baseline to day 30|Admission to ICU|Use of invasive mechanical ventilation or ECMO|Duration of supplemental oxygen (days)|Days to self-reported recovery (e.g. limitations in daily life activities) during telephone interviews conducted at day 30</t>
  </si>
  <si>
    <t>University of Aarhus</t>
  </si>
  <si>
    <t>18 Years to 110 Years   (Adult, Older Adult)</t>
  </si>
  <si>
    <t>2020-001200-42</t>
  </si>
  <si>
    <t>Department of Infectious Diseases, Aalborg, Denmark|Department for Infectious Diseases, Aarhus University Hospital, Aarhus N, Denmark|Herning Regional Hospital, Herning, Denmark|Northzealands hospital - Hillerød, Hillerød, Denmark|Horsens Regional Hospital, Horsens, Denmark|Bispebjerg hospital, København, Denmark|Dept. of Infectious Diseases, Odense University Hospital, Odense, Denmark|Randers Regional Hospital, Randers, Denmark|Silkeborg Hospital, Silkeborg, Denmark</t>
  </si>
  <si>
    <t>https://ClinicalTrials.gov/show/NCT04321096</t>
  </si>
  <si>
    <t>NCT04327206</t>
  </si>
  <si>
    <t>BCG Vaccination to Protect Healthcare Workers Against COVID-19</t>
  </si>
  <si>
    <t>BRACE</t>
  </si>
  <si>
    <t>Coronavirus Disease 2019 (COVID-19)|Febrile Respiratory Illness|Corona Virus Infection|COVID-19</t>
  </si>
  <si>
    <t>Drug: BCG Vaccine</t>
  </si>
  <si>
    <t>COVID-19 disease incidence|Severe COVID-19 disease incidence|COVID-19 incidence by 12 months|Severe COVID-19 incidence by 12 months|Time to first symptom of COVID-19|Episodes of COVID-19|Asymptomatic SARS-CoV-2 infection|Work absenteeism due to COVID-19|Bed confinement due to COVID-19|Symptom duration of COVID-19|SARS-CoV-2 pneumonia|Oxygen therapy with SARS-CoV-2|Critical care admissions with SARS-CoV-2|Critical care admission duration with SARS-CoV-2|Mechanical ventilation with SARS-CoV-2|Mechanical ventilation duration with SARS-CoV-2|Hospitalisation duration with COVID-19|Mortality with SARS-CoV-2|Febrile respiratory illness|Episodes of febrile respiratory illness|Work absenteeism due to febrile respiratory illness|Bed confinement due to febrile respiratory illness|Symptom duration of febrile respiratory illness|Pneumonia|Oxygen therapy|Critical care admissions|Mechanical ventilation|Mortality|Hospitalisation duration with febrile respiratory illness|Unplanned work absenteeism|Hospitalisation cost to treat COVID-19|Local and systemic adverse events to BCG vaccination in healthcare workers</t>
  </si>
  <si>
    <t>Murdoch Childrens Research Institute|Royal Children's Hospital</t>
  </si>
  <si>
    <t>Epworth Victoria Parade, Melbourne, Victoria, Australia|Royal Children's Hospital, Melbourne, Victoria, Australia|Epworth Richmond, Melbourne, Victoria, Australia|Epworth Eastern, Melbourne, Victoria, Australia|Monash Health- Monash Medical Centre, Melbourne, Victoria, Australia|Fiona Stanley Hospital, Murdoch, Western Australia, Australia|Perth Children's Hospital, Perth, Western Australia, Australia|Sir Charles Gairdner Hospital, Perth, Western Australia, Australia</t>
  </si>
  <si>
    <t>https://ClinicalTrials.gov/show/NCT04327206</t>
  </si>
  <si>
    <t>NCT04328129</t>
  </si>
  <si>
    <t>Household Transmission Investigation Study for COVID-19 in French Guiana</t>
  </si>
  <si>
    <t>EPI-COVID-19</t>
  </si>
  <si>
    <t>Coronavirus Infections|Severe Acute Respiratory Syndrome|SARS-CoV Infection</t>
  </si>
  <si>
    <t>Procedure: Human biological samples</t>
  </si>
  <si>
    <t>Evaluation of the extent of the virus transmission within households|Characterization of the secondary cases</t>
  </si>
  <si>
    <t>Institut Pasteur|Institut Pasteur de la Guyane|Centre Hospitalier Andrée Rosemon de Cayenne</t>
  </si>
  <si>
    <t>Allocation: Non-Randomized|Intervention Model: Parallel Assignment|Masking: None (Open Label)|Primary Purpose: Screening</t>
  </si>
  <si>
    <t>2020-009</t>
  </si>
  <si>
    <t>Centre Hospitalier Andrée Rosemon, Cayenne, French Guiana|Institut Pasteur de la Guyane, Cayenne, French Guiana</t>
  </si>
  <si>
    <t>https://ClinicalTrials.gov/show/NCT04328129</t>
  </si>
  <si>
    <t>NCT04306393</t>
  </si>
  <si>
    <t>Nitric Oxide Gas Inhalation in Severe Acute Respiratory Syndrome in COVID-19</t>
  </si>
  <si>
    <t>NOSARSCOVID</t>
  </si>
  <si>
    <t>SARS (Severe Acute Respiratory Syndrome)|Coronavirus</t>
  </si>
  <si>
    <t>Drug: Nitric Oxide Gas</t>
  </si>
  <si>
    <t>Change of arterial oxygenation at 48 hours from enrollment|Time to reach normoxemia during the first 28 days after enrollment|Proportion of SARS-nCoV-2 free patients during the first 28 days after enrollment|Survival at 28 days from enrollment|Survival at 90 days from enrollment</t>
  </si>
  <si>
    <t>Massachusetts General Hospital|Xijing Hospital|Fondazione IRCCS Ca' Granda, Ospedale Maggiore Policlinico|Niguarda Hospital</t>
  </si>
  <si>
    <t>NO-SARS-COVID-19</t>
  </si>
  <si>
    <t>University of Alabama, Birmingham, Alabama, United States|Louisiana State University Health Shreveport, Shreveport, Louisiana, United States|Massachusetts General Hospital, Boston, Massachusetts, United States</t>
  </si>
  <si>
    <t>https://ClinicalTrials.gov/show/NCT04306393</t>
  </si>
  <si>
    <t>NCT04310228</t>
  </si>
  <si>
    <t>Favipiravir Combined With Tocilizumab in the Treatment of Corona Virus Disease 2019</t>
  </si>
  <si>
    <t>Drug: Favipiravir Combined With Tocilizumab|Drug: Favipiravir|Drug: Tocilizumab</t>
  </si>
  <si>
    <t>Clinical cure rate|Viral nucleic acid test negative conversion rate and days from positive to negative|Duration of fever|Lung imaging improvement time|Mortality rate because of Corona Virus Disease 2019|Rate of non-invasive or invasive mechanical ventilation when respiratory failure occurs|Mean in-hospital time</t>
  </si>
  <si>
    <t>2020YFC0844100</t>
  </si>
  <si>
    <t>Guiqiang Wang, Beijing, Beijing, China|Peking University First Hospital, Beijing, Beijing, China|Ezhou Central Hospital, Wuhan, Hubei, China|Huoshenshan Hospital of Wuhan, Wuhan, Hubei, China|Jinyintan Hospital of Wuhan, Wuhan, Hubei, China|Wuhan Pulmonary Hospital, Wuhan, Hubei, China</t>
  </si>
  <si>
    <t>https://ClinicalTrials.gov/show/NCT04310228</t>
  </si>
  <si>
    <t>NCT04344106</t>
  </si>
  <si>
    <t>Prone Positioning in Spontaneously Breathing Nonintubated Covid-19 Patient: a Pilot Study</t>
  </si>
  <si>
    <t>ProCov</t>
  </si>
  <si>
    <t>Coronavirus Infection|Oxygen Deficiency</t>
  </si>
  <si>
    <t>Procedure: Prone positioning</t>
  </si>
  <si>
    <t>Proportion of "responder" patients to prone position|proportion of "persistent responders" patients after prone position|Evolution of PaO2|Duration of prone positioning and PaO2 evolution|Evolution of Spo2|EVA Dyspnea|Intolerance to prone positioning|Tolerance to prone positioning</t>
  </si>
  <si>
    <t>ELHARRAR Xavier|Centre Hospitalier Intercommunal Aix-Pertuis</t>
  </si>
  <si>
    <t>20202703-2</t>
  </si>
  <si>
    <t>CHI Aix-Pertuis, Aix-en-Provence, France</t>
  </si>
  <si>
    <t>https://ClinicalTrials.gov/show/NCT04344106</t>
  </si>
  <si>
    <t>NCT04342169</t>
  </si>
  <si>
    <t>University of Utah COVID-19 Hydrochloroquine Trial</t>
  </si>
  <si>
    <t>Coronavirus Infection|Coronavirus|Infectious Disease</t>
  </si>
  <si>
    <t>Duration of viral shedding|Duration of COVID-19-attributable symptoms|Hospitalization|Adult household contact viral acquisition</t>
  </si>
  <si>
    <t>University of Utah</t>
  </si>
  <si>
    <t>IRB_00131893</t>
  </si>
  <si>
    <t>University of Utah, Salt Lake City, Utah, United States</t>
  </si>
  <si>
    <t>https://ClinicalTrials.gov/show/NCT04342169</t>
  </si>
  <si>
    <t>NCT04283461</t>
  </si>
  <si>
    <t>Safety and Immunogenicity Study of 2019-nCoV Vaccine (mRNA-1273) for Prophylaxis SARS CoV-2 Infection (COVID-19)</t>
  </si>
  <si>
    <t>Corona Virus Infection|Immunisations</t>
  </si>
  <si>
    <t>Biological: mRNA-1273</t>
  </si>
  <si>
    <t>Frequency of solicited local reactogenicity adverse events (AEs)|Frequency of any medically-attended adverse events (MAAEs)|Frequency of any new-onset chronic medical conditions (NOCMCs)|Frequency of any serious adverse events (SAEs)|Frequency of any unsolicited adverse events (AEs)|Frequency of solicited systemic reactogenicity adverse events (AEs)|Grade of any unsolicited adverse events (AEs)|Grade of solicited local reactogenicity adverse events (AEs)|Grade of solicited systemic reactogenicity adverse events (AEs)|Geometric mean fold rise (GMFR) in IgG titer from baseline|Geometric mean titer (GMT) of antibody|Percentage of subjects who seroconverted</t>
  </si>
  <si>
    <t>20-0003|1UM1AI148373-01</t>
  </si>
  <si>
    <t>Emory Vaccine Center - The Hope Clinic, Decatur, Georgia, United States|National Institutes of Health - Clinical Center - Vaccine Research Center Clinical Trials Program, Bethesda, Maryland, United States|Kaiser Permanente Washington Health Research Institute - Vaccines and Infectious Diseases, Seattle, Washington, United States</t>
  </si>
  <si>
    <t>https://ClinicalTrials.gov/show/NCT04283461</t>
  </si>
  <si>
    <t>NCT04341441</t>
  </si>
  <si>
    <t>Will Hydroxychloroquine Impede or Prevent COVID-19</t>
  </si>
  <si>
    <t>WHIP COVID-19</t>
  </si>
  <si>
    <t>COVID-19|Coronavirus|Coronavirus Infections|SARS-CoV 2</t>
  </si>
  <si>
    <t>Drug: Hydroxychloroquine - Daily Dosing|Drug: Hydroxychloroquine - Weekly Dosing|Other: Placebo oral tablet|Diagnostic Test: Monitoring Visit - Baseline|Diagnostic Test: Monitoring Visit - Week 4|Diagnostic Test: Monitoring Visit - Week 8|Other: Weekly Assessment</t>
  </si>
  <si>
    <t>Reduction in the number of COVID-19 infections in healthcare workers.</t>
  </si>
  <si>
    <t>Henry Ford Health System</t>
  </si>
  <si>
    <t>Allocation: Randomized|Intervention Model: Parallel Assignment|Masking: Triple (Participant, Care Provider, Investigator)|Primary Purpose: Prevention</t>
  </si>
  <si>
    <t>Henry Ford Hospital, Detroit, Michigan, United States|Detroit Department of Transportation (DDOT), Detroit, Michigan, United States|Detroit Fire Department &amp; Detroit EMS, Detroit, Michigan, United States|Detroit Police Department, Detroit, Michigan, United States</t>
  </si>
  <si>
    <t>Study Protocol, https://ClinicalTrials.gov/ProvidedDocs/41/NCT04341441/Prot_000.pdf</t>
  </si>
  <si>
    <t>https://ClinicalTrials.gov/show/NCT04341441</t>
  </si>
  <si>
    <t>NCT04321278</t>
  </si>
  <si>
    <t>Safety and Efficacy of Hydroxychloroquine Associated With Azithromycin in SARS-CoV2 Virus (Coalition Covid-19 Brasil II)</t>
  </si>
  <si>
    <t>Drug: Hydroxychloroquine + azithromycin|Drug: Hydroxychloroquine</t>
  </si>
  <si>
    <t>Evaluation of the clinical status|All-cause mortality|Number of days free from mechanical ventilation|Duration of mechanical ventilation|Duration of hospitalization|Other secondary infections|Time from treatment start to death</t>
  </si>
  <si>
    <t>Hospital Israelita Albert Einstein|EMS|Hospital do Coracao|Hospital Sirio-Libanes|Brazilian Research In Intensive Care Network|Cristália Produtos Químicos Farmacêuticos Ltda.</t>
  </si>
  <si>
    <t>30155020.5.1001.0071</t>
  </si>
  <si>
    <t>Instituto de Cardiologia do Distrito Federal, Brasília, Distrito Federal, Brazil|Fundação Social Rural de Colatina, Colatina, Espirito Santo, Brazil|Hospital Vera Cruz AS, Belo Horizonte, Minas Gerais, Brazil|Hospital Maternidade E Pronto Socorro Santa Lucia Ltda, Poços De Caldas, Minas Gerais, Brazil|Universidade Estadual de Londrina, Londrina, Paraná, Brazil|Hospital Universitário Onofre Lopes,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Brazil|Hospital Israelita Albert Einstein, São Paulo, Brazil|AMICO Saude LTDA, São Paulo, Brazil|Associacao Beneficente Siria, São Paulo, Brazil|Prevent Senior Private Operadora de Saude Ltda, São Paulo, Brazil|Real e Benemérita Associação Portuguesa de Beneficência/SP, São Paulo, Brazil|Real e Benemérita Associação Portuguesa de Beneficência/SP, São Paulo, Brazil|Santa Casa de Misericórdia, São Paulo, Brazil|Secretaria de Saúde do Estado de São Paulo, São Paulo, Brazil|Serv Social da Industria do papel, papelão e cortiça do estado de SP, São Paulo, Brazil|Sociedade Beneficente de Senhoras Hospital Sírio-Libanês, São Paulo, Brazil|Universidade Federal de São Paulo, São Paulo, Brazil</t>
  </si>
  <si>
    <t>https://ClinicalTrials.gov/show/NCT04321278</t>
  </si>
  <si>
    <t>NCT04334044</t>
  </si>
  <si>
    <t>Treatment of SARS Caused by COVID-19 With Ruxolitinib</t>
  </si>
  <si>
    <t>COVID-19|Severe Acute Respiratory Syndrome Coronavirus 2</t>
  </si>
  <si>
    <t>Drug: Ruxolitinib Oral Tablet</t>
  </si>
  <si>
    <t>Recovery of Pneumonia|Response of C-reactive protein|Response of Ferritin|Response of D-dimer|Rate of ICU admission|Rate of mechanical ventilation|Overall Survival|Toxicity Rate</t>
  </si>
  <si>
    <t>Grupo Cooperativo de Hemopatías Malignas</t>
  </si>
  <si>
    <t>HAL 345/2020</t>
  </si>
  <si>
    <t>Grupo Cooperativo de Hemopatías Malignas, Huixquilucan, Estado De México, Mexico</t>
  </si>
  <si>
    <t>https://ClinicalTrials.gov/show/NCT04334044</t>
  </si>
  <si>
    <t>NCT04344951</t>
  </si>
  <si>
    <t>Chloroquine Phosphate Against Infection by the Novel Coronavirus SARS-CoV-2 (COVID-19): The HOPE Open-Label, Non Randomized Clinical Trial</t>
  </si>
  <si>
    <t>HOPE</t>
  </si>
  <si>
    <t>Pneumonia, Viral|Covid-19</t>
  </si>
  <si>
    <t>Drug: UNIKINON (Chloroquine phosphate) 200mg tablets</t>
  </si>
  <si>
    <t>50% reduction in symptom score for patients with lower respiratory tract infection|Lack of progression for patients with upper respiratory tract infection|Comparison of the primary endpoint with respective patients not receiving the treatment|Serious respiratory failure until day 14. This will be compared with respective patients not receiving the treatment.|Frequency of AEs and SAEs</t>
  </si>
  <si>
    <t>Uni-Pharma Kleon Tsetis Pharmaceutical Laboratories S.A.|Athens General Hospital Hippokrateio|Athens General Hospital of Thoracic Diseases SOTIRIA|General Hospital of Athens Sismanoglio|Divine Providence Hospital Pammakaristos</t>
  </si>
  <si>
    <t>UNIKINON-01/HOPE</t>
  </si>
  <si>
    <t>Divine Providence Hospital "Pammakaristos", Athens, Greece|Athens General Hospital "Hippokrateio", Athens, Greece|Athens General Hospital of Thoracic Diseases "SOTIRIA", 1st University Pulmonary Clinic, Athens, Greece|Athens General Hospital of Thoracic Diseases "SOTIRIA", 3rd University Pathology Clinic, Athens, Greece|General Hospital of Athens "Sismanoglio", Maroúsi, Greece</t>
  </si>
  <si>
    <t>https://ClinicalTrials.gov/show/NCT04344951</t>
  </si>
  <si>
    <t>NCT04251871</t>
  </si>
  <si>
    <t>Treatment and Prevention of Traditional Chinese Medicines (TCMs) on 2019-nCoV Infection</t>
  </si>
  <si>
    <t>Pneumonia Caused by Human Coronavirus (Disorder)</t>
  </si>
  <si>
    <t>Drug: Conventional medicines (Oxygen therapy, alfa interferon via aerosol inhalation, and lopinavir/ritonavir) and Traditional Chinese Medicines (TCMs) granules|Drug: Conventional medicines (Oxygen therapy, alfa interferon via aerosol inhalation, and lopinavir/ritonavir)</t>
  </si>
  <si>
    <t>Time to complete remission of 2019-nCoV infection-associated symptoms|The incidence of dyspnea with low oxygen saturation level and high respiratory rate|Number of subjects who develop complications of 2019-nCoV infection|Time to virus shedding|Time to improvement of abnormalities in Chest radiology|The evaluation of Traditional Chinese Medicine (TCM) symptoms before and after treatment</t>
  </si>
  <si>
    <t>Beijing 302 Hospital</t>
  </si>
  <si>
    <t>14 Years to 80 Years   (Child, Adult, Older Adult)</t>
  </si>
  <si>
    <t>2020001D</t>
  </si>
  <si>
    <t>The Fifth Medical Center, General Hospital of PLA, Beijing, Beijing, China</t>
  </si>
  <si>
    <t>https://ClinicalTrials.gov/show/NCT04251871</t>
  </si>
  <si>
    <t>NCT04351243</t>
  </si>
  <si>
    <t>A Study to Assess the Efficacy and Safety of Gimsilumab in Subjects With Lung Injury or Acute Respiratory Distress Syndrome Secondary to Coronavirus Disease 2019</t>
  </si>
  <si>
    <t>Respiratory Distress Syndrome</t>
  </si>
  <si>
    <t>Drug: Gimsilumab|Drug: Placebo</t>
  </si>
  <si>
    <t>Primary endpoint|Secondary endpoint</t>
  </si>
  <si>
    <t>Kinevant Sciences GmbH</t>
  </si>
  <si>
    <t>18 Years to 79 Years   (Adult, Older Adult)</t>
  </si>
  <si>
    <t>KIN-1901-2001</t>
  </si>
  <si>
    <t>Mount Sinai, New York, New York, United States|Temple, Philadelphia, Pennsylvania, United States</t>
  </si>
  <si>
    <t>https://ClinicalTrials.gov/show/NCT04351243</t>
  </si>
  <si>
    <t>NCT04252274</t>
  </si>
  <si>
    <t>Efficacy and Safety of Darunavir and Cobicistat for Treatment of COVID-19</t>
  </si>
  <si>
    <t>DC-COVID-19</t>
  </si>
  <si>
    <t>Pneumonia, Pneumocystis|Coronavirus</t>
  </si>
  <si>
    <t>Drug: Darunavir and Cobicistat</t>
  </si>
  <si>
    <t>The virological clearance rate of throat swabs, sputum, or lower respiratory tract secretions at day 7|The virological clearance rate of throat swabs, sputum, or lower respiratory tract secretions at day 3|The virological clearance rate of throat swabs, sputum, or lower respiratory tract secretions at day 5|Number of participants with treatment-related adverse events as assessed by CTCAE v5.0|The critical illness rate of subjects at weeks 2|The mortality rate of subjects at weeks 2</t>
  </si>
  <si>
    <t>https://ClinicalTrials.gov/show/NCT04252274</t>
  </si>
  <si>
    <t>NCT04312009</t>
  </si>
  <si>
    <t>Losartan for Patients With COVID-19 Requiring Hospitalization</t>
  </si>
  <si>
    <t>Corona Virus Infection|Acute Respiratory Distress Syndrome|SARS-CoV Infection</t>
  </si>
  <si>
    <t>Drug: Losartan|Other: Placebo</t>
  </si>
  <si>
    <t>Difference in Estimated (PEEP adjusted) P/F Ratio at 7 days|Daily Hypotensive Episodes|Hypotension Requiring Vasopressors|Acute Kidney Injury|Sequential Organ Failure Assessment (SOFA) Total Score|Oxygen Saturation / Fractional Inhaled Oxygen (F/S)|28-Day Mortality|90-Day Mortality|ICU Admission|Number of Ventilator-Free Days|Number of Therapeutic Oxygen-Free Days|Number of Vasopressor-Free Days|Length of ICU Stay|Length of Hospital Stay|Incidence of Respiratory Failure|Change in PROMIS Dyspnea Functional Limitations|Change in PROMIS Dyspnea Severity|Disease Severity Rating|Viral Load by Nasopharyngeal Swab Day 9|Viral Load by Nasopharyngeal Swab Day 15|Viral Load by Blood Day 9|Viral Load by Blood Day 15</t>
  </si>
  <si>
    <t>SURG-2020-28675</t>
  </si>
  <si>
    <t>Hennepin County Medical Center, Minneapolis, Minnesota, United States|M Health Fairview University of Minnesota Medical Center, Minneapolis, Minnesota, United States|University of Minnesota, Minneapolis, Minnesota, United States</t>
  </si>
  <si>
    <t>https://ClinicalTrials.gov/show/NCT04312009</t>
  </si>
  <si>
    <t>NCT04311177</t>
  </si>
  <si>
    <t>Losartan for Patients With COVID-19 Not Requiring Hospitalization</t>
  </si>
  <si>
    <t>Hospital Admission|Change in PROMIS Dyspnea Functional Limitations|Change in PROMIS Dyspnea Severity|Daily Maximum Temperature|Emergency Department/Clinic Presentations|Disease Severity Rating Day 7|Disease Severity Rating Day 15|Disease Severity Rating Day 28|Viral Load by Oropharyngeal Swab Day 9|Viral Load by Oropharyngeal Swab Day 15|Ventilator-Free Days|Therapeutic Oxygen-Free Days|Need for Hospital Admission at 15 Days|Need for Oxygen Therapy at 15 Days</t>
  </si>
  <si>
    <t>SURG-2020-28683</t>
  </si>
  <si>
    <t>Hennepin County Medical Center, Minneapolis, Minnesota, United States|M Health Fairview University of Minnesota Medical Center, Minneapolis, Minnesota, United States|University of Minnesota, Minneapolis, Minnesota, United States|Mayo Clinic Health System, Rochester, Minnesota, United States</t>
  </si>
  <si>
    <t>https://ClinicalTrials.gov/show/NCT04311177</t>
  </si>
  <si>
    <t>NCT03399578</t>
  </si>
  <si>
    <t>Safety and Immunogenicity of a Candidate MERS-CoV Vaccine (MERS001)</t>
  </si>
  <si>
    <t>MERS001</t>
  </si>
  <si>
    <t>Centre for Clinical Vaccinology and Tropical Medicine, Churchill Hospital, Oxford, United Kingdom</t>
  </si>
  <si>
    <t>https://ClinicalTrials.gov/show/NCT03399578</t>
  </si>
  <si>
    <t>NCT04332991</t>
  </si>
  <si>
    <t>Outcomes Related to COVID-19 Treated With Hydroxychloroquine Among In-patients With Symptomatic Disease</t>
  </si>
  <si>
    <t>ORCHID</t>
  </si>
  <si>
    <t>Coronavirus|Acute Respiratory Infection|SARS-CoV Infection</t>
  </si>
  <si>
    <t>COVID Ordinal Outcomes Scale on Day 15|all-location, all-cause mortality assessed on day 15|all-location, all-cause mortality assessed on day 29|COVID Ordinal Outcomes Scale on Study Day 3|COVID Ordinal Outcomes Scale on Study Day 8|COVID Ordinal Outcomes Scale on Study Day 29|Number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</si>
  <si>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</si>
  <si>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Other|NIH</t>
  </si>
  <si>
    <t>PETAL 05 Orchid</t>
  </si>
  <si>
    <t>University of Arizona, Tucson, Arizona, United States|UCSF Fresno, Fresno, California, United States|Cedars-Sinai Medical Center, Los Angeles,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States|Hennepin County Medical Center, Minneapolis, Minnesota, United States|University of Mississippi Medical Center, Jackson, Mississippi, United States|Montefiore Medical Center-Weiler, Bronx, New York, United States|Montefiore Medical Center-Moses, Bronx, New York, United States|Mt. Sinai Hospital, New York, New York, United States|University of North Carolina at Chapel Hill, Chapel Hill, North Carolina,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States|University of Virginia Health System, Charlottesville, Virginia, United States|VCU Medical Center, Richmond, Virginia, United States|Harborview Medical Center, Seattle, Washington, United States|Swedish Hospital First Hill, Seattle, Washington, United States</t>
  </si>
  <si>
    <t>https://ClinicalTrials.gov/show/NCT04332991</t>
  </si>
  <si>
    <t>NCT04323592</t>
  </si>
  <si>
    <t>Efficacy of Methylprednisolone for Patients With COVID-19 Severe Acute Respiratory Syndrome</t>
  </si>
  <si>
    <t>MP-C19</t>
  </si>
  <si>
    <t>Severe Acute Respiratory Syndrome (SARS) Pneumonia|Coronavirus Infections|ARDS, Human</t>
  </si>
  <si>
    <t>Drug: Methylprednisolone|Other: standard care</t>
  </si>
  <si>
    <t>Composite primary end-point|death|Admission to ICU|Endotracheal intubation (invasive mechanical ventilation)|reduction of C-reactive protein or CRP|Reduction of mechanical ventilation</t>
  </si>
  <si>
    <t>University of Trieste</t>
  </si>
  <si>
    <t>Allocation: Non-Randomized|Intervention Model: Single Group Assignment|Masking: None (Open Label)|Primary Purpose: Treatment</t>
  </si>
  <si>
    <t>MP-19 023_2020</t>
  </si>
  <si>
    <t>Marco Confalonieri, Trieste, TS, Italy</t>
  </si>
  <si>
    <t>Study Protocol and Statistical Analysis Plan, https://ClinicalTrials.gov/ProvidedDocs/92/NCT04323592/Prot_SAP_000.pdf|"Informed Consent Form", https://ClinicalTrials.gov/ProvidedDocs/92/NCT04323592/ICF_001.pdf</t>
  </si>
  <si>
    <t>https://ClinicalTrials.gov/show/NCT04323592</t>
  </si>
  <si>
    <t>NCT04322396</t>
  </si>
  <si>
    <t>Proactive Prophylaxis With Azithromycin and Chloroquine in Hospitalized Patients With COVID-19</t>
  </si>
  <si>
    <t>ProPAC-COVID</t>
  </si>
  <si>
    <t>Virus Diseases|Infection Viral|Corona Virus Infection</t>
  </si>
  <si>
    <t>Drug: Azithromycin|Drug: Hydroxychloroquine|Drug: Placebo oral tablet</t>
  </si>
  <si>
    <t>Number of days alive and discharged from hospital within 14 days|Categorization of hospitalization status|Admitted to intensive care unit, if admitted to ICU then length of stay|Have used Non-invasive ventilation (NIV) during hospitalization|Mortality|Length of hospitalization|Days alive and discharged from hospital|Number of readmissions (all causes)|Number of days using non-invasive ventilation (NIV)|Change in patient's oxygen partial pressure|Change in patient's carbondioxid partial pressure|Level of pH in blood|Time for no oxygen supplement (or regular oxygen supplement "LTOT")</t>
  </si>
  <si>
    <t>Chronic Obstructive Pulmonary Disease Trial Network, Denmark</t>
  </si>
  <si>
    <t>KronLungesyg_COVID_19_protokol</t>
  </si>
  <si>
    <t>Aalborg Sygehus, Aalborg, Denmark|Bispebjerg Hospital, Copenhagen, Denmark|Herlev-Gentofte Hospital, Copenhagen, Denmark|Hvidovre Hospital, Copenhagen, Denmark|Nordsjællands Hospital, Hillerød, Denmark|Odense Universitetshospital, Odense, Denmark|Roskilde Sygehus, Roskilde, Denmark|Slagelse Sygehus, Slagelse, Denmark</t>
  </si>
  <si>
    <t>https://ClinicalTrials.gov/show/NCT04322396</t>
  </si>
  <si>
    <t>NCT03680274</t>
  </si>
  <si>
    <t>Lessening Organ Dysfunction With VITamin C</t>
  </si>
  <si>
    <t>LOVIT</t>
  </si>
  <si>
    <t>Sepsis|Vitamin C|Intensive Care Unit|COVID-19|Pandemic|Coronavirus</t>
  </si>
  <si>
    <t>Drug: Vitamin C|Other: Control</t>
  </si>
  <si>
    <t>Number of deceased participants or with persistent organ dysfunction|Number of participants with persistent organ dysfunction-free days in intensive care unit|Number of participants deceased at 6 months|Score of health related quality of life in 6-month survivors|Global tissue dysoxia|Organ function (including renal function)|Rate of inflammation|Rate of infection|Rate of endothelial injury|Occurrence of stage 3 acute kidney injury|Acute hemolysis|Hypoglycemia|Vitamin C volume of distribution|Vitamin C clearance|Vitamin C plasma concentration</t>
  </si>
  <si>
    <t>Université de Sherbrooke|Lotte &amp; John Hecht Memorial Foundation</t>
  </si>
  <si>
    <t>MP-31-2019-2945</t>
  </si>
  <si>
    <t>Research Center of the CHUS, Sherbrooke, Quebec, Canada</t>
  </si>
  <si>
    <t>https://ClinicalTrials.gov/show/NCT03680274</t>
  </si>
  <si>
    <t>NCT04327401</t>
  </si>
  <si>
    <t>COVID-19-associated ARDS Treated With Dexamethasone: Alliance Covid-19 Brasil III</t>
  </si>
  <si>
    <t>CoDEX</t>
  </si>
  <si>
    <t>Coronavirus Infection|Pneumonia, Viral|Acute Respiratory Distress Syndrome</t>
  </si>
  <si>
    <t>Drug: Dexamethasone</t>
  </si>
  <si>
    <t>Ventilator-free days|Evaluation of the clinical status|All-cause mortality|Mechanical ventilation duration|Sequential Organ Failure Assessment (SOFA) Score</t>
  </si>
  <si>
    <t>Luiz F. L. Reis, Ph.D.|Hospital Israelita Albert Einstein|Hospital do Coracao|Brazilian Research In Intensive Care Network|Ache Laboratorios Farmaceuticos S.A.|Hospital Sirio-Libanes</t>
  </si>
  <si>
    <t>CAAE: 30227020.5.1001.0008</t>
  </si>
  <si>
    <t>Hospital Ana Nery, Salvador, Bahia, Brazil|Instituto de Cardiologia do Distrito Federal, Brasília, Distrito Federal, Brazil|Fundação Social Rural de Colatina, Colatina, Esoírito Santo, Brazil|Hospital Vera Cruz AS, Belo Horizonte, Minas Gerais, Brazil|Hospital Maternidade E Pronto Socorro Santa Lucia Ltda, Poços De Caldas, Minas Gerais, Brazil|Universidade Estadual de Londrina, Londrina, Paraná, Brazil|Eurolatino Natal Pesquisas Médicas Ltda,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Brazil|Associacao Beneficente Siria, São Paulo, Brazil|Hospital das Clínicas da Faculdade de Medicina de Ribeirão Preto da USP - HCFMRP, São Paulo, Brazil|Hospital Israelita Albert Einstein, São Paulo, Brazil|Prevent Senior Private Operadora de Saude Ltda, São Paulo, Brazil|Real e Benemérita Associação Portuguesa de Beneficência/SP, São Paulo, Brazil|Santa Casa de Misericórdia, São Paulo, Brazil|Secretaria de Saúde do Estado de São Paulo, São Paulo, Brazil|Sociedade Beneficente de Senhoras Hospital Sírio-Libanês, São Paulo, Brazil|Universidade Federal de São Paulo, São Paulo, Brazil</t>
  </si>
  <si>
    <t>https://ClinicalTrials.gov/show/NCT04327401</t>
  </si>
  <si>
    <t>NCT04305457</t>
  </si>
  <si>
    <t>Nitric Oxide Gas Inhalation Therapy for Mild/Moderate COVID-19</t>
  </si>
  <si>
    <t>NoCovid</t>
  </si>
  <si>
    <t>Coronavirus Infections|Pneumonia, Viral|Acute Respiratory Distress Syndrome</t>
  </si>
  <si>
    <t>Drug: Nitric Oxide</t>
  </si>
  <si>
    <t>Reduction in the incidence of patients with mild/moderate COVID-19 requiring intubation and mechanical ventilation|Mortality|Time to clinical recovery</t>
  </si>
  <si>
    <t>Massachusetts General Hospital|Xijing Hospital|Fondazione IRCCS Ca' Granda, Ospedale Maggiore Policlinico</t>
  </si>
  <si>
    <t>NOgas mildCOVID-19</t>
  </si>
  <si>
    <t>https://ClinicalTrials.gov/show/NCT04305457</t>
  </si>
  <si>
    <t>NCT04342650</t>
  </si>
  <si>
    <t>Chloroquine Diphosphate in the Prevention of SARS in Covid-19 Infection</t>
  </si>
  <si>
    <t>CloroCOVID19II</t>
  </si>
  <si>
    <t>COVID-19|SARS-CoV Infection|Severe Acute Respiratory Syndrome (SARS) Pneumonia|Clinical Trial</t>
  </si>
  <si>
    <t>Drug: Chloroquine Diphosphate|Drug: Placebo oral tablet</t>
  </si>
  <si>
    <t>Proportion of patients with onset of severe acute respiratory syndrome (SARS)|Mortality rate|Number of participants in need of intensive care support|Viral concentration|Cumulative incidence of serious adverse events|Cumulative incidence of grade 3 and 4 adverse events|Proportion of patients with discontinued treatment|Incidence of cardiac lesions|Incidence of cardiac disfunctions|Change in respiratory capacity</t>
  </si>
  <si>
    <t>CAAE: 30504220.5.0000.0005</t>
  </si>
  <si>
    <t>https://ClinicalTrials.gov/show/NCT04342650</t>
  </si>
  <si>
    <t>NCT04339712</t>
  </si>
  <si>
    <t>Personalised Immunotherapy for SARS-CoV-2 (COVID-19) Associated With Organ Dysfunction</t>
  </si>
  <si>
    <t>ESCAPE</t>
  </si>
  <si>
    <t>COVID-19|Virus Diseases|Macrophage Activation Syndrome|Corona Virus Infection</t>
  </si>
  <si>
    <t>Drug: Anakinra|Drug: Tocilizumab</t>
  </si>
  <si>
    <t>Change of baseline total sequential organ failure assessment (SOFA) score|Improvement of lung involvement measurements|Increase of pO2/FiO2 ratio|Comparison of change of baseline total sequential organ failure assessment (SOFA) score in enrolled subjects towards historical comparators|Comparison of change of lung involvement measurements in enrolled subjects towards historical comparators|Comparison of pO2/FiO2 ratio in enrolled subjects towards historical comparators|Change of sequential organ failure assessment (SOFA) score|Rate of Mortality|Cytokine stimulation|Gene expression|Serum/plasma proteins|Classification of the immune function</t>
  </si>
  <si>
    <t>Hellenic Institute for the Study of Sepsis</t>
  </si>
  <si>
    <t>Allocation: Non-Randomized|Intervention Model: Factorial Assignment|Masking: None (Open Label)|Primary Purpose: Treatment</t>
  </si>
  <si>
    <t>ESCAPE|2020-001039-29</t>
  </si>
  <si>
    <t>2nd Department of Critical Care Medicine, ATTIKON University Hospital, Athens, Haidari, Greece|Intensive Care Unit, Ioannina University Hospital, Ioánnina, Ioannina, Greece|Department of Internal Medicine, Patras University Hospital, Patras, Rion, Greece|Department of Internal Medicine, I PAMMAKARISTOS Hospital, Athens, Greece|Intensive Care Unit, General Hospital of Athens KORGIALENIO-BENAKIO E.E.S., Athens, Greece|1st Department of Pulmonary Medicine and Intensive Care Unit, Athens, Greece|Intensive Care Unit, General Hospital of Athens IPPOKRATEIO, Athens, Greece|4th Department of Internal Medicine, Attikon University Hospital, Athens, Greece|Intensive Care Unit, General Hospital ASKLEPIEIO Voulas, Athens, Greece|Intensive Care Unit, "Latsio", Thriasio Elefsis General Hospital, Elefsína, Greece|Intensive Care Unit, "Koutlimbaneio &amp; Triantafylleio" Larissa General Hospital, Larissa, Greece|Department of Internal Medicine, Larissa University Hospital, Larissa, Greece|Intensive Care Unit, AGIOS DIMITRIOS General Hospital of Thessaloniki, Thessaloniki, Greece|Intensive Care Unit, G. GENNIMATAS General Hospital of Thessaloniki, Thessaloniki, Greece|Intensive Care Unit, Theageneio Oncological Hospital of Thessaloniki, Thessaloniki, Greece|Intensive Care Unit, General Hospital of Thessaloniki IPPOKRATEIO, Thessaloniki, Greece|Department of Anesthesiology and Intensive Care Medicine, University General Hospital of Thessaloniki AHEPA, Thessaloniki, Greece</t>
  </si>
  <si>
    <t>https://ClinicalTrials.gov/show/NCT04339712</t>
  </si>
  <si>
    <t>NCT04269525</t>
  </si>
  <si>
    <t>Umbilical Cord(UC)-Derived Mesenchymal Stem Cells(MSCs) Treatment for the 2019-novel Coronavirus(nCOV) Pneumonia</t>
  </si>
  <si>
    <t>Pneumonia, Viral|Pneumonia, Ventilator-Associated</t>
  </si>
  <si>
    <t>Biological: UC-MSCs</t>
  </si>
  <si>
    <t>Oxygenation index|28 day mortality|Hospital stay|2019-nCoV nucleic acid test|Improvement of lung imaging examinations|White blood cell count|Lymphocyte count|Lymphocyte percentage|Procalcitonin|interleukin(IL)-2|IL-4|IL-6|IL-8|IL-10|tumor necrosis factor(TNF)-α|γ-interferon(IFN)</t>
  </si>
  <si>
    <t>ZhiYong Peng|Tuohua Biological Technology Co. Ltd|Zhongnan Hospital</t>
  </si>
  <si>
    <t>Zhongnan Hospital of Wuhan University, Wuhan, Hubei, China</t>
  </si>
  <si>
    <t>https://ClinicalTrials.gov/show/NCT04269525</t>
  </si>
  <si>
    <t>NCT04292899</t>
  </si>
  <si>
    <t>Study to Evaluate the Safety and Antiviral Activity of Remdesivir (GS-5734™) in Participants With Severe Coronavirus Disease (COVID-19)</t>
  </si>
  <si>
    <t>Drug: Remdesivir|Drug: Standard of Care</t>
  </si>
  <si>
    <t>The Odds of Ratio for Improvement on a 7-point Ordinal Scale on Day 14|Proportion of Participants Experiencing any Treatment-Emergent Adverse Events</t>
  </si>
  <si>
    <t>Gilead Sciences</t>
  </si>
  <si>
    <t>12 Years and older   (Child, Adult, Older Adult)</t>
  </si>
  <si>
    <t>GS-US-540-5773|2020-000841-15</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</si>
  <si>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 Oakland Medical Center,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States|Yale-New Haven Hospital, New Haven, Connecticut, United States|John H. Stroger Jr. Hospital of Cook County,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University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270-05 76th Ave, Manhasset, New York, United States|North Shore University Hospital, Manhasset,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Medical Center-New York Presbyterian Hospital, New York, New York, United States|New York Presbyterian Hospital/Weill Cornell Medical Center,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 Southwestern Medical Center Amelia Court, HIV Research Clinic,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Medical Campus, Falls Church, Virginia, United States|VCU Health Medical Center, Richmond, Virginia, United States|Providence Regional Medical Center Everett,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States|CHU de BORDEAUX, Bordeaux, France|Chu Montpellier, Montpelier Cedex 5, France|CHU de Nantes, Nantes, France|Saint Louis hospital, Paris, France|Hopital Saint Antoine, Paris, France|Universitatsklinikum Dusseldorf, Klinik fur Gastroenterologie, Hepatologie und Infektiologie, Düsseldorf, WA, Germany|Charite Universitatsmedizin Berlin, Campus Virchow-Klinikum, Medizinische Klinik Infektiologie Pneumologie, Berlin,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Italy|Dipartimento di Malattie Infettive, Malattie Infettive I- Malattie Infettive III, AssT Fatebenefratelli Sacco Ospedale Luigi Sacco, Milano, Italy|UO Malattie Infettive, Fondazione IRCCS Ca' Granda Ospedale Maggiore Policlinico, Milan, Italy|UOC Medicina Di Laboratorio, Azienda Ospedaliera di Padova, Padova PD, Italy|Azienda Ospedaliero Universitaria di Parma, Parma, Italy|UOC Malattie Infettive I, Fondazione IRCCS Policlinio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Universitari Vall d'Hebron, Barcelona,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Taiwan|Royal Infirmary of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Kingdom|Imperial College Healthcare NHS Trust, London, United Kingdom|University College London, London, United Kingdom|Manchester Royal, Manchester,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</si>
  <si>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https://ClinicalTrials.gov/show/NCT04292899</t>
  </si>
  <si>
    <t>NCT04292730</t>
  </si>
  <si>
    <t>Study to Evaluate the Safety and Antiviral Activity of Remdesivir (GS-5734™) in Participants With Moderate Coronavirus Disease (COVID-19) Compared to Standard of Care Treatment</t>
  </si>
  <si>
    <t>The Odds of Ratio for Improvement on a 7-point Ordinal Scale on Day 11|Proportion of Participants experiencing Treatment-Emergent Adverse Events</t>
  </si>
  <si>
    <t>GS-US-540-5774|2020-000842-32</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</si>
  <si>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Permanente-Oakland/San Francisco,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Permanente-Oakland/San Francisco,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 University, New Haven, Connecticut, United States|Cook County General Hospital,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States|Center for Virology and Vaccine Research, 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Manhasset, New York, United States|North Shore University Hospital, 270-05 76th Ave, New Hyde Park,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Irving Medical Center, New York, New York, United States|Weill Cornell Medical College/NYU Presbyterian Hospital,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States|UTSW Medical Center,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Hospital, Falls Church, Virginia, United States|VCU Health Medical Center, Richmond, Virginia, United States|Providence Medical Research Center,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States|The First Affiliated Hospital of Guangzhou Medical University, Guangzhou, China|CHU de BORDEAUX, Bordeaux, France|Chu Montpellier, Montpelier Cedex 5, France|CHU de Nantes, Nantes, France|Saint Louis hospital, Paris, France|Hopital Saint Antoine, Paris, France|Charite Universitatsmedizin Berlin, Campus Virchow-Klinikum, Medizinische Klinik Infektiologie Pneumologie, Berlin, Germany|Universitatsklinikum Dusseldorf, Klinik fur Gastroenterologie, Hepatologie und Infektiologie, Düsseldorf,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Italy|ASST Fatebenefratelli Sacco, Milano, Italy|UO Malattie Infettive, Fondazione IRCCS Ca' Granda Ospedale Maggiore Policlinico, Milan, Italy|UOC Malattie Infettive e Tropicali, Azienda Ospedaliera di Padova, Padova PD, Italy|Azienda Ospedaliero Universitaria di Parma, Parma, Italy|Malattie Infettive I, Fondazione IRCCS Policlinico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Taiwan|Imperial College NHS Trust, London, Greater London, United Kingdom|Manchester Royal, Manchester, M13 9wl, United Kingdom|Royal infirmary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Kingdom|University College London, London,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</si>
  <si>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https://ClinicalTrials.gov/show/NCT04292730</t>
  </si>
  <si>
    <t>NCT04326920</t>
  </si>
  <si>
    <t>Sargramostim in Patients With Acute Hypoxic Respiratory Failure Due to COVID-19 (SARPAC)</t>
  </si>
  <si>
    <t>SARPAC</t>
  </si>
  <si>
    <t>Drug: Sargramostim|Other: Control</t>
  </si>
  <si>
    <t>Improvement in oxygenation at a dose of 250 mcg daily during 5 days improves oxygenation in COVID-19 patients with acute hypoxic respiratory failure|Incidence of AE (Adverse Event)|Incidence of SAEs (Serious Adverse Event)|Clinical Status using 6-point ordinal scale|Clinical Status using Clincal sign score|Clinical Status using SOFA score (Sequential Organ Failure Assessment score),|Clinical Status using NEWS2 score (National Early Warning Score)|incidence of severe or life-threatening bacterial, invasive fungal or opportunistic infection|number of patients requiring initiation of mechanical ventilation|Number of deaths due to any cause at 4 weeks|Number of deaths due to any cause at 20 weeks|number of patients developing features of secondary haemophagocytic lymphohistiocytosis|long term Clinical status defined by 6-point ordinal scale|long term Clinical status defined by chest X-ray|long term Clinical status defined lung function</t>
  </si>
  <si>
    <t>University Hospital, Ghent|Flanders Institute of Biotechnology</t>
  </si>
  <si>
    <t>AZ Sint Jan Brugge, Brugge, Belgium|University Hospital Ghent, Gent, Belgium</t>
  </si>
  <si>
    <t>https://ClinicalTrials.gov/show/NCT04326920</t>
  </si>
  <si>
    <t>NCT04324528</t>
  </si>
  <si>
    <t>Cytokine Adsorption in Severe COVID-19 Pneumonia Requiring Extracorporeal Membrane Oxygenation</t>
  </si>
  <si>
    <t>CYCOV</t>
  </si>
  <si>
    <t>Coronavirus|COVID-19|SARS-CoV Infection|Respiratory Failure|Cytokine Storm</t>
  </si>
  <si>
    <t>Device: vv-ECMO + cytokine adsorption (Cytosorb adsorber)|Device: vv-ECMO only (no cytokine adsorption)</t>
  </si>
  <si>
    <t>interleukin-6 (IL-6) level after 72 hours|30-day-survival|vasopressor dosage|fluid balance|lactate</t>
  </si>
  <si>
    <t>Dr. Alexander Supady|University Hospital Freiburg</t>
  </si>
  <si>
    <t>Allocation: Randomized|Intervention Model: Single Group Assignment|Masking: None (Open Label)|Primary Purpose: Treatment</t>
  </si>
  <si>
    <t>University Clinic Freiburg, Freiburg, Germany</t>
  </si>
  <si>
    <t>https://ClinicalTrials.gov/show/NCT04324528</t>
  </si>
  <si>
    <t>NCT04276896</t>
  </si>
  <si>
    <t>Immunity and Safety of Covid-19 Synthetic Minigene Vaccine</t>
  </si>
  <si>
    <t>Pathogen Infection Covid-19 Infection</t>
  </si>
  <si>
    <t>Biological: Injection and infusion of LV-SMENP-DC vaccine and antigen-specific CTLs</t>
  </si>
  <si>
    <t>Clinical improvement based on the 7-point scale|Lower Murray lung injury score|28-day mortality|Duration of mechanical ventilation|Duration of hospitalization|Proportion of patients with negative RT-PCR results|Proportion of patients in each category of the 7-point scale|Proportion of patients with normalized inflammation factors|Frequency of vaccine/CTL Events|Frequency of Serious vaccine/CTL Events</t>
  </si>
  <si>
    <t>Shenzhen Geno-Immune Medical Institute|Shenzhen Third People's Hospital|Shenzhen Second People's Hospital</t>
  </si>
  <si>
    <t>6 Months to 80 Years   (Child, Adult, Older Adult)</t>
  </si>
  <si>
    <t>GIMI-IRB-20001</t>
  </si>
  <si>
    <t>Shenzhen Geno-immune Medical Institute, Shenzhen, Guangdong, China|Shenzhen Second People's Hospital, Shenzhen, Guangdong, China|Shenzhen Third People's Hospital, Shenzhen, Guangdong, China</t>
  </si>
  <si>
    <t>https://ClinicalTrials.gov/show/NCT04276896</t>
  </si>
  <si>
    <t>NCT04299724</t>
  </si>
  <si>
    <t>Safety and Immunity of Covid-19 aAPC Vaccine</t>
  </si>
  <si>
    <t>Treat and Prevent Covid-19 Infection</t>
  </si>
  <si>
    <t>Biological: Pathogen-specific aAPC</t>
  </si>
  <si>
    <t>Frequency of vaccine events|Frequency of serious vaccine events|Proportion of subjects with positive T cell response|28-day mortality|Duration of mechanical ventilation if applicable|Proportion of patients in each category of the 7-point scale|Proportion of patients with normalized inflammation factors|Clinical improvement based on the 7-point scale if applicable|Lower Murray lung injury score if applicable</t>
  </si>
  <si>
    <t>GIMI-IRB-20002</t>
  </si>
  <si>
    <t>Shenzhen Geno-immune Medical Institute, Shenzhen, Guangdong, China</t>
  </si>
  <si>
    <t>https://ClinicalTrials.gov/show/NCT04299724</t>
  </si>
  <si>
    <t>NCT04342221</t>
  </si>
  <si>
    <t>Hydroxychloroquine for COVID-19</t>
  </si>
  <si>
    <t>COV-HCQ</t>
  </si>
  <si>
    <t>COVID-19, Hydroxychloroquine Sulfate</t>
  </si>
  <si>
    <t>Drug: Hydroxychloroquine Sulfate|Drug: Placebo</t>
  </si>
  <si>
    <t>Effect of HCQ on in vivo viral clearance</t>
  </si>
  <si>
    <t>University Hospital Tuebingen|Robert Bosch Medical Center|Universitätsklinikum Hamburg-Eppendorf|Bernhard Nocht Institute for Tropical Medicine</t>
  </si>
  <si>
    <t>COV-HCQ|2020-001224-33</t>
  </si>
  <si>
    <t>Institute for Tropical Medicine, Tübingen, Germany</t>
  </si>
  <si>
    <t>https://ClinicalTrials.gov/show/NCT04342221</t>
  </si>
  <si>
    <t>NCT04341389</t>
  </si>
  <si>
    <t>A Phase II Clinical Trial to Evaluate the Recombinant Vaccine for COVID-19 (Adenovirus Vector)</t>
  </si>
  <si>
    <t>CTII-nCoV</t>
  </si>
  <si>
    <t>Biological: Recombinant novel coronavirus vaccine (Adenovirus type 5 vector)|Other: Placebo</t>
  </si>
  <si>
    <t>Occurrence of adverse reactions|Anti SARS-CoV-2 S antibody response(ELISA)|Neutralizing antibody response to SARS-CoV-2|Occurrence of adverse events|Occurrence of serious adverse reaction|Neutralizing antibody response to Ad5-vector</t>
  </si>
  <si>
    <t>Insitute of Biotechnology, Academy of Military Medical Sciences, PLA of China|CanSino Biologics Inc.|Jiangsu Province Centers for Disease Control and Prevention|Hubei Provincial Center for Disease Control and Prevention|Zhongnan Hospital</t>
  </si>
  <si>
    <t>Allocation: Randomized|Intervention Model: Crossover Assignment|Masking: Double (Participant, Investigator)|Primary Purpose: Prevention</t>
  </si>
  <si>
    <t>JSVCT089</t>
  </si>
  <si>
    <t>https://ClinicalTrials.gov/show/NCT04341389</t>
  </si>
  <si>
    <t>NCT04329195</t>
  </si>
  <si>
    <t>ACE Inhibitors or ARBs Discontinuation in Context of SARS-CoV-2 Pandemic</t>
  </si>
  <si>
    <t>ACORES-2</t>
  </si>
  <si>
    <t>History of Cardiovascular Disease Treated With RAS Blockers and With SARS-CoV-2 Infection</t>
  </si>
  <si>
    <t>Drug: 1: discontinuation of RAS blocker therapy|Drug: 2: continuation of RAS blocker therapy</t>
  </si>
  <si>
    <t>Time to clinical improvement from day 0 to day 28 (improvement of two points on a seven-category ordinal scale, or live discharge from the hospital, whichever comes first)|Primary safety endpoint: major adverse cardiac events defined as the composite of cardiovascular death, myocardial infarction, stroke or acute heart failure at day 28|Clinical status as assessed with the seven-category ordinal scale on days 7, 14 and 28.|Number of days alive free of oxygen.|Number of days alive outside hospital until day28|Number of days alive free of intensive-care unit (ICU) admission or mechanical ventilation (invasive or non-invasive) until day28|Number of days alive free of mechanical ventilation (invasive or non-invasive) until day28|Number of days alive free of ICU admission until day28|Rate of all-cause mortality at day 28|Rate of cardiovascular death at day 28|Number of days alive free of acute kidney injury until hospital discharge</t>
  </si>
  <si>
    <t>Assistance Publique - Hôpitaux de Paris|Groupe Hospitalier Pitié-Salpêtrière</t>
  </si>
  <si>
    <t>APHP200409</t>
  </si>
  <si>
    <t>Cardiologie, Groupe Hospitalier Pitié-Salpêtrière, Paris, France</t>
  </si>
  <si>
    <t>https://ClinicalTrials.gov/show/NCT04329195</t>
  </si>
  <si>
    <t>NCT04347980</t>
  </si>
  <si>
    <t>Dexamethasone Treatment for Severe Acute Respiratory Distress Syndrome Induced by COVID-19</t>
  </si>
  <si>
    <t>DHYSCO</t>
  </si>
  <si>
    <t>Respiratory Distress Syndrome, Adult|COVID-19</t>
  </si>
  <si>
    <t>Drug: Dexamethasone and Hydroxychloroquine|Drug: Hydroxychloroquine</t>
  </si>
  <si>
    <t>Day-28 mortality|Ventilator-free days|Intensive Care Unit mortality|Day-60 mortality|Nosocomial pneumonia|Bacteremia</t>
  </si>
  <si>
    <t>Centre Chirurgical Marie Lannelongue</t>
  </si>
  <si>
    <t>Reanimation adulte. Hopital Marie Lannelongue, Le Plessis-Robinson, France</t>
  </si>
  <si>
    <t>https://ClinicalTrials.gov/show/NCT04347980</t>
  </si>
  <si>
    <t>NCT04335305</t>
  </si>
  <si>
    <t>Checkpoint Blockade in COVID-19 Pandemic</t>
  </si>
  <si>
    <t>COPERNICO</t>
  </si>
  <si>
    <t>COVID-19|Pneumonia, Viral</t>
  </si>
  <si>
    <t>Drug: Tocilizumab|Biological: Pembrolizumab (MK-3475)</t>
  </si>
  <si>
    <t>Percentage of patients with normalization of SpO2 ≥96%|Proportion of patients with temperature &lt; 37,5 °C armpit.|Proportion of patients discharged from the emergency department and classified as low risk|Change from baseline in organ failure parameters|Proportion of mortality rate|Analysis of the remission of respiratory symptoms|Evaluation of the radiological response|Time to first negative in SARS-CoV-2 RT-PCR test|Change from baseline of ALC (absolute lymphocyte count),white blood cell count and white blood cell differential count|Change from baseline of hemoglobin|Change from baseline of platelets|Change from baseline of activated partial thromboplastin time (aPTT)|Change from baseline of Alanine Aminotransferase (ALT) and Aspartate Aminotransferase (AST)|Change from baseline of creatinine|Change from baseline of glucose|Change from baseline of total bilirubin|Change from baseline of albumin|Incidence of adverse events (AEs), incidence of prespecified AEs (safety and tolerability)</t>
  </si>
  <si>
    <t>MedSIR</t>
  </si>
  <si>
    <t>MedOPP376</t>
  </si>
  <si>
    <t>Hospital Quirónsalud Barcelona, Barcelona, Spain|Hospital de la Santa Creu i Sant Pau, Barcelona, Spain|Hospital Ruber Juan Bravo, Madrid, Spain|Hospital Ruber Internacional, Madrid, Spain|Hospital Arnau de Vilanova-Lliria, Valencia, Spain|Hospital Universitario Doctor Peset, Valencia, Spain</t>
  </si>
  <si>
    <t>https://ClinicalTrials.gov/show/NCT04335305</t>
  </si>
  <si>
    <t>NCT04130594</t>
  </si>
  <si>
    <t>Study of Safety and Immunogenicity of BVRS-GamVac</t>
  </si>
  <si>
    <t>MERS (Middle East Respiratory Syndrome)|MERS</t>
  </si>
  <si>
    <t>Biological: BVRS-GamVac|Other: placebo</t>
  </si>
  <si>
    <t>Number of Participants With Adverse Events|Number of Participants With Serious Adverse Events|Number of Participants with Solicited Local and Systemic Adverse Events|Antibody levels against the MERS-CoV glycoprotein S measured by an enzyme-linked immunosorbent assay (ELISA)|Assessment of antigen-specific cell-mediated immune response|Neutralizing antibody levels</t>
  </si>
  <si>
    <t>Gamaleya Research Institute of Epidemiology and Microbiology, Health Ministry of the Russian Federation</t>
  </si>
  <si>
    <t>01-BVRS-GamVac-2019</t>
  </si>
  <si>
    <t>Research Institute of Influenza, Sankt-Peterburg, Russian Federation</t>
  </si>
  <si>
    <t>https://ClinicalTrials.gov/show/NCT04130594</t>
  </si>
  <si>
    <t>NCT04128059</t>
  </si>
  <si>
    <t>Study of Safety and Immunogenicity of BVRS-GamVac-Combi</t>
  </si>
  <si>
    <t>Drug: BVRS-GamVac-Combi|Other: placebo</t>
  </si>
  <si>
    <t>Gamaleya Research Institute of Epidemiology and Microbiology, Health Ministry of the Russian Federation|Acellena Contract Drug Research and Development</t>
  </si>
  <si>
    <t>02-BVRS-GamVac-Combi-2019</t>
  </si>
  <si>
    <t>ECO-Safety, Sankt-Peterburg, Russian Federation</t>
  </si>
  <si>
    <t>https://ClinicalTrials.gov/show/NCT04128059</t>
  </si>
  <si>
    <t>NCT04318015</t>
  </si>
  <si>
    <t>Hydroxychloroquine Chemoprophylaxis in Healthcare Personnel in Contact With COVID-19 Patients (PHYDRA Trial)</t>
  </si>
  <si>
    <t>PHYDRA</t>
  </si>
  <si>
    <t>COVID-19|Severe Acute Respiratory Syndrome</t>
  </si>
  <si>
    <t>Symptomatic COVID-19 infection rate|Symptomatic non-COVID viral infection rate|Days of labor absenteeism|Rate of labor absenteeism|Rate of severe respiratory COVID-19 disease in healthcare personnel</t>
  </si>
  <si>
    <t>National Institute of Respiratory Diseases, Mexico|Sanofi</t>
  </si>
  <si>
    <t>ProfilaxisCOVID</t>
  </si>
  <si>
    <t>Instituto Nacional de Enfermedades Respiratorias, "Ismael Cosío Villegas", Mexico, City, Mexico</t>
  </si>
  <si>
    <t>https://ClinicalTrials.gov/show/NCT04318015</t>
  </si>
  <si>
    <t>NCT04315896</t>
  </si>
  <si>
    <t>Hydroxychloroquine Treatment for Severe COVID-19 Pulmonary Infection (HYDRA Trial)</t>
  </si>
  <si>
    <t>HYDRA</t>
  </si>
  <si>
    <t>All-cause hospital mortality|Length of hospital stay|Need of mechanical ventilation|Ventilator free days|Grade 3-4 adverse reaction</t>
  </si>
  <si>
    <t>HidroxycloroquinaCOVID19</t>
  </si>
  <si>
    <t>https://ClinicalTrials.gov/show/NCT04315896</t>
  </si>
  <si>
    <t>NCT04340557</t>
  </si>
  <si>
    <t>Do Angiotensin Receptor Blockers Mitigate Progression to Acute Respiratory Distress Syndrome With SARS-CoV-2 Infection</t>
  </si>
  <si>
    <t>SARS-CoV Infection</t>
  </si>
  <si>
    <t>Drug: Losartan</t>
  </si>
  <si>
    <t>Mechanical ventilation|ICU transfer|Oxygen therapy</t>
  </si>
  <si>
    <t>Sharp HealthCare</t>
  </si>
  <si>
    <t>COVID-ARB|2003902</t>
  </si>
  <si>
    <t>Sharp Grossmont Hospital, La Mesa, California, United States|Sharp Chula Vista Medical Center, San Diego, California, United States|Sharp Coronado Hospital, San Diego, California, United States|Sharp Memorial Hospital, San Diego, California, United States</t>
  </si>
  <si>
    <t>https://ClinicalTrials.gov/show/NCT04340557</t>
  </si>
  <si>
    <t>NCT04333407</t>
  </si>
  <si>
    <t>Preventing Cardiac Complication of COVID-19 Disease With Early Acute Coronary Syndrome Therapy: A Randomised Controlled Trial.</t>
  </si>
  <si>
    <t>C-19-ACS</t>
  </si>
  <si>
    <t>Drug: Aspirin 75mg|Drug: Clopidogrel 75mg|Drug: Rivaroxaban 2.5 MG|Drug: Atorvastatin 40mg|Drug: Omeprazole 20mg</t>
  </si>
  <si>
    <t>All-cause mortality at 30 days after admission|Absolute change in serum troponin from admission to peak value|Discharge Rate|Intubation Rate</t>
  </si>
  <si>
    <t>Imperial College London</t>
  </si>
  <si>
    <t>20HH5868</t>
  </si>
  <si>
    <t>Charing Cross Hospital, London, United Kingdom</t>
  </si>
  <si>
    <t>https://ClinicalTrials.gov/show/NCT04333407</t>
  </si>
  <si>
    <t>NCT04349371</t>
  </si>
  <si>
    <t>Saved From COVID-19</t>
  </si>
  <si>
    <t>Drug: Chloroquine|Drug: Placebo oral tablet</t>
  </si>
  <si>
    <t>Number of symptomatic illness in at risk healthcare workers|Number of healthcare workers with symptomatic COVID infections|Number of severe illness in at risk healthcare workers|Number of sero-conversions in at risk healthcare workers|Percentage of patients with adverse events Grade 3 or higher|Percentage of patients with GI intolerance</t>
  </si>
  <si>
    <t>AAAS9992</t>
  </si>
  <si>
    <t>Columbia University Irving Medical Center/NYP, New York, New York, United States</t>
  </si>
  <si>
    <t>https://ClinicalTrials.gov/show/NCT04349371</t>
  </si>
  <si>
    <t>NCT04348864</t>
  </si>
  <si>
    <t>COVID-19 Antibody Self-testing Using Virtual Point-of-care</t>
  </si>
  <si>
    <t>Communicable Disease|COVID-19|Sars-CoV2|Infectious Disease|Coronavirus|Virus Diseases</t>
  </si>
  <si>
    <t>Diagnostic Test: COVID-19 IgM/IgG Rapid Testing, mobile device image capture and telemedicine support|Other: Telemedicine</t>
  </si>
  <si>
    <t>Clinical accuracy of the antibody-based rapid tests compared to PCR-based test result|Clinical accuracy of the rapid tests based on Clinical diagnosis|Self-test interpretation of result vs expert clinical image interpretation of result|Ease of self-testing procedure</t>
  </si>
  <si>
    <t>Neuroganics LLC</t>
  </si>
  <si>
    <t>Neuroganics, Northglenn, Colorado, United States</t>
  </si>
  <si>
    <t>https://ClinicalTrials.gov/show/NCT04348864</t>
  </si>
  <si>
    <t>NCT04323527</t>
  </si>
  <si>
    <t>Chloroquine Diphosphate for the Treatment of Severe Acute Respiratory Syndrome Secondary to SARS-CoV2</t>
  </si>
  <si>
    <t>CloroCOVID19</t>
  </si>
  <si>
    <t>Drug: Chloroquine diphosphate</t>
  </si>
  <si>
    <t>Mortality rate reduction of 50% by day 28|Absolute mortality on days 7 and 14|Improvement in overall subject's clinical status assessed in standardized clinical questionnaires on days 14 and 28|Improvement in daily clinical status assessed in standardized clinical questionnaires during hospitalization|Duration of supplemental oxygen (if applicable)|Duration of mechanical ventilation (if applicable)|Absolute duration of hospital stay in days|Prevalence of grade 3 and 4 adverse events|Prevalence of serious adverse events|Change in serum creatinine level|Change in serum troponin I level|Change in serum aspartate aminotransferase level|Change in serum CK-MB level|Change in detectable viral load in respiratory tract swabs|Viral concentration in blood samples|Absolute number of causes leading to participant death (if applicable)</t>
  </si>
  <si>
    <t>Fundação de Medicina Tropical Dr. Heitor Vieira Dourado|Marcus Vinícius Guimarães de Lacerda|Mayla Gabriela Silva Borba|Wuelton Marcelo Monteiro|Gisely Cardoso de Melo|Fernando Fonseca de Almeida e Val|Felipe Gomes Naveca|Maria Paula Gomes Mourão|Ludmila Abrahão Hajjar|Jorge Souza Mendonça</t>
  </si>
  <si>
    <t>CAAE: 30152620.1.0000.0005</t>
  </si>
  <si>
    <t>https://ClinicalTrials.gov/show/NCT04323527</t>
  </si>
  <si>
    <t>NCT04343755</t>
  </si>
  <si>
    <t>Convalescent Plasma as Treatment for Hospitalized Subjects With COVID-19 Infection</t>
  </si>
  <si>
    <t>For patients hospitalized for COVID-19 but not intubated|Primary objective for patients with COVID-19 already intubated|Duration of hospitalization|Duration of mechanical ventilation|Time to symptoms resolution|Overall survival|Rate of virologic clearance by nasopharyngeal swab at day 10|Impact of donor titers level on efficacy|Impact of donor titers level on safety|Recipient Anti-SARS-CoV2 titer assessment on days 0 (pre-infusion),3,10,30, 60</t>
  </si>
  <si>
    <t>Pro2020-0375</t>
  </si>
  <si>
    <t>Hackensack University Medical Center, Hackensack, New Jersey, United States</t>
  </si>
  <si>
    <t>https://ClinicalTrials.gov/show/NCT04343755</t>
  </si>
  <si>
    <t>NCT04264533</t>
  </si>
  <si>
    <t>Vitamin C Infusion for the Treatment of Severe 2019-nCoV Infected Pneumonia</t>
  </si>
  <si>
    <t>Vitamin C|Pneumonia, Viral|Pneumonia, Ventilator-Associated</t>
  </si>
  <si>
    <t>Drug: VC|Drug: Sterile Water for Injection</t>
  </si>
  <si>
    <t>Ventilation-free days|28-days mortality|ICU length of stay|Demand for first aid measuments|Vasopressor days|Respiratory indexes|Ventilator parameters|APACHE II scores|SOFA scores</t>
  </si>
  <si>
    <t>ZhiYong Peng|Zhongnan Hospital</t>
  </si>
  <si>
    <t>https://ClinicalTrials.gov/show/NCT04264533</t>
  </si>
  <si>
    <t>NCT04321616</t>
  </si>
  <si>
    <t>The Efficacy of Different Anti-viral Drugs in COVID 19 Infected Patients</t>
  </si>
  <si>
    <t>SARS-CoV Infection|COVID 19|Acute Respiratory Distress Syndrome ARDS</t>
  </si>
  <si>
    <t>Drug: Hydroxychloroquine|Drug: Remdesivir|Other: (Standard of Care) SoC</t>
  </si>
  <si>
    <t>In-hospital mortality|Occurrence and duration of mechanical ventilation|Occurrence and duration of intensive care unit (ICU) treatment|Duration of hospital admittance|28 Day mortality|Viral clearance as assessed by SARS-CoV-2 PCR in peripheral blood and nasopharyngeal airway speciemen|Occurrence of co-infections|Occurrence of organ dysfunction</t>
  </si>
  <si>
    <t>Oslo University Hospital</t>
  </si>
  <si>
    <t>Andreas Barratt-Due, Oslo, Norway</t>
  </si>
  <si>
    <t>https://ClinicalTrials.gov/show/NCT04321616</t>
  </si>
  <si>
    <t>NCT04328012</t>
  </si>
  <si>
    <t>COVID MED Trial - Comparison Of Therapeutics for Hospitalized Patients Infected With SARS-CoV-2</t>
  </si>
  <si>
    <t>COVIDMED</t>
  </si>
  <si>
    <t>Drug: lopinavir/ritonavir|Drug: Hydroxychloroquine Sulfate|Drug: Losartan|Drug: Placebos</t>
  </si>
  <si>
    <t>National Institute of Allergy and Infectious Diseases COVID-19 Ordinal Severity Scale (NCOSS)|Hospital length of stay (LOS)|Intensive care unit level LOS|Mechanical ventilation|survival</t>
  </si>
  <si>
    <t>Bassett Healthcare</t>
  </si>
  <si>
    <t>Bassett Medical Center, Cooperstown, New York, United States</t>
  </si>
  <si>
    <t>https://ClinicalTrials.gov/show/NCT04328012</t>
  </si>
  <si>
    <t>NCT02517489</t>
  </si>
  <si>
    <t>Community-Acquired Pneumonia : Evaluation of Corticosteroids</t>
  </si>
  <si>
    <t>CAPE_COD</t>
  </si>
  <si>
    <t>Community Acquired Pneumonia</t>
  </si>
  <si>
    <t>Drug: Hydrocortisone|Drug: Placebo</t>
  </si>
  <si>
    <t>Day 28 all causes mortality|Day 21 failure|In patients non-invasively ventilated at inclusion, proportion of patients needing endotracheal intubation|In patients non-ventilated at inclusion, proportion of patients requiring non-invasive ventilation|In patients non-ventilated at inclusion, proportion of patients needing endotracheal intubation|Day 28 ventilator-free-days|Number of patients with vasopressor therapy initiation from inclusion to day 28|Day 28 vasopressor-free-days|ICU and/or intermediate care unit LOS|All-causes mortality at day 90|SF-36 Health Survey at day 90|Biomarkers: procalcitonin at baseline, day 3 and day 7|Biomarkers: C-reactive protein at baseline, day 3 and day 7|Biomarkers: plasmatic concentration of pro-inflammatory cytokines (IL-6, IL-20, IL-22, IL-22BP, HBD2, TNF) at baseline, day 3 and day 7|P/F ratio measured daily from baseline to day 7, at the end of treatment, at the end of ICU-stay and/or day 28|SOFA calculated daily from baseline to day 7, at the end of treatment, at the end of ICU-stay and/or day 28|Proportion of patients experiencing secondary infection during their ICU-stay|Proportion of patients experiencing gastrointestinal bleeding during their ICU-stay|Daily amount of insulin administered to the patient from day 1 to day 7|Weight-gain at baseline and day 7</t>
  </si>
  <si>
    <t>University Hospital, Tours</t>
  </si>
  <si>
    <t>PHRN14-PFD/CAPE COD</t>
  </si>
  <si>
    <t>Service de Réanimation - Unité de Soins Continus, CH d'Angoulême, 'Angoulême, France|Service de Réanimation Polyvalente, CH d'Argenteuil, Argenteuil, France|Service de Réanimation, CHR Metz-Thionville, Ars-Laquenexy, France|Service de Réanimation, Aulnay-sous-Bois, France|Service de Réanimation, Belfort, France|Service de Réanimation, Bourg-en-Bresse, France|Service de Réanimation HIA Clermont-Tonnerre, Brest, France|Service de Réanimation Médicale, CHU de Brest, Brest, France|Service de Réanimation, CHU Côte de Nacre, Caen, France|Service de Réanimation Médicale, Hôpital Louis Pasteur, Chartres, Chartres, France|Service de Réanimation Médicale Polyvalente, Hôpital G Montpied, Clermont Ferrand, France|Service de Réanimation, Hôpital Louis Mourier, Colombes, France|Service de Réanimation Médicale, CHU de Dijon, Dijon, France|Service de Réanimation Médico-Chirurgicale, Hôpital Raymond Poincarré, APHP, Garches, France|Service de Réanimation Médicale, CHU de Grenoble, Grenoble, France|Service de Réanimation Polyvalente, CHD La Roche sur Yon, La Roche sur Yon, France|Service de Réanimation, CH Le Mans, Le Mans, France|Service de Réanimation Polyvalente, Hôpital Salengro, CHU de Lille, Lille, France|Service de Réanimation Polyvalente, CHU de Limoges, Limoges, France|Service de Réanimation Médicale, Hôpital Nord, Marseille, France|Service de Réanimation Polyvalente - Surveillance Continue, CH de Montauban, Montauban, France|Service de Réanimation Médicale, CHU de Nancy, Nancy, France|Service de Réanimation Polyvalente, Hôpital Hôtel Dieu, CHU de Nantes, Nantes, France|Service de Réanimation Médicale, CHR d'Orléans, Orléans, France|Service de Réanimation Médicale, Hôpital Cochin, APHP, Paris, France|Service de Réanimation et USC médico-chirurgicale, Hôpital Tenon, APHP, Paris, France|Service de Réanimation Médicale et Médecine Interne, CHU de Poitiers, Poitiers, France|Service des Maladies Infectieuses et Réanimation Médicale, CHU de Rennes, Rennes, France|Service de Réanimation Polyvalente, CH de Saint Malo, Saint Malo, France|Service de Réanimation, Saint-Brieuc, France|Service de Réanimation Médicale, Nouvel Hôpital Civil, CHU de Strasbourg, Strasbourg, France|Service de Réanimation Médicale, Hôpital de Hautepierre, CHU de Strasbourg, Strasbourg, France</t>
  </si>
  <si>
    <t>Statistical Analysis Plan, https://ClinicalTrials.gov/ProvidedDocs/89/NCT02517489/SAP_000.pdf</t>
  </si>
  <si>
    <t>https://ClinicalTrials.gov/show/NCT02517489</t>
  </si>
  <si>
    <t>NCT04345614</t>
  </si>
  <si>
    <t>A Study of CM4620-Injectable Emulsion (IE) in Patients With Severe COVID-19 Pneumonia</t>
  </si>
  <si>
    <t>Pneumonia</t>
  </si>
  <si>
    <t>Drug: CM4620-Injectable Emulsion</t>
  </si>
  <si>
    <t>Improvement on a 7-point Ordinal Scale|Incidence of treatment-emergent adverse events (TEAE) (safety and tolerability)|Change in estimated PaO2/FiO2|Number of days alive and free of mechanical ventilation|Time to discharge alive from hospital|Number of patients alive on day 30 and day 60|Change in interleukin (IL)-6 level|Change in IL-17 level|Change in tumor necrosis factor-alpha level|Change in cytokine levels|CM4620-IE serum concentration|Procalcitonin levels|Normalization of oxygen saturation|Time to first normalization of oxygen saturation</t>
  </si>
  <si>
    <t>CalciMedica, Inc.</t>
  </si>
  <si>
    <t>CM4620-204</t>
  </si>
  <si>
    <t>Henry Ford Hospital, Detroit, Michigan, United States|Regions Hospital, Saint Paul, Minnesota, United States</t>
  </si>
  <si>
    <t>https://ClinicalTrials.gov/show/NCT04345614</t>
  </si>
  <si>
    <t>NCT04345523</t>
  </si>
  <si>
    <t>Convalescent Plasma Therapy vs. SOC for the Treatment of COVID19 in Hospitalized Patients</t>
  </si>
  <si>
    <t>ConPlas-19</t>
  </si>
  <si>
    <t>Other: Blood and derivatives.|Drug: Standard of Care</t>
  </si>
  <si>
    <t>Category Changes in Ordinal Scale|Time to category 5, 6 or 7 of the ordinal scale|Mortality of any cause at 15 days|Mortality of any cause at 29 days|Oxygenation free days|Ventilator free days|Incidence of Treatment-Emergent Adverse Events|Antibodies levels in CP donors recovered from COVID-19|Viral load</t>
  </si>
  <si>
    <t>Cristina Avendaño Solá|Puerta de Hierro University Hospital</t>
  </si>
  <si>
    <t>Hospital Clínico Universitario Lozano Blesa, Zaragoza, Aragón, Spain|Hospital Universitario Severo Ochoa, Leganés, Madrid, Spain|Hospital Universitario Puerta de Hierro Majadahonda, Majadahonda, Madrid, Spain|Hospital Universitario Príncipe de Asturias, Meco, Madrid, Spain|Hospital Universitario La Princesa, Madrid, Spain|Hospital General Universitario Gregorio Marañón, Madrid, Spain|Hospital Universitario Ramón y Cajal, Madrid, Spain|Hospital Clínico San Carlos, Madrid, Spain|Hospital Universitario 12 de Octubre, Madrid, Spain</t>
  </si>
  <si>
    <t>https://ClinicalTrials.gov/show/NCT04345523</t>
  </si>
  <si>
    <t>NCT04315298</t>
  </si>
  <si>
    <t>Evaluation of the Efficacy and Safety of Sarilumab in Hospitalized Patients With COVID-19</t>
  </si>
  <si>
    <t>Drug: Sarilumab|Drug: Placebo</t>
  </si>
  <si>
    <t>Percent change in C-reactive protein (CRP) levels|Time to improvement (2 points) in clinical status assessment using the 7-point ordinal scale in patients with serum IL-6 levels greater than the upper limit of normal|Time to improvement (2 points) in clinical status assessment on the 7-point ordinal scale in severe or critical patients with serum IL-6 levels greater than the upper limit of normal|Time to improvement (2 points) in clinical status assessment on the 7-point ordinal scale reporting in severe or critical patients with all IL-6 levels|Time to resolution of fever for at least 48 hours without antipyretics in patients with documented fever|Time to resolution of fever for at least 48 hours without antipyretics by clinical severity|Time to resolution of fever for at least 48 hours without antipyretics by baseline IL-6 levels|Time to improvement in oxygenation for at least 48 hours|Time to improvement in oxygenation for at least 48 hours by clinical severity|Time to improvement in oxygenation for at least 48 hours by baseline IL-6 levels|Time to resolution of fever and improvement in oxygenation for at least 48 hours|Mean change in the 7-point ordinal scale|Percentage of patients in each clinical status category using the 7-point ordinal scale|Time to discharge or to a National Early Warning Score 2 (NEWS2) of ≤2 and maintained for 24 hours|Change from baseline in NEWS2 scoring system|Number of days with fever|Proportion of patients alive, off oxygen|Number of days of resting respiratory rate &gt;24 breaths/min|Number of days with hypoxemia|Number of days of supplemental oxygen use|Time to saturation ≥94% on room air|Number of ventilator free days in the first 28 days|Number of patients requiring initiation of mechanical ventilation|Number of patients requiring non-invasive ventilation|Number of patients requiring the use of high flow nasal cannula|Number of patients admitted into an intensive care unit (ICU)|Number of days of hospitalization among survivors|Number of deaths due to any cause|Change in serum CRP levels|Incidence of serious adverse events|Incidence of Grade 4 neutropenia (ANC &lt;500/mm3)|Incidence of severe or life-threatening bacterial, invasive fungal, or opportunistic infection|Incidence of severe or life-threatening bacterial, invasive fungal, or opportunistic infection in patients with Grade 4 neutropenia|Incidence of hypersensitivity reactions|Incidence of infusion reactions|Incidence of gastrointestinal perforation|White blood cell count|Hemoglobin levels|Platelet count|Creatinine levels|Total bilirubin level|Alanine aminotransferase (ALT) level|Aspartate aminotransferase (AST) level</t>
  </si>
  <si>
    <t>Regeneron Pharmaceuticals|Sanofi</t>
  </si>
  <si>
    <t>6R88-COV-2040</t>
  </si>
  <si>
    <t>Regeneron Study Site, Los Angeles, California, United States|Regeneron Study Site, Sacramento, California, United States|Regeneron Study Site, Santa Monica, California, United States|Regeneron Study Site, Aurora, Colorado, United States|Regeneron Study Site, Denver, Colorado, United States|Regeneron Study Site, New Haven, Connecticut, United States|Regeneron Study Site, Washington, District of Columbia, United States|Regeneron Study Site, Coral Gables, Florida, United States|Regeneron Study Site, Gainesville, Florida, United States|Regeneron Study Site, Orlando, Florida, United States|Regeneron Study Site, Atlanta, Georgia, United States|Regeneron Study Site, Decatur, Georgia, United States|Regeneron Study Site, Marietta, Georgia, United States|Regeneron Study Site, Chicago, Illinois, United States|Regeneron Study Site, Chicago, Illinois, United States|Regeneron Study Site, New Orleans, Louisiana, United States|Regeneron Study Site, Baltimore, Maryland, United States|Regeneron Study Site, Boston, Massachusetts, United States|Regeneron Study Site, Boston, Massachusetts, United States|Regeneron Study Site, Boston, Massachusetts, United States|Regneron Study Site, Boston, Massachusetts, United States|Regeneron Study Site, Ann Arbor, Michigan, United States|Regeneron Study Site, Detroit, Michigan, United States|Regeneron Study Site, Rochester, Minnesota, United States|Regeneron Study Site, Edison, New Jersey, United States|Regeneron Study Site, Hackensack, New Jersey, United States|Regeneron Study Site, Livingston, New Jersey, United States|Regeneron Study Site, Morristown, New Jersey, United States|Regeneron Study Site, Neptune, New Jersey, United States|Regeneron Study Site, Newark, New Jersey, United States|Regeneron Study Site, Teaneck, New Jersey, United States|Regeneron Study Site, Bronx, New York, United States|Regeneron Study Site 1, Bronx, New York, United States|Regeneron Study Site 2, Bronx, New York, United States|Regeneron Study Site, Bronx, New York, United States|Regeneron Study Site, Brooklyn, New York, United States|Regeneron Study Site, Elmhurst, New York, United States|Regeneron Study Facility 2, Manhasset, New York, United States|Regeneron Study Site 1, Manhasset, New York, United States|Regeneron Study Site, New York, New York, United States|Regeneron Study Site, New York, New York, United States|Regeneron Study Site 1, New York, New York, United States|Regeneron Study Site 2, New York, New York, United States|Regeneron Study Site, New York, New York, United States|Regeneron Study Site, New York, New York, United States|Regeneron Study Site, New York, New York, United States|Regeneron Study Site, New York, New York, United States|Regeneron Study Site, New York, New York, United States|Regeneron Study Site, Stony Brook, New York, United States|Regeneron Study Site, Valhalla, New York, United States|Regeneron Study Site, Tulsa, Oklahoma, United States|Regeneron Study Site, Portland, Oregon, United States|Regeneron Study Site, Portland, Oregon, United States|Regeneron Study Site, Danville, Pennsylvania, United States|Regeneron Study Site, Philadelphia, Pennsylvania, United States|Regeneron Study Site, Scranton, Pennsylvania, United States|Regeneron Study Site, Wilkes-Barre, Pennsylvania, United States|Regeneron Study Site, Dallas, Texas, United States|Regeneron Study Site, Dallas, Texas, United States|Regeneron Study Site, Murray, Utah, United States|Regeneron Study Site, Falls Church, Virginia, United States|Regeneron Study Site, Everett, Washington, United States|Regeneron Study Site, Renton, Washington, United States</t>
  </si>
  <si>
    <t>https://ClinicalTrials.gov/show/NCT04315298</t>
  </si>
  <si>
    <t>NCT04330638</t>
  </si>
  <si>
    <t>Treatment of COVID-19 Patients With Anti-interleukin Drugs</t>
  </si>
  <si>
    <t>COV-AID</t>
  </si>
  <si>
    <t>Other: Usual Care|Drug: Anakinra|Drug: Siltuximab|Drug: Tocilizumab</t>
  </si>
  <si>
    <t>Time to Clinical Improvement|Time to improvement in oxygenation|Mean change in oxygenation|Number of days with hypoxia|Number of days of supplemental oxygen use|Time to absence fever for more than 48h without antipyretics|Number of days with fever|Time to halving of CRP levels compared to peak value during trial|Time to halving of ferritin levels compared to peak value during trial|Incidence of AEs (Adverse Events)|Incidence of SAEs (Serious Adverse Events)|Duration of hospital stay|Duration of hospital stay in survivors|Mean change in clinical sign score between day 1 and day 7|Mean change in clinical sign score between day 1 and day 15|Time to clinical sign score &lt;6 maintained for 24h|Mean change of SOFA score (Sequential Organ Failure Assessment) between day 1 and day 7|Mean change of SOFA score between day 1 and day 15|Mean change NEWS2 (National Early Warning) score between day 1 and day 7|Mean change NEWS2 score between day 1 and day 15|Percentage of patients reporting each severity rating on a 6-point ordinal scale in relation to serum IL-1|Percentage of patients reporting each severity rating on a 6-point ordinal scale in relation to serum IL-6|Incidence of nosocomial bacterial or invasive fungal infection|incidence of secondary haemophagocytic lymphohistiocytosis|Incidence of secondary haemophagocytic lymphohistiocytosisscore in relation to serum IL-1|Incidence of secondary haemophagocytic lymphohistiocytosis in relation to serum IL-6|Time to first use of high-flow oxygen devices, non-invasive or invasive mechanical ventilation in non-ventilated patients|Time to first use of salvage systemic steroids in ventilated patients|Number of ventilator free days|Duration of mechanical ventilation in ventilated patients|Duration of ICU stay in patients that enrolled in trial while already on invasive or non-invasive mechanical ventilation|Time to progression to ARDS in ventilated patients|Time to progression to ARDS in ventilated patients according to IL-1|Time to progression to ARDS in ventilated patients according to IL-6|All-cause mortality rate (excluding group that entered during ventilation)|Percentage of patients in clinical status on 6-point Ordinal Scale|Incidence of lung function abnormalities|Incidence of lung fibrosis on chest CT scan|All-cause mortality rate</t>
  </si>
  <si>
    <t>University Hospital, Ghent|Belgium Health Care Knowledge Centre</t>
  </si>
  <si>
    <t>AZ Sint-Jan Brugge, Brugge, Belgium|University Hospital Saint-Pierre, Brussels, Belgium|Erasmus University Hospital, Brussels, Belgium|University Hospital Saint-Luc, Brussels, Belgium|University Hospital Antwerp, Edegem, Belgium|Ziekenhuis Oost-Limurg, Genk, Belgium|University Hospital Ghent, Gent, Belgium|University Hospital Brussels, Jette, Belgium|University Hospital Liège, Liège, Belgium</t>
  </si>
  <si>
    <t>https://ClinicalTrials.gov/show/NCT04330638</t>
  </si>
  <si>
    <t>NCT03808922</t>
  </si>
  <si>
    <t>Phase III DAS181 Lower Tract PIV Infection in Immunocompromised Subjects (Substudy: DAS181 for COVID-19): RCT Study</t>
  </si>
  <si>
    <t>Lower Respiratory Tract Infection|Parainfluenza|Immunocompromised|COVID-19</t>
  </si>
  <si>
    <t>Drug: DAS181|Drug: Placebo|Drug: DAS181 COVID-19|Drug: DAS181 OL</t>
  </si>
  <si>
    <t>Percent of subjects who Return to Room Air (RTRA) (main study)|Percent of subjects with improved COVID-19 Clinical Status Scale (sub-study)|All-cause mortality rate (main study)|Time (in days) to RTRA (main study)|Percent of subjects who achieve clinical stability (main study)|Percent of subjects discharged (without mortality and hospice) (main study)|Time (in days) to first hospital discharge (without hospice) (main study)|Total number of inpatient days (main study)|Baseline SAD-RV infection-related mortality rate (main study)|Change in pulmonary function (FEV1% predicted) (main study)|Time to improved COVID19 clinical status (Sub-study)|Time to RTRA|Time to Clinical stability|Time to SARS-CoV-2 RNA in the respiratory specimens being undetectable|Time to Clinical deterioration|Time to Discharge from hospital (without readmission before Day 28).|Time to Death (all causes)</t>
  </si>
  <si>
    <t>Ansun Biopharma, Inc.</t>
  </si>
  <si>
    <t>DAS181-3-01|2018-004318-16</t>
  </si>
  <si>
    <t>City of Hope cancer Center, Duarte, California, United States|UCLA, Los Angeles, California, United States|Children's Hospital Colorado, Aurora, Colorado, United States|Ann &amp; Robert H. Lurie Children's Hospital of Chicago, Chicago, Illinois, United States|University of Chicago, Chicago, Illinois, United States|Loyola University Medical Center, Maywood, Illinois, United States|University of Kansas Medical Center, Fairway, Kansas, United States|Brigham and Women's Hospital, Boston, Massachusetts, United States|Washington University, Saint Louis, Missouri, United States|University of Nebraska Medical Center, Omaha, Nebraska, United States|Duke University, Durham, North Carolina, United States|Cincinnati Children's Hospital Medical Center, Cincinnati, Ohio, United States|Oregon Health &amp; Science University, Portland, Oregon, United States|University of Pennsylvania, Philadelphia, Pennsylvania, United States|University of Pittsburgh Medical Center Health System, Pittsburgh, Pennsylvania, United States|Vanderbilt University Medical Center, Nashville, Tennessee, United States|Cook Children's, Fort Worth, Texas, United States|MD Anderson, Houston, Texas, United States|VCU Health System, Richmond, Virginia, United States|Seattle Children's Hospital, Seattle, Washington, United States|Fred Hutchinson Cancer Research Center, Seattle, Washington, United States|Medical College of Wisconsin, Milwaukee, Wisconsin, United States|Westmead Hospital, Sydney, New South Wales, Australia|The Wesley Hospital, Brisbane, Queensland, Australia|Peter MacCallum Cancer Centre, Melbourne, Victoria, Australia|Royal Melbourne Hospital, Melbourne, Victoria, Australia|Seoul National University Bundang Hospital, Seongnam-si, Guenoggi-do, Korea, Republic of|Samsung Medical Center, Gangnam-gu, Seoul, Korea, Republic of|Seoul National University Hospital, Jongno-gu, Seoul, Korea, Republic of|The Catholic University of Korea, Seoul St. Mary's Hospital, Seocho-gu, Seoul, Korea, Republic of|Asan Medical Center, Songpa-gu, Seoul, Korea, Republic of|National Taiwan University Hospital, Zhongzheng Dist., Taipei City, Taiwan</t>
  </si>
  <si>
    <t>https://ClinicalTrials.gov/show/NCT03808922</t>
  </si>
  <si>
    <t>NCT04273321</t>
  </si>
  <si>
    <t>Efficacy and Safety of Corticosteroids in COVID-19</t>
  </si>
  <si>
    <t>Suspended</t>
  </si>
  <si>
    <t>COVID-19|Novel Coronavirus Pneumonia</t>
  </si>
  <si>
    <t>Drug: Methylprednisolone</t>
  </si>
  <si>
    <t>the incidence of treatment failure in 14 days|clinical cure incidence in 14 days|the duration of virus change to negative|mortality at day 30|ICU admission rate in 30 days</t>
  </si>
  <si>
    <t>Methylprednisolone in COVID-19</t>
  </si>
  <si>
    <t>Hubei province hospital of integrated Chinese &amp; Western Medicine, Wuhan, Hubei, China|Yichang first people's Hospital, Yichang, Hubei, China|Beijing YouAn Hospital, Beijing, China|Renmin Hospital of Wuhan University, Wuhan, China|Tianyou Hospital Affiliated to Wuhan University of science and technology, Wuhan, China|Union Hospital Affiliated to Tongji Medical College of Huazhong University of science and technology, Wuhan, China|the first peopel hospital of Xiangyang, Xiangyang, China</t>
  </si>
  <si>
    <t>https://ClinicalTrials.gov/show/NCT04273321</t>
  </si>
  <si>
    <t>NCT00578825</t>
  </si>
  <si>
    <t>A Multi-centre, Double-blinded, Randomized, Placebo-controlled Trial on the Efficacy and Safety of Lopinavir / Ritonavir Plus Ribavirin in the Treatment of Severe Acute Respiratory Syndrome</t>
  </si>
  <si>
    <t>Unknown status</t>
  </si>
  <si>
    <t>Drug: Lopinavir / Ritonavir plus Ribavirin</t>
  </si>
  <si>
    <t>Development of severe SARS|Adverse events|SARS-CoV Viral load|Immunological profile</t>
  </si>
  <si>
    <t>Hospital Authority, Hong Kong</t>
  </si>
  <si>
    <t>Allocation: Randomized|Intervention Model: Parallel Assignment|Masking: Double|Primary Purpose: Treatment</t>
  </si>
  <si>
    <t>KW/FR/04-009|HARECCTR0500028|NTWC/CREC/349/05</t>
  </si>
  <si>
    <t>Department of Health, Hong Kong, China|Kowloon Hospital, Hong Kong, China|Prince of Wales Hospital, Hong Kong, China|Princess Margaret Hospital, Hong Kong, China|Queen Mary Hospital, Hong Kong, China|The Chinese University of Hong Kong, Hong Kong, China|The University of Hong Kong, Hong Kong, China|Tuen Mun Hospital, Hong Kong, China|United Christian Hospital, Hong Kong, China</t>
  </si>
  <si>
    <t>https://ClinicalTrials.gov/show/NCT00578825</t>
  </si>
  <si>
    <t>NCT04325672</t>
  </si>
  <si>
    <t>Convalescent Plasma to Limit Coronavirus Associated Complications</t>
  </si>
  <si>
    <t>Withdrawn</t>
  </si>
  <si>
    <t>RNA in SARS-CoV-2|ICU Admissions|Hospital Mortality|Hospital Length of Stay (LOS)|Type of respiratory support|Duration of respiratory support</t>
  </si>
  <si>
    <t>Mayo Clinic</t>
  </si>
  <si>
    <t>Intervention Model: Single Group Assignment|Masking: None (Open Label)|Primary Purpose: Basic Science</t>
  </si>
  <si>
    <t>20-002864</t>
  </si>
  <si>
    <t>https://ClinicalTrials.gov/show/NCT04325672</t>
  </si>
  <si>
    <t>NCT04283825</t>
  </si>
  <si>
    <t>Humanistic Care in Patients With Coronavirus Disease 2019</t>
  </si>
  <si>
    <t>Behavioral: Psychological and physical rehabilitation based humanistic care</t>
  </si>
  <si>
    <t>Recovery Time|Self-rating depression scale|Survival rate</t>
  </si>
  <si>
    <t>Second Affiliated Hospital of Xi'an Jiaotong University</t>
  </si>
  <si>
    <t>Allocation: Non-Randomized|Intervention Model: Parallel Assignment|Masking: None (Open Label)|Primary Purpose: Supportive Care</t>
  </si>
  <si>
    <t>XJTU2H-WH1</t>
  </si>
  <si>
    <t>https://ClinicalTrials.gov/show/NCT04283825</t>
  </si>
  <si>
    <t>NCT04283838</t>
  </si>
  <si>
    <t>Humanistic Care in Healthcare Workers in Coronavirus Disease 2019</t>
  </si>
  <si>
    <t>Behavioral: Humanistic Care</t>
  </si>
  <si>
    <t>Self-rating depression scale|Incidence of PTSD</t>
  </si>
  <si>
    <t>XJTU2H-WH2</t>
  </si>
  <si>
    <t>https://ClinicalTrials.gov/show/NCT04283838</t>
  </si>
  <si>
    <t>NCT00533741</t>
  </si>
  <si>
    <t>SARS Coronavirus Vaccine (SARS-CoV)</t>
  </si>
  <si>
    <t>Coronavirus (SARS-CoV)</t>
  </si>
  <si>
    <t>Drug: Aluminum hydroxide|Drug: Placebo|Biological: SARS-CoV</t>
  </si>
  <si>
    <t>Frequency and description of serious adverse events (SAEs).|Frequency of significant increases in serum antibody to CoV S protein in Enzyme Linked Immunosorbent Assay (ELISA) and in neutralization tests, and increases in Geometric Mean Titers (GMT)s in sera.|Frequency and severity of solicited injection site and systemic signs and symptoms and unsolicited adverse events (AE) / SAEs.|Frequency of significant serum antibody increases and increases in Geometric Mean Titers (GMT)s, as measured in neutralizing antibody tests and an ELISA against SARS-CoV S protein.</t>
  </si>
  <si>
    <t>07-0021</t>
  </si>
  <si>
    <t>Baylor College of Medicine - Molecular Virology and Microbiology, Houston, Texas, United States</t>
  </si>
  <si>
    <t>https://ClinicalTrials.gov/show/NCT00533741</t>
  </si>
  <si>
    <t>NCT04290871</t>
  </si>
  <si>
    <t>Nitric Oxide Gas Inhalation for Severe Acute Respiratory Syndrome in COVID-19.</t>
  </si>
  <si>
    <t>Coronavirus|SARS (Severe Acute Respiratory Syndrome)</t>
  </si>
  <si>
    <t>SARS-free patients at 14 days|Survival at 28 days|Survival at 90 days|SARS-free days at 28 days|SARS -free days at 90 days|Renal Replacement Therapy|Liver Failure|Mechanical Support of Circulation|PaO2/FiO2 ratio in ambient air</t>
  </si>
  <si>
    <t>Xijing Hospital|Massachusetts General Hospital|Fondazione IRCCS Ca' Granda, Ospedale Maggiore Policlinico</t>
  </si>
  <si>
    <t>https://ClinicalTrials.gov/show/NCT04290871</t>
  </si>
  <si>
    <t>NCT04293692</t>
  </si>
  <si>
    <t>Therapy for Pneumonia Patients iInfected by 2019 Novel Coronavirus</t>
  </si>
  <si>
    <t>Biological: UC-MSCs|Other: Placebo</t>
  </si>
  <si>
    <t>Size of lesion area by chest imaging|Blood oxygen saturation|Rate of mortality within 28-days|Sequential organ failure assessment|Side effects in the UC-MSCs treatment group|Electrocardiogram, the changes of ST-T interval mostly|Concentration of C-reactive protein C-reactive protein, immunoglobulin|CD4+ and CD8+ T cells count|Concentration of the blood cytokine (IL-1β, IL-6, IL-8,IL-10,TNF-α)|Concentration of the myocardial enzymes</t>
  </si>
  <si>
    <t>Puren Hospital Affiliated to Wuhan University of Science and Technology|Wuhan Hamilton Bio-technology Co., Ltd</t>
  </si>
  <si>
    <t>Pr20200225</t>
  </si>
  <si>
    <t>Puren Hospital Affiliated to Wuhan University of Science and Technology, Wuhan, Hubei, China</t>
  </si>
  <si>
    <t>https://ClinicalTrials.gov/show/NCT04293692</t>
  </si>
  <si>
    <t>NCT04290858</t>
  </si>
  <si>
    <t>Nitric Oxide Gas Inhalation Therapy for Mild/Moderate COVID19 Infection</t>
  </si>
  <si>
    <t>Coronavirus Infections|Pneumonia, Viral|Dyspnea</t>
  </si>
  <si>
    <t>Reduction in the incidence of intubation and mechanical ventilation|Mortality|Negative conversion of COVID-19 RT-PCR from upper respiratory tract|Time to clinical recovery</t>
  </si>
  <si>
    <t>Xijing Hospital|Fondazione IRCCS Ca' Granda, Ospedale Maggiore Policlinico</t>
  </si>
  <si>
    <t>COVID19 NOgas mild</t>
  </si>
  <si>
    <t>https://ClinicalTrials.gov/show/NCT04290858</t>
  </si>
  <si>
    <t>NCT00172263</t>
  </si>
  <si>
    <t>The Interaction Between Severe Acute Respiratory Distress Syndrome Viral Proteins and Monocytes</t>
  </si>
  <si>
    <t>Procedure: blood sampling</t>
  </si>
  <si>
    <t>National Taiwan University Hospital</t>
  </si>
  <si>
    <t>Allocation: Non-Randomized|Intervention Model: Single Group Assignment|Masking: None (Open Label)</t>
  </si>
  <si>
    <t>Li-Chieh Wang, MD, Taipei, Taiwan, China</t>
  </si>
  <si>
    <t>https://ClinicalTrials.gov/show/NCT00172263</t>
  </si>
  <si>
    <t>NCT01376765</t>
  </si>
  <si>
    <t>Phase I Dose Escalation SARS-CoV Recombinant S Protein, With and Without Adjuvant, Vaccine Study</t>
  </si>
  <si>
    <t>SARS</t>
  </si>
  <si>
    <t>Drug: Aluminum hydroxide adjuvant (Alhydrogel®)|Other: Phosphate buffered saline Placebo|Biological: Recombinant S protein SARS vaccine</t>
  </si>
  <si>
    <t>Occurrence of solicited local and systemic adverse events (AE)within 8 days after vaccination (Days 0-7 and Days 28-35)|Incidence of vaccine-related serious adverse events (SAEs) throughout the duration of the study.|Occurrence of laboratory abnormalities at 8 days after vaccination (Days 8 and 36)|Immunogenicity: Proportion of subjects achieving a detectable serum neutralizing antibody titer against SARS-CoV in each immunized group 28 days after receipt of the second dose of vaccine (approximately Day 56)|Immunogenicity: GMT of neutralizing antibody titers against SARS-CoV in each immunized group 28 days after receipt of the second dose of vaccine (Day 56). Measurement will include the Day 56 GMT and the mean fold change (GMT ratio Day 56:Day 0)|Comparison of rates of unsolicited AEs related to vaccine for all subjects between treatment groups and in the combined cohorts receiving vaccine with aluminum hydroxide adjuvant compared with those receiving vaccine with no adjuvant.|Immunogenicity: Geometric Mean Titer (GMT) of antibody titers (IgG ELISA for S protein of SARS-CoV) 28 days after receipt of the second dose of vaccine (Day 56) at each vaccine dose level, with and without adjuvant</t>
  </si>
  <si>
    <t>09-0100</t>
  </si>
  <si>
    <t>University of Iowa - Infectious Disease Clinic, Iowa City, Iowa, United States|Saint Louis University - Center for Vaccine Development, Saint Louis, Missouri, United States|Cincinnati Children's Hospital Medical Center - Infectious Diseases, Cincinnati, Ohio, United States</t>
  </si>
  <si>
    <t>https://ClinicalTrials.gov/show/NCT01376765</t>
  </si>
  <si>
    <t>NCT02190799</t>
  </si>
  <si>
    <t>Anti-MERS-CoV Convalescent Plasma Therapy</t>
  </si>
  <si>
    <t>Respiratory Distress Syndrome (&amp; [Hyaline Membrane Disease])</t>
  </si>
  <si>
    <t>Biological: Convalescent plasma</t>
  </si>
  <si>
    <t>Hospital mortality|ICU mortality|ICU Length of Stay|Duration of Mechanical Ventilation|Viral load in tracheal aspirate|Inflammatory markers,|Anti-MERS-CoV antibodies</t>
  </si>
  <si>
    <t>RC13-244</t>
  </si>
  <si>
    <t>Intensive Care Unit, King Abdulaziz Medical City, Riyadh,, Saudi Arabia</t>
  </si>
  <si>
    <t>https://ClinicalTrials.gov/show/NCT02190799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</si>
</sst>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5" fontId="0" fillId="0" borderId="0" xfId="0" applyNumberFormat="1"/>
    <xf numFmtId="16"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38"/>
  <sheetViews>
    <sheetView tabSelected="1" topLeftCell="U1" workbookViewId="0">
      <selection activeCell="AN8" sqref="AN8"/>
    </sheetView>
  </sheetViews>
  <sheetFormatPr defaultRowHeight="14.4" x14ac:dyDescent="0.3"/>
  <cols>
    <col min="17" max="17" width="29"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G1" t="s">
        <v>27</v>
      </c>
      <c r="AH1" t="s">
        <v>28</v>
      </c>
      <c r="AI1" t="s">
        <v>29</v>
      </c>
      <c r="AK1" t="s">
        <v>30</v>
      </c>
      <c r="AM1">
        <v>0</v>
      </c>
      <c r="AN1">
        <f>COUNTIF(AK$2:AK$226,"="&amp;AM1)</f>
        <v>99</v>
      </c>
      <c r="AO1" t="s">
        <v>31</v>
      </c>
    </row>
    <row r="2" spans="1:41" x14ac:dyDescent="0.3">
      <c r="A2">
        <v>73</v>
      </c>
      <c r="B2" t="s">
        <v>32</v>
      </c>
      <c r="C2" t="s">
        <v>33</v>
      </c>
      <c r="D2" t="s">
        <v>34</v>
      </c>
      <c r="E2" t="s">
        <v>35</v>
      </c>
      <c r="F2" t="s">
        <v>36</v>
      </c>
      <c r="G2" t="s">
        <v>37</v>
      </c>
      <c r="H2" t="s">
        <v>38</v>
      </c>
      <c r="I2" t="s">
        <v>39</v>
      </c>
      <c r="J2" t="s">
        <v>40</v>
      </c>
      <c r="K2" t="s">
        <v>41</v>
      </c>
      <c r="L2" t="s">
        <v>42</v>
      </c>
      <c r="M2" t="s">
        <v>43</v>
      </c>
      <c r="N2">
        <v>239</v>
      </c>
      <c r="O2" t="s">
        <v>44</v>
      </c>
      <c r="P2" t="s">
        <v>45</v>
      </c>
      <c r="Q2" t="s">
        <v>46</v>
      </c>
      <c r="R2" t="s">
        <v>47</v>
      </c>
      <c r="S2" s="1">
        <v>43917</v>
      </c>
      <c r="T2" s="1">
        <v>44282</v>
      </c>
      <c r="U2" s="1">
        <v>44561</v>
      </c>
      <c r="V2" s="1">
        <v>43917</v>
      </c>
      <c r="X2" s="1">
        <v>43936</v>
      </c>
      <c r="Y2" t="s">
        <v>48</v>
      </c>
      <c r="AA2" t="s">
        <v>49</v>
      </c>
      <c r="AG2">
        <f>IF(ISNUMBER(FIND("Single G",$Q2)),1,0)</f>
        <v>0</v>
      </c>
      <c r="AH2">
        <f>IF(ISNUMBER(FIND("(Open Label)",$Q2)),1,0)</f>
        <v>1</v>
      </c>
      <c r="AI2">
        <f>IF(ISNUMBER(FIND("Non-R",$Q2)),1,0)</f>
        <v>0</v>
      </c>
      <c r="AK2">
        <f>AG2+AH2*2+AI2*4</f>
        <v>2</v>
      </c>
      <c r="AM2">
        <v>1</v>
      </c>
      <c r="AN2">
        <f t="shared" ref="AN2:AN8" si="0">COUNTIF(AK$2:AK$226,"="&amp;AM2)</f>
        <v>1</v>
      </c>
      <c r="AO2" t="s">
        <v>50</v>
      </c>
    </row>
    <row r="3" spans="1:41" x14ac:dyDescent="0.3">
      <c r="A3">
        <v>76</v>
      </c>
      <c r="B3" t="s">
        <v>51</v>
      </c>
      <c r="C3" t="s">
        <v>52</v>
      </c>
      <c r="D3" t="s">
        <v>53</v>
      </c>
      <c r="E3" t="s">
        <v>35</v>
      </c>
      <c r="F3" t="s">
        <v>36</v>
      </c>
      <c r="G3" t="s">
        <v>54</v>
      </c>
      <c r="H3" t="s">
        <v>55</v>
      </c>
      <c r="I3" t="s">
        <v>56</v>
      </c>
      <c r="J3" t="s">
        <v>57</v>
      </c>
      <c r="K3" t="s">
        <v>41</v>
      </c>
      <c r="L3" t="s">
        <v>58</v>
      </c>
      <c r="M3" t="s">
        <v>59</v>
      </c>
      <c r="N3">
        <v>4000</v>
      </c>
      <c r="O3" t="s">
        <v>60</v>
      </c>
      <c r="P3" t="s">
        <v>45</v>
      </c>
      <c r="Q3" t="s">
        <v>61</v>
      </c>
      <c r="R3" t="s">
        <v>62</v>
      </c>
      <c r="S3" s="1">
        <v>43922</v>
      </c>
      <c r="T3" s="1">
        <v>44012</v>
      </c>
      <c r="U3" s="1">
        <v>44043</v>
      </c>
      <c r="V3" s="1">
        <v>43927</v>
      </c>
      <c r="X3" s="1">
        <v>43930</v>
      </c>
      <c r="Y3" t="s">
        <v>63</v>
      </c>
      <c r="AA3" t="s">
        <v>64</v>
      </c>
      <c r="AG3">
        <f t="shared" ref="AG3:AG66" si="1">IF(ISNUMBER(FIND("Single G",$Q3)),1,0)</f>
        <v>0</v>
      </c>
      <c r="AH3">
        <f t="shared" ref="AH3:AH66" si="2">IF(ISNUMBER(FIND("(Open Label)",$Q3)),1,0)</f>
        <v>0</v>
      </c>
      <c r="AI3">
        <f t="shared" ref="AI3:AI66" si="3">IF(ISNUMBER(FIND("Non-R",$Q3)),1,0)</f>
        <v>0</v>
      </c>
      <c r="AK3">
        <f t="shared" ref="AK3:AK66" si="4">AG3+AH3*2+AI3*4</f>
        <v>0</v>
      </c>
      <c r="AM3">
        <v>2</v>
      </c>
      <c r="AN3">
        <f t="shared" si="0"/>
        <v>78</v>
      </c>
      <c r="AO3" t="s">
        <v>65</v>
      </c>
    </row>
    <row r="4" spans="1:41" x14ac:dyDescent="0.3">
      <c r="A4">
        <v>129</v>
      </c>
      <c r="B4" t="s">
        <v>66</v>
      </c>
      <c r="C4" t="s">
        <v>67</v>
      </c>
      <c r="D4" t="s">
        <v>68</v>
      </c>
      <c r="E4" t="s">
        <v>35</v>
      </c>
      <c r="F4" t="s">
        <v>36</v>
      </c>
      <c r="G4" t="s">
        <v>69</v>
      </c>
      <c r="H4" t="s">
        <v>70</v>
      </c>
      <c r="I4" t="s">
        <v>71</v>
      </c>
      <c r="J4" t="s">
        <v>72</v>
      </c>
      <c r="K4" t="s">
        <v>41</v>
      </c>
      <c r="L4" t="s">
        <v>73</v>
      </c>
      <c r="M4" t="s">
        <v>74</v>
      </c>
      <c r="N4">
        <v>20</v>
      </c>
      <c r="O4" t="s">
        <v>60</v>
      </c>
      <c r="P4" t="s">
        <v>45</v>
      </c>
      <c r="Q4" t="s">
        <v>75</v>
      </c>
      <c r="R4" t="s">
        <v>76</v>
      </c>
      <c r="S4" s="1">
        <v>43032</v>
      </c>
      <c r="T4" s="1">
        <v>44196</v>
      </c>
      <c r="U4" s="1">
        <v>44286</v>
      </c>
      <c r="V4" s="1">
        <v>43045</v>
      </c>
      <c r="X4" s="1">
        <v>43921</v>
      </c>
      <c r="Y4" t="s">
        <v>77</v>
      </c>
      <c r="AA4" t="s">
        <v>78</v>
      </c>
      <c r="AG4">
        <f t="shared" si="1"/>
        <v>0</v>
      </c>
      <c r="AH4">
        <f t="shared" si="2"/>
        <v>1</v>
      </c>
      <c r="AI4">
        <f t="shared" si="3"/>
        <v>0</v>
      </c>
      <c r="AK4">
        <f t="shared" si="4"/>
        <v>2</v>
      </c>
      <c r="AM4">
        <v>3</v>
      </c>
      <c r="AN4">
        <f t="shared" si="0"/>
        <v>27</v>
      </c>
      <c r="AO4" t="s">
        <v>79</v>
      </c>
    </row>
    <row r="5" spans="1:41" x14ac:dyDescent="0.3">
      <c r="A5">
        <v>164</v>
      </c>
      <c r="B5" t="s">
        <v>80</v>
      </c>
      <c r="C5" t="s">
        <v>81</v>
      </c>
      <c r="D5" t="s">
        <v>82</v>
      </c>
      <c r="E5" t="s">
        <v>35</v>
      </c>
      <c r="F5" t="s">
        <v>36</v>
      </c>
      <c r="G5" t="s">
        <v>83</v>
      </c>
      <c r="H5" t="s">
        <v>84</v>
      </c>
      <c r="I5" t="s">
        <v>85</v>
      </c>
      <c r="J5" t="s">
        <v>86</v>
      </c>
      <c r="K5" t="s">
        <v>41</v>
      </c>
      <c r="L5" t="s">
        <v>87</v>
      </c>
      <c r="M5" t="s">
        <v>88</v>
      </c>
      <c r="N5">
        <v>108</v>
      </c>
      <c r="O5" t="s">
        <v>89</v>
      </c>
      <c r="P5" t="s">
        <v>45</v>
      </c>
      <c r="Q5" t="s">
        <v>90</v>
      </c>
      <c r="R5" t="s">
        <v>91</v>
      </c>
      <c r="S5" s="1">
        <v>43906</v>
      </c>
      <c r="T5" s="1">
        <v>44195</v>
      </c>
      <c r="U5" s="1">
        <v>44915</v>
      </c>
      <c r="V5" s="1">
        <v>43908</v>
      </c>
      <c r="X5" s="1">
        <v>43935</v>
      </c>
      <c r="Y5" t="s">
        <v>92</v>
      </c>
      <c r="AA5" t="s">
        <v>93</v>
      </c>
      <c r="AG5">
        <f t="shared" si="1"/>
        <v>0</v>
      </c>
      <c r="AH5">
        <f t="shared" si="2"/>
        <v>1</v>
      </c>
      <c r="AI5">
        <f t="shared" si="3"/>
        <v>1</v>
      </c>
      <c r="AK5">
        <f t="shared" si="4"/>
        <v>6</v>
      </c>
      <c r="AM5">
        <v>4</v>
      </c>
      <c r="AN5">
        <f t="shared" si="0"/>
        <v>1</v>
      </c>
      <c r="AO5" t="s">
        <v>94</v>
      </c>
    </row>
    <row r="6" spans="1:41" x14ac:dyDescent="0.3">
      <c r="A6">
        <v>176</v>
      </c>
      <c r="B6" t="s">
        <v>95</v>
      </c>
      <c r="C6" t="s">
        <v>96</v>
      </c>
      <c r="D6" t="s">
        <v>97</v>
      </c>
      <c r="E6" t="s">
        <v>35</v>
      </c>
      <c r="F6" t="s">
        <v>36</v>
      </c>
      <c r="G6" t="s">
        <v>83</v>
      </c>
      <c r="H6" t="s">
        <v>98</v>
      </c>
      <c r="I6" t="s">
        <v>99</v>
      </c>
      <c r="J6" t="s">
        <v>100</v>
      </c>
      <c r="K6" t="s">
        <v>41</v>
      </c>
      <c r="L6" t="s">
        <v>42</v>
      </c>
      <c r="M6" t="s">
        <v>101</v>
      </c>
      <c r="N6">
        <v>49</v>
      </c>
      <c r="O6" t="s">
        <v>44</v>
      </c>
      <c r="P6" t="s">
        <v>45</v>
      </c>
      <c r="Q6" t="s">
        <v>102</v>
      </c>
      <c r="R6" t="s">
        <v>103</v>
      </c>
      <c r="S6" s="1">
        <v>43907</v>
      </c>
      <c r="T6" s="1">
        <v>43982</v>
      </c>
      <c r="U6" s="1">
        <v>43982</v>
      </c>
      <c r="V6" s="1">
        <v>43915</v>
      </c>
      <c r="X6" s="1">
        <v>43915</v>
      </c>
      <c r="Y6" t="s">
        <v>104</v>
      </c>
      <c r="AA6" t="s">
        <v>105</v>
      </c>
      <c r="AG6">
        <f t="shared" si="1"/>
        <v>1</v>
      </c>
      <c r="AH6">
        <f t="shared" si="2"/>
        <v>1</v>
      </c>
      <c r="AI6">
        <f t="shared" si="3"/>
        <v>0</v>
      </c>
      <c r="AK6">
        <f t="shared" si="4"/>
        <v>3</v>
      </c>
      <c r="AM6">
        <v>5</v>
      </c>
      <c r="AN6">
        <f t="shared" si="0"/>
        <v>0</v>
      </c>
      <c r="AO6" t="s">
        <v>106</v>
      </c>
    </row>
    <row r="7" spans="1:41" x14ac:dyDescent="0.3">
      <c r="A7">
        <v>29</v>
      </c>
      <c r="B7" t="s">
        <v>107</v>
      </c>
      <c r="C7" t="s">
        <v>108</v>
      </c>
      <c r="E7" t="s">
        <v>109</v>
      </c>
      <c r="F7" t="s">
        <v>36</v>
      </c>
      <c r="G7" t="s">
        <v>110</v>
      </c>
      <c r="H7" t="s">
        <v>111</v>
      </c>
      <c r="I7" t="s">
        <v>112</v>
      </c>
      <c r="J7" t="s">
        <v>113</v>
      </c>
      <c r="K7" t="s">
        <v>41</v>
      </c>
      <c r="L7" t="s">
        <v>42</v>
      </c>
      <c r="M7" t="s">
        <v>74</v>
      </c>
      <c r="N7">
        <v>127</v>
      </c>
      <c r="O7" t="s">
        <v>44</v>
      </c>
      <c r="P7" t="s">
        <v>45</v>
      </c>
      <c r="Q7" t="s">
        <v>46</v>
      </c>
      <c r="R7" t="s">
        <v>114</v>
      </c>
      <c r="S7" s="1">
        <v>43871</v>
      </c>
      <c r="T7" s="1">
        <v>43920</v>
      </c>
      <c r="U7" s="1">
        <v>43921</v>
      </c>
      <c r="V7" s="1">
        <v>43880</v>
      </c>
      <c r="X7" s="1">
        <v>43936</v>
      </c>
      <c r="Y7" t="s">
        <v>115</v>
      </c>
      <c r="AA7" t="s">
        <v>116</v>
      </c>
      <c r="AG7">
        <f t="shared" si="1"/>
        <v>0</v>
      </c>
      <c r="AH7">
        <f t="shared" si="2"/>
        <v>1</v>
      </c>
      <c r="AI7">
        <f t="shared" si="3"/>
        <v>0</v>
      </c>
      <c r="AK7">
        <f t="shared" si="4"/>
        <v>2</v>
      </c>
      <c r="AM7">
        <v>6</v>
      </c>
      <c r="AN7">
        <f t="shared" si="0"/>
        <v>18</v>
      </c>
      <c r="AO7" t="s">
        <v>117</v>
      </c>
    </row>
    <row r="8" spans="1:41" x14ac:dyDescent="0.3">
      <c r="A8">
        <v>69</v>
      </c>
      <c r="B8" t="s">
        <v>118</v>
      </c>
      <c r="C8" t="s">
        <v>119</v>
      </c>
      <c r="E8" t="s">
        <v>109</v>
      </c>
      <c r="F8" t="s">
        <v>120</v>
      </c>
      <c r="G8" t="s">
        <v>121</v>
      </c>
      <c r="H8" t="s">
        <v>122</v>
      </c>
      <c r="I8" t="s">
        <v>123</v>
      </c>
      <c r="J8" t="s">
        <v>124</v>
      </c>
      <c r="K8" t="s">
        <v>41</v>
      </c>
      <c r="L8" t="s">
        <v>87</v>
      </c>
      <c r="M8" t="s">
        <v>88</v>
      </c>
      <c r="N8">
        <v>38</v>
      </c>
      <c r="O8" t="s">
        <v>125</v>
      </c>
      <c r="P8" t="s">
        <v>45</v>
      </c>
      <c r="Q8" t="s">
        <v>126</v>
      </c>
      <c r="R8" t="s">
        <v>127</v>
      </c>
      <c r="S8" s="1">
        <v>42518</v>
      </c>
      <c r="T8" s="1">
        <v>43200</v>
      </c>
      <c r="U8" s="1">
        <v>43220</v>
      </c>
      <c r="V8" s="1">
        <v>42523</v>
      </c>
      <c r="W8" s="1">
        <v>43263</v>
      </c>
      <c r="X8" s="1">
        <v>43263</v>
      </c>
      <c r="Y8" t="s">
        <v>128</v>
      </c>
      <c r="Z8" t="s">
        <v>129</v>
      </c>
      <c r="AA8" t="s">
        <v>130</v>
      </c>
      <c r="AG8">
        <f t="shared" si="1"/>
        <v>0</v>
      </c>
      <c r="AH8">
        <f t="shared" si="2"/>
        <v>0</v>
      </c>
      <c r="AI8">
        <f t="shared" si="3"/>
        <v>0</v>
      </c>
      <c r="AK8">
        <f t="shared" si="4"/>
        <v>0</v>
      </c>
      <c r="AM8">
        <v>7</v>
      </c>
      <c r="AN8">
        <f t="shared" si="0"/>
        <v>1</v>
      </c>
      <c r="AO8" t="s">
        <v>131</v>
      </c>
    </row>
    <row r="9" spans="1:41" x14ac:dyDescent="0.3">
      <c r="A9">
        <v>80</v>
      </c>
      <c r="B9" t="s">
        <v>132</v>
      </c>
      <c r="C9" t="s">
        <v>133</v>
      </c>
      <c r="E9" t="s">
        <v>109</v>
      </c>
      <c r="F9" t="s">
        <v>36</v>
      </c>
      <c r="G9" t="s">
        <v>37</v>
      </c>
      <c r="H9" t="s">
        <v>134</v>
      </c>
      <c r="I9" t="s">
        <v>135</v>
      </c>
      <c r="J9" t="s">
        <v>136</v>
      </c>
      <c r="K9" t="s">
        <v>41</v>
      </c>
      <c r="L9" t="s">
        <v>137</v>
      </c>
      <c r="M9" t="s">
        <v>88</v>
      </c>
      <c r="N9">
        <v>48</v>
      </c>
      <c r="O9" t="s">
        <v>138</v>
      </c>
      <c r="P9" t="s">
        <v>45</v>
      </c>
      <c r="Q9" t="s">
        <v>139</v>
      </c>
      <c r="R9" t="s">
        <v>140</v>
      </c>
      <c r="S9" s="1">
        <v>43143</v>
      </c>
      <c r="T9" s="1">
        <v>43484</v>
      </c>
      <c r="U9" s="1">
        <v>43484</v>
      </c>
      <c r="V9" s="1">
        <v>43012</v>
      </c>
      <c r="X9" s="1">
        <v>43497</v>
      </c>
      <c r="Y9" t="s">
        <v>141</v>
      </c>
      <c r="AA9" t="s">
        <v>142</v>
      </c>
      <c r="AG9">
        <f t="shared" si="1"/>
        <v>0</v>
      </c>
      <c r="AH9">
        <f t="shared" si="2"/>
        <v>0</v>
      </c>
      <c r="AI9">
        <f t="shared" si="3"/>
        <v>0</v>
      </c>
      <c r="AK9">
        <f t="shared" si="4"/>
        <v>0</v>
      </c>
    </row>
    <row r="10" spans="1:41" x14ac:dyDescent="0.3">
      <c r="A10">
        <v>152</v>
      </c>
      <c r="B10" t="s">
        <v>143</v>
      </c>
      <c r="C10" t="s">
        <v>144</v>
      </c>
      <c r="E10" t="s">
        <v>109</v>
      </c>
      <c r="F10" t="s">
        <v>36</v>
      </c>
      <c r="G10" t="s">
        <v>145</v>
      </c>
      <c r="H10" t="s">
        <v>146</v>
      </c>
      <c r="I10" t="s">
        <v>147</v>
      </c>
      <c r="J10" t="s">
        <v>148</v>
      </c>
      <c r="K10" t="s">
        <v>41</v>
      </c>
      <c r="L10" t="s">
        <v>42</v>
      </c>
      <c r="M10" t="s">
        <v>59</v>
      </c>
      <c r="N10">
        <v>30</v>
      </c>
      <c r="O10" t="s">
        <v>44</v>
      </c>
      <c r="P10" t="s">
        <v>45</v>
      </c>
      <c r="Q10" t="s">
        <v>46</v>
      </c>
      <c r="R10" t="s">
        <v>149</v>
      </c>
      <c r="S10" s="1">
        <v>43867</v>
      </c>
      <c r="T10" s="1">
        <v>43886</v>
      </c>
      <c r="U10" s="1">
        <v>43886</v>
      </c>
      <c r="V10" s="1">
        <v>43868</v>
      </c>
      <c r="X10" s="1">
        <v>43934</v>
      </c>
      <c r="Y10" t="s">
        <v>150</v>
      </c>
      <c r="AA10" t="s">
        <v>151</v>
      </c>
      <c r="AG10">
        <f t="shared" si="1"/>
        <v>0</v>
      </c>
      <c r="AH10">
        <f t="shared" si="2"/>
        <v>1</v>
      </c>
      <c r="AI10">
        <f t="shared" si="3"/>
        <v>0</v>
      </c>
      <c r="AK10">
        <f t="shared" si="4"/>
        <v>2</v>
      </c>
    </row>
    <row r="11" spans="1:41" x14ac:dyDescent="0.3">
      <c r="A11">
        <v>167</v>
      </c>
      <c r="B11" t="s">
        <v>152</v>
      </c>
      <c r="C11" t="s">
        <v>153</v>
      </c>
      <c r="E11" t="s">
        <v>109</v>
      </c>
      <c r="F11" t="s">
        <v>36</v>
      </c>
      <c r="G11" t="s">
        <v>154</v>
      </c>
      <c r="H11" t="s">
        <v>155</v>
      </c>
      <c r="I11" t="s">
        <v>156</v>
      </c>
      <c r="J11" t="s">
        <v>157</v>
      </c>
      <c r="K11" t="s">
        <v>41</v>
      </c>
      <c r="L11" t="s">
        <v>158</v>
      </c>
      <c r="M11" t="s">
        <v>88</v>
      </c>
      <c r="N11">
        <v>26</v>
      </c>
      <c r="O11" t="s">
        <v>44</v>
      </c>
      <c r="P11" t="s">
        <v>45</v>
      </c>
      <c r="Q11" t="s">
        <v>159</v>
      </c>
      <c r="R11" t="s">
        <v>160</v>
      </c>
      <c r="S11" s="1">
        <v>43067</v>
      </c>
      <c r="T11" s="1">
        <v>43570</v>
      </c>
      <c r="U11" s="1">
        <v>43595</v>
      </c>
      <c r="V11" s="1">
        <v>43318</v>
      </c>
      <c r="X11" s="1">
        <v>43740</v>
      </c>
      <c r="Y11" t="s">
        <v>161</v>
      </c>
      <c r="AA11" t="s">
        <v>162</v>
      </c>
      <c r="AG11">
        <f t="shared" si="1"/>
        <v>0</v>
      </c>
      <c r="AH11">
        <f t="shared" si="2"/>
        <v>1</v>
      </c>
      <c r="AI11">
        <f t="shared" si="3"/>
        <v>1</v>
      </c>
      <c r="AK11">
        <f t="shared" si="4"/>
        <v>6</v>
      </c>
    </row>
    <row r="12" spans="1:41" x14ac:dyDescent="0.3">
      <c r="A12">
        <v>179</v>
      </c>
      <c r="B12" t="s">
        <v>163</v>
      </c>
      <c r="C12" t="s">
        <v>164</v>
      </c>
      <c r="E12" t="s">
        <v>109</v>
      </c>
      <c r="F12" t="s">
        <v>36</v>
      </c>
      <c r="G12" t="s">
        <v>165</v>
      </c>
      <c r="H12" t="s">
        <v>166</v>
      </c>
      <c r="I12" t="s">
        <v>167</v>
      </c>
      <c r="J12" t="s">
        <v>168</v>
      </c>
      <c r="K12" t="s">
        <v>41</v>
      </c>
      <c r="L12" t="s">
        <v>87</v>
      </c>
      <c r="M12" t="s">
        <v>101</v>
      </c>
      <c r="N12">
        <v>18</v>
      </c>
      <c r="O12" t="s">
        <v>44</v>
      </c>
      <c r="P12" t="s">
        <v>45</v>
      </c>
      <c r="Q12" t="s">
        <v>169</v>
      </c>
      <c r="R12" t="s">
        <v>170</v>
      </c>
      <c r="S12" s="1">
        <v>43887</v>
      </c>
      <c r="T12" s="1">
        <v>43920</v>
      </c>
      <c r="U12" s="1">
        <v>43920</v>
      </c>
      <c r="V12" s="1">
        <v>43935</v>
      </c>
      <c r="X12" s="1">
        <v>43935</v>
      </c>
      <c r="Y12" t="s">
        <v>171</v>
      </c>
      <c r="AA12" t="s">
        <v>172</v>
      </c>
      <c r="AG12">
        <f t="shared" si="1"/>
        <v>1</v>
      </c>
      <c r="AH12">
        <f t="shared" si="2"/>
        <v>1</v>
      </c>
      <c r="AI12">
        <f t="shared" si="3"/>
        <v>0</v>
      </c>
      <c r="AK12">
        <f t="shared" si="4"/>
        <v>3</v>
      </c>
    </row>
    <row r="13" spans="1:41" x14ac:dyDescent="0.3">
      <c r="A13">
        <v>197</v>
      </c>
      <c r="B13" t="s">
        <v>173</v>
      </c>
      <c r="C13" t="s">
        <v>174</v>
      </c>
      <c r="E13" t="s">
        <v>109</v>
      </c>
      <c r="F13" t="s">
        <v>36</v>
      </c>
      <c r="G13" t="s">
        <v>175</v>
      </c>
      <c r="H13" t="s">
        <v>176</v>
      </c>
      <c r="I13" t="s">
        <v>177</v>
      </c>
      <c r="J13" t="s">
        <v>178</v>
      </c>
      <c r="K13" t="s">
        <v>41</v>
      </c>
      <c r="L13" t="s">
        <v>179</v>
      </c>
      <c r="M13" t="s">
        <v>74</v>
      </c>
      <c r="N13">
        <v>10</v>
      </c>
      <c r="O13" t="s">
        <v>180</v>
      </c>
      <c r="P13" t="s">
        <v>45</v>
      </c>
      <c r="Q13" t="s">
        <v>46</v>
      </c>
      <c r="R13" t="s">
        <v>181</v>
      </c>
      <c r="S13" s="2">
        <v>44139</v>
      </c>
      <c r="T13" s="2">
        <v>43927</v>
      </c>
      <c r="U13" s="2">
        <v>43927</v>
      </c>
      <c r="V13" s="1">
        <v>38617</v>
      </c>
      <c r="X13" s="1">
        <v>41381</v>
      </c>
      <c r="Y13" t="s">
        <v>182</v>
      </c>
      <c r="AA13" t="s">
        <v>183</v>
      </c>
      <c r="AG13">
        <f t="shared" si="1"/>
        <v>0</v>
      </c>
      <c r="AH13">
        <f t="shared" si="2"/>
        <v>1</v>
      </c>
      <c r="AI13">
        <f t="shared" si="3"/>
        <v>0</v>
      </c>
      <c r="AK13">
        <f t="shared" si="4"/>
        <v>2</v>
      </c>
    </row>
    <row r="14" spans="1:41" x14ac:dyDescent="0.3">
      <c r="A14">
        <v>198</v>
      </c>
      <c r="B14" t="s">
        <v>184</v>
      </c>
      <c r="C14" t="s">
        <v>185</v>
      </c>
      <c r="E14" t="s">
        <v>109</v>
      </c>
      <c r="F14" t="s">
        <v>36</v>
      </c>
      <c r="G14" t="s">
        <v>175</v>
      </c>
      <c r="H14" t="s">
        <v>186</v>
      </c>
      <c r="I14" t="s">
        <v>187</v>
      </c>
      <c r="J14" t="s">
        <v>188</v>
      </c>
      <c r="K14" t="s">
        <v>41</v>
      </c>
      <c r="L14" t="s">
        <v>189</v>
      </c>
      <c r="M14" t="s">
        <v>101</v>
      </c>
      <c r="N14">
        <v>50</v>
      </c>
      <c r="O14" t="s">
        <v>44</v>
      </c>
      <c r="P14" t="s">
        <v>45</v>
      </c>
      <c r="Q14" t="s">
        <v>190</v>
      </c>
      <c r="R14" t="s">
        <v>191</v>
      </c>
      <c r="S14" s="2">
        <v>43835</v>
      </c>
      <c r="U14" s="2">
        <v>43956</v>
      </c>
      <c r="V14" s="1">
        <v>38603</v>
      </c>
      <c r="X14" s="1">
        <v>38603</v>
      </c>
      <c r="Y14" t="s">
        <v>192</v>
      </c>
      <c r="AA14" t="s">
        <v>193</v>
      </c>
      <c r="AG14">
        <f t="shared" si="1"/>
        <v>0</v>
      </c>
      <c r="AH14">
        <f t="shared" si="2"/>
        <v>0</v>
      </c>
      <c r="AI14">
        <f t="shared" si="3"/>
        <v>0</v>
      </c>
      <c r="AK14">
        <f t="shared" si="4"/>
        <v>0</v>
      </c>
    </row>
    <row r="15" spans="1:41" x14ac:dyDescent="0.3">
      <c r="A15">
        <v>201</v>
      </c>
      <c r="B15" t="s">
        <v>194</v>
      </c>
      <c r="C15" t="s">
        <v>195</v>
      </c>
      <c r="D15" t="s">
        <v>196</v>
      </c>
      <c r="E15" t="s">
        <v>109</v>
      </c>
      <c r="F15" t="s">
        <v>120</v>
      </c>
      <c r="G15" t="s">
        <v>197</v>
      </c>
      <c r="H15" t="s">
        <v>198</v>
      </c>
      <c r="I15" t="s">
        <v>199</v>
      </c>
      <c r="J15" t="s">
        <v>200</v>
      </c>
      <c r="K15" t="s">
        <v>41</v>
      </c>
      <c r="L15" t="s">
        <v>201</v>
      </c>
      <c r="M15" t="s">
        <v>101</v>
      </c>
      <c r="N15">
        <v>2862</v>
      </c>
      <c r="O15" t="s">
        <v>202</v>
      </c>
      <c r="P15" t="s">
        <v>45</v>
      </c>
      <c r="Q15" t="s">
        <v>203</v>
      </c>
      <c r="R15" t="s">
        <v>204</v>
      </c>
      <c r="S15" s="2">
        <v>44175</v>
      </c>
      <c r="T15" s="2">
        <v>43908</v>
      </c>
      <c r="U15" s="2">
        <v>43908</v>
      </c>
      <c r="V15" s="1">
        <v>40512</v>
      </c>
      <c r="W15" s="1">
        <v>43580</v>
      </c>
      <c r="X15" s="1">
        <v>43580</v>
      </c>
      <c r="Y15" t="s">
        <v>205</v>
      </c>
      <c r="Z15" t="s">
        <v>206</v>
      </c>
      <c r="AA15" t="s">
        <v>207</v>
      </c>
      <c r="AG15">
        <f t="shared" si="1"/>
        <v>0</v>
      </c>
      <c r="AH15">
        <f t="shared" si="2"/>
        <v>0</v>
      </c>
      <c r="AI15">
        <f t="shared" si="3"/>
        <v>0</v>
      </c>
      <c r="AK15">
        <f t="shared" si="4"/>
        <v>0</v>
      </c>
    </row>
    <row r="16" spans="1:41" x14ac:dyDescent="0.3">
      <c r="A16">
        <v>222</v>
      </c>
      <c r="B16" t="s">
        <v>208</v>
      </c>
      <c r="C16" t="s">
        <v>209</v>
      </c>
      <c r="E16" t="s">
        <v>109</v>
      </c>
      <c r="F16" t="s">
        <v>36</v>
      </c>
      <c r="G16" t="s">
        <v>210</v>
      </c>
      <c r="H16" t="s">
        <v>211</v>
      </c>
      <c r="I16" t="s">
        <v>212</v>
      </c>
      <c r="J16" t="s">
        <v>213</v>
      </c>
      <c r="K16" t="s">
        <v>41</v>
      </c>
      <c r="L16" t="s">
        <v>214</v>
      </c>
      <c r="M16" t="s">
        <v>59</v>
      </c>
      <c r="N16">
        <v>60</v>
      </c>
      <c r="O16" t="s">
        <v>44</v>
      </c>
      <c r="P16" t="s">
        <v>45</v>
      </c>
      <c r="Q16" t="s">
        <v>215</v>
      </c>
      <c r="R16" t="s">
        <v>216</v>
      </c>
      <c r="S16" s="1">
        <v>42418</v>
      </c>
      <c r="T16" s="1">
        <v>43130</v>
      </c>
      <c r="U16" s="1">
        <v>43130</v>
      </c>
      <c r="V16" s="1">
        <v>43173</v>
      </c>
      <c r="X16" s="1">
        <v>43173</v>
      </c>
      <c r="AA16" t="s">
        <v>217</v>
      </c>
      <c r="AG16">
        <f t="shared" si="1"/>
        <v>0</v>
      </c>
      <c r="AH16">
        <f t="shared" si="2"/>
        <v>0</v>
      </c>
      <c r="AI16">
        <f t="shared" si="3"/>
        <v>0</v>
      </c>
      <c r="AK16">
        <f t="shared" si="4"/>
        <v>0</v>
      </c>
    </row>
    <row r="17" spans="1:37" x14ac:dyDescent="0.3">
      <c r="A17">
        <v>233</v>
      </c>
      <c r="B17" t="s">
        <v>218</v>
      </c>
      <c r="C17" t="s">
        <v>219</v>
      </c>
      <c r="E17" t="s">
        <v>109</v>
      </c>
      <c r="F17" t="s">
        <v>36</v>
      </c>
      <c r="G17" t="s">
        <v>220</v>
      </c>
      <c r="H17" t="s">
        <v>221</v>
      </c>
      <c r="J17" t="s">
        <v>222</v>
      </c>
      <c r="K17" t="s">
        <v>41</v>
      </c>
      <c r="L17" t="s">
        <v>223</v>
      </c>
      <c r="M17" t="s">
        <v>88</v>
      </c>
      <c r="N17">
        <v>10</v>
      </c>
      <c r="O17" t="s">
        <v>138</v>
      </c>
      <c r="P17" t="s">
        <v>45</v>
      </c>
      <c r="Q17" t="s">
        <v>224</v>
      </c>
      <c r="R17" t="s">
        <v>225</v>
      </c>
      <c r="S17" s="1">
        <v>38330</v>
      </c>
      <c r="U17" s="1">
        <v>39316</v>
      </c>
      <c r="V17" s="1">
        <v>38336</v>
      </c>
      <c r="X17" s="1">
        <v>42918</v>
      </c>
      <c r="Y17" t="s">
        <v>226</v>
      </c>
      <c r="AA17" t="s">
        <v>227</v>
      </c>
      <c r="AG17">
        <f t="shared" si="1"/>
        <v>0</v>
      </c>
      <c r="AH17">
        <f t="shared" si="2"/>
        <v>0</v>
      </c>
      <c r="AI17">
        <f t="shared" si="3"/>
        <v>0</v>
      </c>
      <c r="AK17">
        <f t="shared" si="4"/>
        <v>0</v>
      </c>
    </row>
    <row r="18" spans="1:37" x14ac:dyDescent="0.3">
      <c r="A18">
        <v>20</v>
      </c>
      <c r="B18" t="s">
        <v>228</v>
      </c>
      <c r="C18" t="s">
        <v>229</v>
      </c>
      <c r="E18" t="s">
        <v>230</v>
      </c>
      <c r="F18" t="s">
        <v>36</v>
      </c>
      <c r="G18" t="s">
        <v>231</v>
      </c>
      <c r="H18" t="s">
        <v>232</v>
      </c>
      <c r="I18" t="s">
        <v>233</v>
      </c>
      <c r="J18" t="s">
        <v>234</v>
      </c>
      <c r="K18" t="s">
        <v>41</v>
      </c>
      <c r="L18" t="s">
        <v>179</v>
      </c>
      <c r="M18" t="s">
        <v>101</v>
      </c>
      <c r="N18">
        <v>60</v>
      </c>
      <c r="O18" t="s">
        <v>44</v>
      </c>
      <c r="P18" t="s">
        <v>45</v>
      </c>
      <c r="Q18" t="s">
        <v>235</v>
      </c>
      <c r="R18" t="s">
        <v>236</v>
      </c>
      <c r="S18" s="1">
        <v>43877</v>
      </c>
      <c r="T18" s="1">
        <v>43936</v>
      </c>
      <c r="U18" s="1">
        <v>43951</v>
      </c>
      <c r="V18" s="1">
        <v>43879</v>
      </c>
      <c r="X18" s="1">
        <v>43913</v>
      </c>
      <c r="Y18" t="s">
        <v>237</v>
      </c>
      <c r="AA18" t="s">
        <v>238</v>
      </c>
      <c r="AG18">
        <f t="shared" si="1"/>
        <v>0</v>
      </c>
      <c r="AH18">
        <f t="shared" si="2"/>
        <v>1</v>
      </c>
      <c r="AI18">
        <f t="shared" si="3"/>
        <v>0</v>
      </c>
      <c r="AK18">
        <f t="shared" si="4"/>
        <v>2</v>
      </c>
    </row>
    <row r="19" spans="1:37" x14ac:dyDescent="0.3">
      <c r="A19">
        <v>21</v>
      </c>
      <c r="B19" t="s">
        <v>239</v>
      </c>
      <c r="C19" t="s">
        <v>240</v>
      </c>
      <c r="D19" t="s">
        <v>241</v>
      </c>
      <c r="E19" t="s">
        <v>230</v>
      </c>
      <c r="F19" t="s">
        <v>36</v>
      </c>
      <c r="G19" t="s">
        <v>242</v>
      </c>
      <c r="H19" t="s">
        <v>243</v>
      </c>
      <c r="I19" t="s">
        <v>244</v>
      </c>
      <c r="J19" t="s">
        <v>245</v>
      </c>
      <c r="K19" t="s">
        <v>41</v>
      </c>
      <c r="L19" t="s">
        <v>42</v>
      </c>
      <c r="M19" t="s">
        <v>101</v>
      </c>
      <c r="N19">
        <v>520</v>
      </c>
      <c r="O19" t="s">
        <v>44</v>
      </c>
      <c r="P19" t="s">
        <v>45</v>
      </c>
      <c r="Q19" t="s">
        <v>246</v>
      </c>
      <c r="R19" t="s">
        <v>247</v>
      </c>
      <c r="S19" s="1">
        <v>43929</v>
      </c>
      <c r="T19" s="1">
        <v>44104</v>
      </c>
      <c r="U19" s="1">
        <v>44316</v>
      </c>
      <c r="V19" s="1">
        <v>43934</v>
      </c>
      <c r="X19" s="1">
        <v>43938</v>
      </c>
      <c r="Y19" t="s">
        <v>248</v>
      </c>
      <c r="AA19" t="s">
        <v>249</v>
      </c>
      <c r="AG19">
        <f t="shared" si="1"/>
        <v>1</v>
      </c>
      <c r="AH19">
        <f t="shared" si="2"/>
        <v>1</v>
      </c>
      <c r="AI19">
        <f t="shared" si="3"/>
        <v>0</v>
      </c>
      <c r="AK19">
        <f t="shared" si="4"/>
        <v>3</v>
      </c>
    </row>
    <row r="20" spans="1:37" x14ac:dyDescent="0.3">
      <c r="A20">
        <v>40</v>
      </c>
      <c r="B20" t="s">
        <v>250</v>
      </c>
      <c r="C20" t="s">
        <v>251</v>
      </c>
      <c r="E20" t="s">
        <v>230</v>
      </c>
      <c r="F20" t="s">
        <v>36</v>
      </c>
      <c r="G20" t="s">
        <v>252</v>
      </c>
      <c r="H20" t="s">
        <v>253</v>
      </c>
      <c r="I20" t="s">
        <v>254</v>
      </c>
      <c r="J20" t="s">
        <v>255</v>
      </c>
      <c r="K20" t="s">
        <v>41</v>
      </c>
      <c r="L20" t="s">
        <v>256</v>
      </c>
      <c r="M20" t="s">
        <v>101</v>
      </c>
      <c r="N20">
        <v>30</v>
      </c>
      <c r="O20" t="s">
        <v>44</v>
      </c>
      <c r="P20" t="s">
        <v>45</v>
      </c>
      <c r="Q20" t="s">
        <v>102</v>
      </c>
      <c r="R20" t="s">
        <v>257</v>
      </c>
      <c r="S20" s="1">
        <v>43918</v>
      </c>
      <c r="T20" s="1">
        <v>43971</v>
      </c>
      <c r="U20" s="1">
        <v>44104</v>
      </c>
      <c r="V20" s="1">
        <v>43921</v>
      </c>
      <c r="X20" s="1">
        <v>43921</v>
      </c>
      <c r="Y20" t="s">
        <v>258</v>
      </c>
      <c r="AA20" t="s">
        <v>259</v>
      </c>
      <c r="AG20">
        <f t="shared" si="1"/>
        <v>1</v>
      </c>
      <c r="AH20">
        <f t="shared" si="2"/>
        <v>1</v>
      </c>
      <c r="AI20">
        <f t="shared" si="3"/>
        <v>0</v>
      </c>
      <c r="AK20">
        <f t="shared" si="4"/>
        <v>3</v>
      </c>
    </row>
    <row r="21" spans="1:37" x14ac:dyDescent="0.3">
      <c r="A21">
        <v>81</v>
      </c>
      <c r="B21" t="s">
        <v>260</v>
      </c>
      <c r="C21" t="s">
        <v>261</v>
      </c>
      <c r="D21" t="s">
        <v>262</v>
      </c>
      <c r="E21" t="s">
        <v>230</v>
      </c>
      <c r="F21" t="s">
        <v>36</v>
      </c>
      <c r="G21" t="s">
        <v>263</v>
      </c>
      <c r="H21" t="s">
        <v>264</v>
      </c>
      <c r="I21" t="s">
        <v>265</v>
      </c>
      <c r="J21" t="s">
        <v>266</v>
      </c>
      <c r="K21" t="s">
        <v>41</v>
      </c>
      <c r="L21" t="s">
        <v>189</v>
      </c>
      <c r="M21" t="s">
        <v>267</v>
      </c>
      <c r="N21">
        <v>60</v>
      </c>
      <c r="O21" t="s">
        <v>44</v>
      </c>
      <c r="P21" t="s">
        <v>45</v>
      </c>
      <c r="Q21" t="s">
        <v>46</v>
      </c>
      <c r="R21" t="s">
        <v>262</v>
      </c>
      <c r="S21" s="1">
        <v>43895</v>
      </c>
      <c r="T21" s="1">
        <v>44256</v>
      </c>
      <c r="U21" s="1">
        <v>44317</v>
      </c>
      <c r="V21" s="1">
        <v>43906</v>
      </c>
      <c r="X21" s="1">
        <v>43906</v>
      </c>
      <c r="Y21" t="s">
        <v>268</v>
      </c>
      <c r="AA21" t="s">
        <v>269</v>
      </c>
      <c r="AG21">
        <f t="shared" si="1"/>
        <v>0</v>
      </c>
      <c r="AH21">
        <f t="shared" si="2"/>
        <v>1</v>
      </c>
      <c r="AI21">
        <f t="shared" si="3"/>
        <v>0</v>
      </c>
      <c r="AK21">
        <f t="shared" si="4"/>
        <v>2</v>
      </c>
    </row>
    <row r="22" spans="1:37" x14ac:dyDescent="0.3">
      <c r="A22">
        <v>150</v>
      </c>
      <c r="B22" t="s">
        <v>270</v>
      </c>
      <c r="C22" t="s">
        <v>271</v>
      </c>
      <c r="E22" t="s">
        <v>230</v>
      </c>
      <c r="F22" t="s">
        <v>36</v>
      </c>
      <c r="G22" t="s">
        <v>272</v>
      </c>
      <c r="H22" t="s">
        <v>273</v>
      </c>
      <c r="I22" t="s">
        <v>274</v>
      </c>
      <c r="J22" t="s">
        <v>275</v>
      </c>
      <c r="K22" t="s">
        <v>41</v>
      </c>
      <c r="L22" t="s">
        <v>276</v>
      </c>
      <c r="M22" t="s">
        <v>267</v>
      </c>
      <c r="N22">
        <v>1250</v>
      </c>
      <c r="O22" t="s">
        <v>44</v>
      </c>
      <c r="P22" t="s">
        <v>45</v>
      </c>
      <c r="Q22" t="s">
        <v>277</v>
      </c>
      <c r="R22">
        <v>2020000186</v>
      </c>
      <c r="S22" s="1">
        <v>43920</v>
      </c>
      <c r="T22" s="1">
        <v>44469</v>
      </c>
      <c r="U22" s="1">
        <v>45199</v>
      </c>
      <c r="V22" s="1">
        <v>43927</v>
      </c>
      <c r="X22" s="1">
        <v>43927</v>
      </c>
      <c r="Y22" t="s">
        <v>278</v>
      </c>
      <c r="AA22" t="s">
        <v>279</v>
      </c>
      <c r="AG22">
        <f t="shared" si="1"/>
        <v>0</v>
      </c>
      <c r="AH22">
        <f t="shared" si="2"/>
        <v>0</v>
      </c>
      <c r="AI22">
        <f t="shared" si="3"/>
        <v>0</v>
      </c>
      <c r="AK22">
        <f t="shared" si="4"/>
        <v>0</v>
      </c>
    </row>
    <row r="23" spans="1:37" x14ac:dyDescent="0.3">
      <c r="A23">
        <v>158</v>
      </c>
      <c r="B23" t="s">
        <v>280</v>
      </c>
      <c r="C23" t="s">
        <v>281</v>
      </c>
      <c r="E23" t="s">
        <v>230</v>
      </c>
      <c r="F23" t="s">
        <v>36</v>
      </c>
      <c r="G23" t="s">
        <v>83</v>
      </c>
      <c r="H23" t="s">
        <v>282</v>
      </c>
      <c r="I23" t="s">
        <v>283</v>
      </c>
      <c r="J23" t="s">
        <v>284</v>
      </c>
      <c r="K23" t="s">
        <v>41</v>
      </c>
      <c r="L23" t="s">
        <v>285</v>
      </c>
      <c r="M23" t="s">
        <v>74</v>
      </c>
      <c r="N23">
        <v>56</v>
      </c>
      <c r="O23" t="s">
        <v>180</v>
      </c>
      <c r="P23" t="s">
        <v>45</v>
      </c>
      <c r="Q23" t="s">
        <v>286</v>
      </c>
      <c r="R23" t="s">
        <v>287</v>
      </c>
      <c r="S23" s="1">
        <v>43937</v>
      </c>
      <c r="T23" s="1">
        <v>44196</v>
      </c>
      <c r="U23" s="1">
        <v>44196</v>
      </c>
      <c r="V23" s="1">
        <v>43937</v>
      </c>
      <c r="X23" s="1">
        <v>43938</v>
      </c>
      <c r="Y23" t="s">
        <v>288</v>
      </c>
      <c r="AA23" t="s">
        <v>289</v>
      </c>
      <c r="AG23">
        <f t="shared" si="1"/>
        <v>1</v>
      </c>
      <c r="AH23">
        <f t="shared" si="2"/>
        <v>1</v>
      </c>
      <c r="AI23">
        <f t="shared" si="3"/>
        <v>0</v>
      </c>
      <c r="AK23">
        <f t="shared" si="4"/>
        <v>3</v>
      </c>
    </row>
    <row r="24" spans="1:37" x14ac:dyDescent="0.3">
      <c r="A24">
        <v>182</v>
      </c>
      <c r="B24" t="s">
        <v>290</v>
      </c>
      <c r="C24" t="s">
        <v>291</v>
      </c>
      <c r="E24" t="s">
        <v>230</v>
      </c>
      <c r="F24" t="s">
        <v>36</v>
      </c>
      <c r="G24" t="s">
        <v>292</v>
      </c>
      <c r="H24" t="s">
        <v>293</v>
      </c>
      <c r="I24" t="s">
        <v>294</v>
      </c>
      <c r="J24" t="s">
        <v>295</v>
      </c>
      <c r="K24" t="s">
        <v>41</v>
      </c>
      <c r="L24" t="s">
        <v>296</v>
      </c>
      <c r="M24" t="s">
        <v>74</v>
      </c>
      <c r="N24">
        <v>45</v>
      </c>
      <c r="O24" t="s">
        <v>44</v>
      </c>
      <c r="P24" t="s">
        <v>45</v>
      </c>
      <c r="Q24" t="s">
        <v>286</v>
      </c>
      <c r="R24" t="s">
        <v>297</v>
      </c>
      <c r="S24" s="1">
        <v>43935</v>
      </c>
      <c r="T24" s="1">
        <v>44294</v>
      </c>
      <c r="U24" s="1">
        <v>44659</v>
      </c>
      <c r="V24" s="1">
        <v>43935</v>
      </c>
      <c r="X24" s="1">
        <v>43937</v>
      </c>
      <c r="Y24" t="s">
        <v>298</v>
      </c>
      <c r="AA24" t="s">
        <v>299</v>
      </c>
      <c r="AG24">
        <f t="shared" si="1"/>
        <v>1</v>
      </c>
      <c r="AH24">
        <f t="shared" si="2"/>
        <v>1</v>
      </c>
      <c r="AI24">
        <f t="shared" si="3"/>
        <v>0</v>
      </c>
      <c r="AK24">
        <f t="shared" si="4"/>
        <v>3</v>
      </c>
    </row>
    <row r="25" spans="1:37" x14ac:dyDescent="0.3">
      <c r="A25">
        <v>183</v>
      </c>
      <c r="B25" t="s">
        <v>300</v>
      </c>
      <c r="C25" t="s">
        <v>301</v>
      </c>
      <c r="E25" t="s">
        <v>230</v>
      </c>
      <c r="F25" t="s">
        <v>36</v>
      </c>
      <c r="G25" t="s">
        <v>302</v>
      </c>
      <c r="H25" t="s">
        <v>303</v>
      </c>
      <c r="I25" t="s">
        <v>304</v>
      </c>
      <c r="J25" t="s">
        <v>305</v>
      </c>
      <c r="K25" t="s">
        <v>41</v>
      </c>
      <c r="L25" t="s">
        <v>179</v>
      </c>
      <c r="M25" t="s">
        <v>59</v>
      </c>
      <c r="N25">
        <v>320</v>
      </c>
      <c r="O25" t="s">
        <v>44</v>
      </c>
      <c r="P25" t="s">
        <v>45</v>
      </c>
      <c r="Q25" t="s">
        <v>306</v>
      </c>
      <c r="R25" t="s">
        <v>307</v>
      </c>
      <c r="S25" s="1">
        <v>43929</v>
      </c>
      <c r="T25" s="2">
        <v>44185</v>
      </c>
      <c r="U25" s="2">
        <v>44185</v>
      </c>
      <c r="V25" s="1">
        <v>43936</v>
      </c>
      <c r="X25" s="1">
        <v>43936</v>
      </c>
      <c r="Y25" t="s">
        <v>308</v>
      </c>
      <c r="AA25" t="s">
        <v>309</v>
      </c>
      <c r="AG25">
        <f t="shared" si="1"/>
        <v>0</v>
      </c>
      <c r="AH25">
        <f t="shared" si="2"/>
        <v>1</v>
      </c>
      <c r="AI25">
        <f t="shared" si="3"/>
        <v>0</v>
      </c>
      <c r="AK25">
        <f t="shared" si="4"/>
        <v>2</v>
      </c>
    </row>
    <row r="26" spans="1:37" x14ac:dyDescent="0.3">
      <c r="A26">
        <v>191</v>
      </c>
      <c r="B26" t="s">
        <v>310</v>
      </c>
      <c r="C26" t="s">
        <v>311</v>
      </c>
      <c r="E26" t="s">
        <v>230</v>
      </c>
      <c r="F26" t="s">
        <v>36</v>
      </c>
      <c r="G26" t="s">
        <v>312</v>
      </c>
      <c r="H26" t="s">
        <v>313</v>
      </c>
      <c r="I26" t="s">
        <v>314</v>
      </c>
      <c r="J26" t="s">
        <v>315</v>
      </c>
      <c r="K26" t="s">
        <v>41</v>
      </c>
      <c r="L26" t="s">
        <v>42</v>
      </c>
      <c r="M26" t="s">
        <v>101</v>
      </c>
      <c r="N26">
        <v>82</v>
      </c>
      <c r="O26" t="s">
        <v>44</v>
      </c>
      <c r="P26" t="s">
        <v>45</v>
      </c>
      <c r="Q26" t="s">
        <v>316</v>
      </c>
      <c r="R26" t="s">
        <v>317</v>
      </c>
      <c r="S26" s="1">
        <v>43926</v>
      </c>
      <c r="T26" s="1">
        <v>43981</v>
      </c>
      <c r="U26" s="1">
        <v>44012</v>
      </c>
      <c r="V26" s="1">
        <v>43922</v>
      </c>
      <c r="X26" s="1">
        <v>43929</v>
      </c>
      <c r="Y26" t="s">
        <v>318</v>
      </c>
      <c r="AA26" t="s">
        <v>319</v>
      </c>
      <c r="AG26">
        <f t="shared" si="1"/>
        <v>0</v>
      </c>
      <c r="AH26">
        <f t="shared" si="2"/>
        <v>1</v>
      </c>
      <c r="AI26">
        <f t="shared" si="3"/>
        <v>0</v>
      </c>
      <c r="AK26">
        <f t="shared" si="4"/>
        <v>2</v>
      </c>
    </row>
    <row r="27" spans="1:37" x14ac:dyDescent="0.3">
      <c r="A27">
        <v>200</v>
      </c>
      <c r="B27" t="s">
        <v>320</v>
      </c>
      <c r="C27" t="s">
        <v>321</v>
      </c>
      <c r="D27" t="s">
        <v>322</v>
      </c>
      <c r="E27" t="s">
        <v>230</v>
      </c>
      <c r="F27" t="s">
        <v>36</v>
      </c>
      <c r="G27" t="s">
        <v>323</v>
      </c>
      <c r="H27" t="s">
        <v>324</v>
      </c>
      <c r="I27" t="s">
        <v>325</v>
      </c>
      <c r="J27" t="s">
        <v>326</v>
      </c>
      <c r="K27" t="s">
        <v>41</v>
      </c>
      <c r="L27" t="s">
        <v>327</v>
      </c>
      <c r="M27" t="s">
        <v>328</v>
      </c>
      <c r="N27">
        <v>10</v>
      </c>
      <c r="O27" t="s">
        <v>89</v>
      </c>
      <c r="P27" t="s">
        <v>45</v>
      </c>
      <c r="Q27" t="s">
        <v>329</v>
      </c>
      <c r="R27" t="s">
        <v>330</v>
      </c>
      <c r="S27" s="1">
        <v>43915</v>
      </c>
      <c r="T27" s="1">
        <v>44501</v>
      </c>
      <c r="U27" s="1">
        <v>44561</v>
      </c>
      <c r="V27" s="1">
        <v>43920</v>
      </c>
      <c r="X27" s="1">
        <v>43921</v>
      </c>
      <c r="Y27" t="s">
        <v>331</v>
      </c>
      <c r="AA27" t="s">
        <v>332</v>
      </c>
      <c r="AG27">
        <f t="shared" si="1"/>
        <v>0</v>
      </c>
      <c r="AH27">
        <f t="shared" si="2"/>
        <v>1</v>
      </c>
      <c r="AI27">
        <f t="shared" si="3"/>
        <v>1</v>
      </c>
      <c r="AK27">
        <f t="shared" si="4"/>
        <v>6</v>
      </c>
    </row>
    <row r="28" spans="1:37" x14ac:dyDescent="0.3">
      <c r="A28">
        <v>219</v>
      </c>
      <c r="B28" t="s">
        <v>333</v>
      </c>
      <c r="C28" t="s">
        <v>334</v>
      </c>
      <c r="D28" t="s">
        <v>335</v>
      </c>
      <c r="E28" t="s">
        <v>230</v>
      </c>
      <c r="F28" t="s">
        <v>36</v>
      </c>
      <c r="G28" t="s">
        <v>83</v>
      </c>
      <c r="H28" t="s">
        <v>336</v>
      </c>
      <c r="I28" t="s">
        <v>337</v>
      </c>
      <c r="J28" t="s">
        <v>338</v>
      </c>
      <c r="K28" t="s">
        <v>41</v>
      </c>
      <c r="L28" t="s">
        <v>42</v>
      </c>
      <c r="M28" t="s">
        <v>267</v>
      </c>
      <c r="N28">
        <v>60</v>
      </c>
      <c r="O28" t="s">
        <v>44</v>
      </c>
      <c r="P28" t="s">
        <v>45</v>
      </c>
      <c r="Q28" t="s">
        <v>46</v>
      </c>
      <c r="R28" t="s">
        <v>339</v>
      </c>
      <c r="S28" s="1">
        <v>43931</v>
      </c>
      <c r="T28" s="1">
        <v>43941</v>
      </c>
      <c r="U28" s="1">
        <v>43945</v>
      </c>
      <c r="V28" s="1">
        <v>43934</v>
      </c>
      <c r="X28" s="1">
        <v>43937</v>
      </c>
      <c r="Y28" t="s">
        <v>340</v>
      </c>
      <c r="AA28" t="s">
        <v>341</v>
      </c>
      <c r="AG28">
        <f t="shared" si="1"/>
        <v>0</v>
      </c>
      <c r="AH28">
        <f t="shared" si="2"/>
        <v>1</v>
      </c>
      <c r="AI28">
        <f t="shared" si="3"/>
        <v>0</v>
      </c>
      <c r="AK28">
        <f t="shared" si="4"/>
        <v>2</v>
      </c>
    </row>
    <row r="29" spans="1:37" x14ac:dyDescent="0.3">
      <c r="A29">
        <v>226</v>
      </c>
      <c r="B29" t="s">
        <v>342</v>
      </c>
      <c r="C29" t="s">
        <v>343</v>
      </c>
      <c r="E29" t="s">
        <v>230</v>
      </c>
      <c r="F29" t="s">
        <v>36</v>
      </c>
      <c r="G29" t="s">
        <v>83</v>
      </c>
      <c r="H29" t="s">
        <v>344</v>
      </c>
      <c r="I29" t="s">
        <v>345</v>
      </c>
      <c r="J29" t="s">
        <v>346</v>
      </c>
      <c r="K29" t="s">
        <v>41</v>
      </c>
      <c r="L29" t="s">
        <v>285</v>
      </c>
      <c r="M29" t="s">
        <v>74</v>
      </c>
      <c r="N29">
        <v>100</v>
      </c>
      <c r="O29" t="s">
        <v>89</v>
      </c>
      <c r="P29" t="s">
        <v>45</v>
      </c>
      <c r="Q29" t="s">
        <v>347</v>
      </c>
      <c r="R29" t="s">
        <v>348</v>
      </c>
      <c r="S29" s="1">
        <v>43944</v>
      </c>
      <c r="T29" s="1">
        <v>44196</v>
      </c>
      <c r="U29" s="1">
        <v>44316</v>
      </c>
      <c r="V29" s="1">
        <v>43937</v>
      </c>
      <c r="X29" s="1">
        <v>43938</v>
      </c>
      <c r="Y29" t="s">
        <v>288</v>
      </c>
      <c r="AA29" t="s">
        <v>349</v>
      </c>
      <c r="AG29">
        <f t="shared" si="1"/>
        <v>0</v>
      </c>
      <c r="AH29">
        <f t="shared" si="2"/>
        <v>0</v>
      </c>
      <c r="AI29">
        <f t="shared" si="3"/>
        <v>0</v>
      </c>
      <c r="AK29">
        <f t="shared" si="4"/>
        <v>0</v>
      </c>
    </row>
    <row r="30" spans="1:37" x14ac:dyDescent="0.3">
      <c r="A30">
        <v>235</v>
      </c>
      <c r="B30" t="s">
        <v>350</v>
      </c>
      <c r="C30" t="s">
        <v>351</v>
      </c>
      <c r="D30" t="s">
        <v>352</v>
      </c>
      <c r="E30" t="s">
        <v>230</v>
      </c>
      <c r="F30" t="s">
        <v>36</v>
      </c>
      <c r="G30" t="s">
        <v>83</v>
      </c>
      <c r="H30" t="s">
        <v>353</v>
      </c>
      <c r="I30" t="s">
        <v>337</v>
      </c>
      <c r="J30" t="s">
        <v>338</v>
      </c>
      <c r="K30" t="s">
        <v>41</v>
      </c>
      <c r="L30" t="s">
        <v>42</v>
      </c>
      <c r="M30" t="s">
        <v>267</v>
      </c>
      <c r="N30">
        <v>40</v>
      </c>
      <c r="O30" t="s">
        <v>44</v>
      </c>
      <c r="P30" t="s">
        <v>45</v>
      </c>
      <c r="Q30" t="s">
        <v>354</v>
      </c>
      <c r="R30" t="s">
        <v>355</v>
      </c>
      <c r="S30" s="1">
        <v>43936</v>
      </c>
      <c r="T30" s="1">
        <v>43943</v>
      </c>
      <c r="U30" s="1">
        <v>43945</v>
      </c>
      <c r="V30" s="1">
        <v>43938</v>
      </c>
      <c r="X30" s="1">
        <v>43938</v>
      </c>
      <c r="Y30" t="s">
        <v>340</v>
      </c>
      <c r="AA30" t="s">
        <v>356</v>
      </c>
      <c r="AG30">
        <f t="shared" si="1"/>
        <v>0</v>
      </c>
      <c r="AH30">
        <f t="shared" si="2"/>
        <v>0</v>
      </c>
      <c r="AI30">
        <f t="shared" si="3"/>
        <v>0</v>
      </c>
      <c r="AK30">
        <f t="shared" si="4"/>
        <v>0</v>
      </c>
    </row>
    <row r="31" spans="1:37" x14ac:dyDescent="0.3">
      <c r="A31">
        <v>236</v>
      </c>
      <c r="B31" t="s">
        <v>357</v>
      </c>
      <c r="C31" t="s">
        <v>358</v>
      </c>
      <c r="D31" t="s">
        <v>359</v>
      </c>
      <c r="E31" t="s">
        <v>230</v>
      </c>
      <c r="F31" t="s">
        <v>36</v>
      </c>
      <c r="G31" t="s">
        <v>83</v>
      </c>
      <c r="H31" t="s">
        <v>360</v>
      </c>
      <c r="I31" t="s">
        <v>337</v>
      </c>
      <c r="J31" t="s">
        <v>338</v>
      </c>
      <c r="K31" t="s">
        <v>41</v>
      </c>
      <c r="L31" t="s">
        <v>361</v>
      </c>
      <c r="M31" t="s">
        <v>267</v>
      </c>
      <c r="N31">
        <v>40</v>
      </c>
      <c r="O31" t="s">
        <v>44</v>
      </c>
      <c r="P31" t="s">
        <v>45</v>
      </c>
      <c r="Q31" t="s">
        <v>354</v>
      </c>
      <c r="R31" t="s">
        <v>362</v>
      </c>
      <c r="S31" s="1">
        <v>43936</v>
      </c>
      <c r="T31" s="1">
        <v>43941</v>
      </c>
      <c r="U31" s="1">
        <v>43945</v>
      </c>
      <c r="V31" s="1">
        <v>43938</v>
      </c>
      <c r="X31" s="1">
        <v>43938</v>
      </c>
      <c r="Y31" t="s">
        <v>340</v>
      </c>
      <c r="AA31" t="s">
        <v>363</v>
      </c>
      <c r="AG31">
        <f t="shared" si="1"/>
        <v>0</v>
      </c>
      <c r="AH31">
        <f t="shared" si="2"/>
        <v>0</v>
      </c>
      <c r="AI31">
        <f t="shared" si="3"/>
        <v>0</v>
      </c>
      <c r="AK31">
        <f t="shared" si="4"/>
        <v>0</v>
      </c>
    </row>
    <row r="32" spans="1:37" x14ac:dyDescent="0.3">
      <c r="A32">
        <v>4</v>
      </c>
      <c r="B32" t="s">
        <v>364</v>
      </c>
      <c r="C32" t="s">
        <v>365</v>
      </c>
      <c r="E32" t="s">
        <v>366</v>
      </c>
      <c r="F32" t="s">
        <v>36</v>
      </c>
      <c r="G32" t="s">
        <v>367</v>
      </c>
      <c r="H32" t="s">
        <v>368</v>
      </c>
      <c r="I32" t="s">
        <v>369</v>
      </c>
      <c r="J32" t="s">
        <v>370</v>
      </c>
      <c r="K32" t="s">
        <v>41</v>
      </c>
      <c r="L32" t="s">
        <v>189</v>
      </c>
      <c r="M32" t="s">
        <v>88</v>
      </c>
      <c r="N32">
        <v>30</v>
      </c>
      <c r="O32" t="s">
        <v>60</v>
      </c>
      <c r="P32" t="s">
        <v>45</v>
      </c>
      <c r="Q32" t="s">
        <v>102</v>
      </c>
      <c r="R32" t="s">
        <v>371</v>
      </c>
      <c r="S32" s="1">
        <v>43876</v>
      </c>
      <c r="T32" s="1">
        <v>43982</v>
      </c>
      <c r="U32" s="1">
        <v>44043</v>
      </c>
      <c r="V32" s="1">
        <v>43880</v>
      </c>
      <c r="X32" s="1">
        <v>43886</v>
      </c>
      <c r="AA32" t="s">
        <v>372</v>
      </c>
      <c r="AG32">
        <f t="shared" si="1"/>
        <v>1</v>
      </c>
      <c r="AH32">
        <f t="shared" si="2"/>
        <v>1</v>
      </c>
      <c r="AI32">
        <f t="shared" si="3"/>
        <v>0</v>
      </c>
      <c r="AK32">
        <f t="shared" si="4"/>
        <v>3</v>
      </c>
    </row>
    <row r="33" spans="1:37" x14ac:dyDescent="0.3">
      <c r="A33">
        <v>10</v>
      </c>
      <c r="B33" t="s">
        <v>373</v>
      </c>
      <c r="C33" t="s">
        <v>374</v>
      </c>
      <c r="E33" t="s">
        <v>366</v>
      </c>
      <c r="F33" t="s">
        <v>36</v>
      </c>
      <c r="G33" t="s">
        <v>375</v>
      </c>
      <c r="H33" t="s">
        <v>376</v>
      </c>
      <c r="I33" t="s">
        <v>377</v>
      </c>
      <c r="J33" t="s">
        <v>378</v>
      </c>
      <c r="K33" t="s">
        <v>41</v>
      </c>
      <c r="L33" t="s">
        <v>189</v>
      </c>
      <c r="M33" t="s">
        <v>379</v>
      </c>
      <c r="N33">
        <v>20</v>
      </c>
      <c r="O33" t="s">
        <v>44</v>
      </c>
      <c r="P33" t="s">
        <v>45</v>
      </c>
      <c r="Q33" t="s">
        <v>380</v>
      </c>
      <c r="R33" t="s">
        <v>381</v>
      </c>
      <c r="S33" s="2">
        <v>43941</v>
      </c>
      <c r="T33" s="2">
        <v>44185</v>
      </c>
      <c r="U33" s="2">
        <v>44185</v>
      </c>
      <c r="V33" s="1">
        <v>43936</v>
      </c>
      <c r="X33" s="1">
        <v>43936</v>
      </c>
      <c r="Y33" t="s">
        <v>382</v>
      </c>
      <c r="AA33" t="s">
        <v>383</v>
      </c>
      <c r="AG33">
        <f t="shared" si="1"/>
        <v>0</v>
      </c>
      <c r="AH33">
        <f t="shared" si="2"/>
        <v>0</v>
      </c>
      <c r="AI33">
        <f t="shared" si="3"/>
        <v>0</v>
      </c>
      <c r="AK33">
        <f t="shared" si="4"/>
        <v>0</v>
      </c>
    </row>
    <row r="34" spans="1:37" x14ac:dyDescent="0.3">
      <c r="A34">
        <v>13</v>
      </c>
      <c r="B34" t="s">
        <v>384</v>
      </c>
      <c r="C34" t="s">
        <v>385</v>
      </c>
      <c r="D34" t="s">
        <v>386</v>
      </c>
      <c r="E34" t="s">
        <v>366</v>
      </c>
      <c r="F34" t="s">
        <v>36</v>
      </c>
      <c r="G34" t="s">
        <v>37</v>
      </c>
      <c r="H34" t="s">
        <v>387</v>
      </c>
      <c r="I34" t="s">
        <v>388</v>
      </c>
      <c r="J34" t="s">
        <v>389</v>
      </c>
      <c r="K34" t="s">
        <v>41</v>
      </c>
      <c r="L34" t="s">
        <v>42</v>
      </c>
      <c r="M34" t="s">
        <v>101</v>
      </c>
      <c r="N34">
        <v>350</v>
      </c>
      <c r="O34" t="s">
        <v>44</v>
      </c>
      <c r="P34" t="s">
        <v>45</v>
      </c>
      <c r="Q34" t="s">
        <v>46</v>
      </c>
      <c r="R34">
        <v>2154</v>
      </c>
      <c r="S34" s="1">
        <v>43941</v>
      </c>
      <c r="T34" s="1">
        <v>44104</v>
      </c>
      <c r="U34" s="1">
        <v>44135</v>
      </c>
      <c r="V34" s="1">
        <v>43938</v>
      </c>
      <c r="X34" s="1">
        <v>43938</v>
      </c>
      <c r="Y34" t="s">
        <v>390</v>
      </c>
      <c r="AA34" t="s">
        <v>391</v>
      </c>
      <c r="AG34">
        <f t="shared" si="1"/>
        <v>0</v>
      </c>
      <c r="AH34">
        <f t="shared" si="2"/>
        <v>1</v>
      </c>
      <c r="AI34">
        <f t="shared" si="3"/>
        <v>0</v>
      </c>
      <c r="AK34">
        <f t="shared" si="4"/>
        <v>2</v>
      </c>
    </row>
    <row r="35" spans="1:37" x14ac:dyDescent="0.3">
      <c r="A35">
        <v>14</v>
      </c>
      <c r="B35" t="s">
        <v>392</v>
      </c>
      <c r="C35" t="s">
        <v>393</v>
      </c>
      <c r="D35" t="s">
        <v>394</v>
      </c>
      <c r="E35" t="s">
        <v>366</v>
      </c>
      <c r="F35" t="s">
        <v>36</v>
      </c>
      <c r="G35" t="s">
        <v>395</v>
      </c>
      <c r="H35" t="s">
        <v>396</v>
      </c>
      <c r="I35" t="s">
        <v>397</v>
      </c>
      <c r="J35" t="s">
        <v>398</v>
      </c>
      <c r="K35" t="s">
        <v>41</v>
      </c>
      <c r="L35" t="s">
        <v>42</v>
      </c>
      <c r="M35" t="s">
        <v>59</v>
      </c>
      <c r="N35">
        <v>1500</v>
      </c>
      <c r="O35" t="s">
        <v>44</v>
      </c>
      <c r="P35" t="s">
        <v>45</v>
      </c>
      <c r="Q35" t="s">
        <v>46</v>
      </c>
      <c r="R35" t="s">
        <v>399</v>
      </c>
      <c r="S35" s="1">
        <v>43922</v>
      </c>
      <c r="T35" s="1">
        <v>44104</v>
      </c>
      <c r="U35" s="1">
        <v>44196</v>
      </c>
      <c r="V35" s="1">
        <v>43917</v>
      </c>
      <c r="X35" s="1">
        <v>43917</v>
      </c>
      <c r="Y35" t="s">
        <v>400</v>
      </c>
      <c r="AA35" t="s">
        <v>401</v>
      </c>
      <c r="AG35">
        <f t="shared" si="1"/>
        <v>0</v>
      </c>
      <c r="AH35">
        <f t="shared" si="2"/>
        <v>1</v>
      </c>
      <c r="AI35">
        <f t="shared" si="3"/>
        <v>0</v>
      </c>
      <c r="AK35">
        <f t="shared" si="4"/>
        <v>2</v>
      </c>
    </row>
    <row r="36" spans="1:37" x14ac:dyDescent="0.3">
      <c r="A36">
        <v>15</v>
      </c>
      <c r="B36" t="s">
        <v>402</v>
      </c>
      <c r="C36" t="s">
        <v>403</v>
      </c>
      <c r="E36" t="s">
        <v>366</v>
      </c>
      <c r="F36" t="s">
        <v>36</v>
      </c>
      <c r="G36" t="s">
        <v>404</v>
      </c>
      <c r="H36" t="s">
        <v>405</v>
      </c>
      <c r="I36" t="s">
        <v>406</v>
      </c>
      <c r="J36" t="s">
        <v>407</v>
      </c>
      <c r="K36" t="s">
        <v>41</v>
      </c>
      <c r="L36" t="s">
        <v>408</v>
      </c>
      <c r="M36" t="s">
        <v>101</v>
      </c>
      <c r="N36">
        <v>348</v>
      </c>
      <c r="O36" t="s">
        <v>180</v>
      </c>
      <c r="P36" t="s">
        <v>45</v>
      </c>
      <c r="Q36" t="s">
        <v>46</v>
      </c>
      <c r="R36" t="s">
        <v>409</v>
      </c>
      <c r="S36" s="1">
        <v>43875</v>
      </c>
      <c r="T36" s="1">
        <v>43965</v>
      </c>
      <c r="U36" s="1">
        <v>44544</v>
      </c>
      <c r="V36" s="1">
        <v>43880</v>
      </c>
      <c r="X36" s="1">
        <v>43880</v>
      </c>
      <c r="AA36" t="s">
        <v>410</v>
      </c>
      <c r="AG36">
        <f t="shared" si="1"/>
        <v>0</v>
      </c>
      <c r="AH36">
        <f t="shared" si="2"/>
        <v>1</v>
      </c>
      <c r="AI36">
        <f t="shared" si="3"/>
        <v>0</v>
      </c>
      <c r="AK36">
        <f t="shared" si="4"/>
        <v>2</v>
      </c>
    </row>
    <row r="37" spans="1:37" x14ac:dyDescent="0.3">
      <c r="A37">
        <v>16</v>
      </c>
      <c r="B37" t="s">
        <v>411</v>
      </c>
      <c r="C37" t="s">
        <v>412</v>
      </c>
      <c r="D37" t="s">
        <v>83</v>
      </c>
      <c r="E37" t="s">
        <v>366</v>
      </c>
      <c r="F37" t="s">
        <v>36</v>
      </c>
      <c r="G37" t="s">
        <v>413</v>
      </c>
      <c r="H37" t="s">
        <v>414</v>
      </c>
      <c r="I37" t="s">
        <v>415</v>
      </c>
      <c r="J37" t="s">
        <v>416</v>
      </c>
      <c r="K37" t="s">
        <v>41</v>
      </c>
      <c r="L37" t="s">
        <v>408</v>
      </c>
      <c r="M37" t="s">
        <v>101</v>
      </c>
      <c r="N37">
        <v>30</v>
      </c>
      <c r="O37" t="s">
        <v>44</v>
      </c>
      <c r="P37" t="s">
        <v>45</v>
      </c>
      <c r="Q37" t="s">
        <v>380</v>
      </c>
      <c r="R37">
        <v>9</v>
      </c>
      <c r="S37" s="1">
        <v>43931</v>
      </c>
      <c r="T37" s="1">
        <v>43992</v>
      </c>
      <c r="U37" s="1">
        <v>44043</v>
      </c>
      <c r="V37" s="1">
        <v>43936</v>
      </c>
      <c r="X37" s="1">
        <v>43936</v>
      </c>
      <c r="AA37" t="s">
        <v>417</v>
      </c>
      <c r="AG37">
        <f t="shared" si="1"/>
        <v>0</v>
      </c>
      <c r="AH37">
        <f t="shared" si="2"/>
        <v>0</v>
      </c>
      <c r="AI37">
        <f t="shared" si="3"/>
        <v>0</v>
      </c>
      <c r="AK37">
        <f t="shared" si="4"/>
        <v>0</v>
      </c>
    </row>
    <row r="38" spans="1:37" x14ac:dyDescent="0.3">
      <c r="A38">
        <v>17</v>
      </c>
      <c r="B38" t="s">
        <v>418</v>
      </c>
      <c r="C38" t="s">
        <v>419</v>
      </c>
      <c r="D38" t="s">
        <v>420</v>
      </c>
      <c r="E38" t="s">
        <v>366</v>
      </c>
      <c r="F38" t="s">
        <v>36</v>
      </c>
      <c r="G38" t="s">
        <v>421</v>
      </c>
      <c r="H38" t="s">
        <v>422</v>
      </c>
      <c r="I38" t="s">
        <v>423</v>
      </c>
      <c r="J38" t="s">
        <v>424</v>
      </c>
      <c r="K38" t="s">
        <v>41</v>
      </c>
      <c r="L38" t="s">
        <v>42</v>
      </c>
      <c r="M38" t="s">
        <v>74</v>
      </c>
      <c r="N38">
        <v>150</v>
      </c>
      <c r="O38" t="s">
        <v>44</v>
      </c>
      <c r="P38" t="s">
        <v>45</v>
      </c>
      <c r="Q38" t="s">
        <v>354</v>
      </c>
      <c r="R38" t="s">
        <v>425</v>
      </c>
      <c r="S38" s="1">
        <v>43952</v>
      </c>
      <c r="T38" s="1">
        <v>44926</v>
      </c>
      <c r="U38" s="2">
        <v>43853</v>
      </c>
      <c r="V38" s="1">
        <v>43917</v>
      </c>
      <c r="X38" s="1">
        <v>43929</v>
      </c>
      <c r="AA38" t="s">
        <v>426</v>
      </c>
      <c r="AG38">
        <f t="shared" si="1"/>
        <v>0</v>
      </c>
      <c r="AH38">
        <f t="shared" si="2"/>
        <v>0</v>
      </c>
      <c r="AI38">
        <f t="shared" si="3"/>
        <v>0</v>
      </c>
      <c r="AK38">
        <f t="shared" si="4"/>
        <v>0</v>
      </c>
    </row>
    <row r="39" spans="1:37" x14ac:dyDescent="0.3">
      <c r="A39">
        <v>18</v>
      </c>
      <c r="B39" t="s">
        <v>427</v>
      </c>
      <c r="C39" t="s">
        <v>428</v>
      </c>
      <c r="E39" t="s">
        <v>366</v>
      </c>
      <c r="F39" t="s">
        <v>36</v>
      </c>
      <c r="G39" t="s">
        <v>429</v>
      </c>
      <c r="H39" t="s">
        <v>430</v>
      </c>
      <c r="I39" t="s">
        <v>431</v>
      </c>
      <c r="J39" t="s">
        <v>432</v>
      </c>
      <c r="K39" t="s">
        <v>41</v>
      </c>
      <c r="L39" t="s">
        <v>285</v>
      </c>
      <c r="M39" t="s">
        <v>101</v>
      </c>
      <c r="N39">
        <v>230</v>
      </c>
      <c r="O39" t="s">
        <v>44</v>
      </c>
      <c r="P39" t="s">
        <v>45</v>
      </c>
      <c r="Q39" t="s">
        <v>433</v>
      </c>
      <c r="R39" t="s">
        <v>434</v>
      </c>
      <c r="S39" s="2">
        <v>43881</v>
      </c>
      <c r="T39" s="2">
        <v>43910</v>
      </c>
      <c r="U39" s="2">
        <v>43910</v>
      </c>
      <c r="V39" s="1">
        <v>43885</v>
      </c>
      <c r="X39" s="1">
        <v>43885</v>
      </c>
      <c r="Y39" t="s">
        <v>435</v>
      </c>
      <c r="AA39" t="s">
        <v>436</v>
      </c>
      <c r="AG39">
        <f t="shared" si="1"/>
        <v>1</v>
      </c>
      <c r="AH39">
        <f t="shared" si="2"/>
        <v>1</v>
      </c>
      <c r="AI39">
        <f t="shared" si="3"/>
        <v>0</v>
      </c>
      <c r="AK39">
        <f t="shared" si="4"/>
        <v>3</v>
      </c>
    </row>
    <row r="40" spans="1:37" x14ac:dyDescent="0.3">
      <c r="A40">
        <v>23</v>
      </c>
      <c r="B40" t="s">
        <v>437</v>
      </c>
      <c r="C40" t="s">
        <v>438</v>
      </c>
      <c r="D40" t="s">
        <v>439</v>
      </c>
      <c r="E40" t="s">
        <v>366</v>
      </c>
      <c r="F40" t="s">
        <v>36</v>
      </c>
      <c r="G40" t="s">
        <v>440</v>
      </c>
      <c r="H40" t="s">
        <v>441</v>
      </c>
      <c r="I40" t="s">
        <v>442</v>
      </c>
      <c r="J40" t="s">
        <v>443</v>
      </c>
      <c r="K40" t="s">
        <v>41</v>
      </c>
      <c r="L40" t="s">
        <v>444</v>
      </c>
      <c r="M40" t="s">
        <v>101</v>
      </c>
      <c r="N40">
        <v>40000</v>
      </c>
      <c r="O40" t="s">
        <v>44</v>
      </c>
      <c r="P40" t="s">
        <v>45</v>
      </c>
      <c r="Q40" t="s">
        <v>61</v>
      </c>
      <c r="R40" t="s">
        <v>445</v>
      </c>
      <c r="S40" s="2">
        <v>43941</v>
      </c>
      <c r="T40" s="2">
        <v>43942</v>
      </c>
      <c r="U40" s="2">
        <v>43942</v>
      </c>
      <c r="V40" s="1">
        <v>43901</v>
      </c>
      <c r="X40" s="1">
        <v>43917</v>
      </c>
      <c r="AA40" t="s">
        <v>446</v>
      </c>
      <c r="AG40">
        <f t="shared" si="1"/>
        <v>0</v>
      </c>
      <c r="AH40">
        <f t="shared" si="2"/>
        <v>0</v>
      </c>
      <c r="AI40">
        <f t="shared" si="3"/>
        <v>0</v>
      </c>
      <c r="AK40">
        <f t="shared" si="4"/>
        <v>0</v>
      </c>
    </row>
    <row r="41" spans="1:37" x14ac:dyDescent="0.3">
      <c r="A41">
        <v>27</v>
      </c>
      <c r="B41" t="s">
        <v>447</v>
      </c>
      <c r="C41" t="s">
        <v>448</v>
      </c>
      <c r="E41" t="s">
        <v>366</v>
      </c>
      <c r="F41" t="s">
        <v>36</v>
      </c>
      <c r="G41" t="s">
        <v>449</v>
      </c>
      <c r="H41" t="s">
        <v>450</v>
      </c>
      <c r="I41" t="s">
        <v>451</v>
      </c>
      <c r="J41" t="s">
        <v>452</v>
      </c>
      <c r="K41" t="s">
        <v>41</v>
      </c>
      <c r="L41" t="s">
        <v>453</v>
      </c>
      <c r="M41" t="s">
        <v>101</v>
      </c>
      <c r="N41">
        <v>120</v>
      </c>
      <c r="O41" t="s">
        <v>180</v>
      </c>
      <c r="P41" t="s">
        <v>45</v>
      </c>
      <c r="Q41" t="s">
        <v>46</v>
      </c>
      <c r="R41" t="s">
        <v>454</v>
      </c>
      <c r="S41" s="1">
        <v>43887</v>
      </c>
      <c r="T41" s="1">
        <v>43997</v>
      </c>
      <c r="U41" s="1">
        <v>44089</v>
      </c>
      <c r="V41" s="1">
        <v>43887</v>
      </c>
      <c r="X41" s="1">
        <v>43887</v>
      </c>
      <c r="AA41" t="s">
        <v>455</v>
      </c>
      <c r="AG41">
        <f t="shared" si="1"/>
        <v>0</v>
      </c>
      <c r="AH41">
        <f t="shared" si="2"/>
        <v>1</v>
      </c>
      <c r="AI41">
        <f t="shared" si="3"/>
        <v>0</v>
      </c>
      <c r="AK41">
        <f t="shared" si="4"/>
        <v>2</v>
      </c>
    </row>
    <row r="42" spans="1:37" x14ac:dyDescent="0.3">
      <c r="A42">
        <v>31</v>
      </c>
      <c r="B42" t="s">
        <v>456</v>
      </c>
      <c r="C42" t="s">
        <v>457</v>
      </c>
      <c r="E42" t="s">
        <v>366</v>
      </c>
      <c r="F42" t="s">
        <v>36</v>
      </c>
      <c r="G42" t="s">
        <v>252</v>
      </c>
      <c r="H42" t="s">
        <v>458</v>
      </c>
      <c r="I42" t="s">
        <v>459</v>
      </c>
      <c r="J42" t="s">
        <v>460</v>
      </c>
      <c r="K42" t="s">
        <v>41</v>
      </c>
      <c r="L42" t="s">
        <v>42</v>
      </c>
      <c r="M42" t="s">
        <v>101</v>
      </c>
      <c r="N42">
        <v>200</v>
      </c>
      <c r="O42" t="s">
        <v>44</v>
      </c>
      <c r="P42" t="s">
        <v>45</v>
      </c>
      <c r="Q42" t="s">
        <v>461</v>
      </c>
      <c r="R42" t="s">
        <v>462</v>
      </c>
      <c r="S42" s="2">
        <v>43910</v>
      </c>
      <c r="T42" s="2">
        <v>44094</v>
      </c>
      <c r="U42" s="2">
        <v>44155</v>
      </c>
      <c r="V42" s="1">
        <v>43910</v>
      </c>
      <c r="X42" s="1">
        <v>43910</v>
      </c>
      <c r="Y42" t="s">
        <v>463</v>
      </c>
      <c r="AA42" t="s">
        <v>464</v>
      </c>
      <c r="AG42">
        <f t="shared" si="1"/>
        <v>1</v>
      </c>
      <c r="AH42">
        <f t="shared" si="2"/>
        <v>1</v>
      </c>
      <c r="AI42">
        <f t="shared" si="3"/>
        <v>0</v>
      </c>
      <c r="AK42">
        <f t="shared" si="4"/>
        <v>3</v>
      </c>
    </row>
    <row r="43" spans="1:37" x14ac:dyDescent="0.3">
      <c r="A43">
        <v>33</v>
      </c>
      <c r="B43" t="s">
        <v>465</v>
      </c>
      <c r="C43" t="s">
        <v>466</v>
      </c>
      <c r="D43" t="s">
        <v>467</v>
      </c>
      <c r="E43" t="s">
        <v>366</v>
      </c>
      <c r="F43" t="s">
        <v>36</v>
      </c>
      <c r="G43" t="s">
        <v>468</v>
      </c>
      <c r="H43" t="s">
        <v>469</v>
      </c>
      <c r="I43" t="s">
        <v>470</v>
      </c>
      <c r="J43" t="s">
        <v>471</v>
      </c>
      <c r="K43" t="s">
        <v>41</v>
      </c>
      <c r="L43" t="s">
        <v>87</v>
      </c>
      <c r="M43" t="s">
        <v>43</v>
      </c>
      <c r="N43">
        <v>80</v>
      </c>
      <c r="O43" t="s">
        <v>44</v>
      </c>
      <c r="P43" t="s">
        <v>45</v>
      </c>
      <c r="Q43" t="s">
        <v>46</v>
      </c>
      <c r="R43" t="s">
        <v>472</v>
      </c>
      <c r="S43" s="1">
        <v>43922</v>
      </c>
      <c r="T43" s="1">
        <v>44074</v>
      </c>
      <c r="U43" s="1">
        <v>44196</v>
      </c>
      <c r="V43" s="1">
        <v>43924</v>
      </c>
      <c r="X43" s="1">
        <v>43924</v>
      </c>
      <c r="Y43" t="s">
        <v>473</v>
      </c>
      <c r="AA43" t="s">
        <v>474</v>
      </c>
      <c r="AG43">
        <f t="shared" si="1"/>
        <v>0</v>
      </c>
      <c r="AH43">
        <f t="shared" si="2"/>
        <v>1</v>
      </c>
      <c r="AI43">
        <f t="shared" si="3"/>
        <v>0</v>
      </c>
      <c r="AK43">
        <f t="shared" si="4"/>
        <v>2</v>
      </c>
    </row>
    <row r="44" spans="1:37" x14ac:dyDescent="0.3">
      <c r="A44">
        <v>34</v>
      </c>
      <c r="B44" t="s">
        <v>475</v>
      </c>
      <c r="C44" t="s">
        <v>476</v>
      </c>
      <c r="D44" t="s">
        <v>467</v>
      </c>
      <c r="E44" t="s">
        <v>366</v>
      </c>
      <c r="F44" t="s">
        <v>36</v>
      </c>
      <c r="G44" t="s">
        <v>468</v>
      </c>
      <c r="H44" t="s">
        <v>477</v>
      </c>
      <c r="I44" t="s">
        <v>478</v>
      </c>
      <c r="J44" t="s">
        <v>479</v>
      </c>
      <c r="K44" t="s">
        <v>41</v>
      </c>
      <c r="L44" t="s">
        <v>87</v>
      </c>
      <c r="M44" t="s">
        <v>74</v>
      </c>
      <c r="N44">
        <v>10</v>
      </c>
      <c r="O44" t="s">
        <v>44</v>
      </c>
      <c r="P44" t="s">
        <v>45</v>
      </c>
      <c r="Q44" t="s">
        <v>102</v>
      </c>
      <c r="R44" t="s">
        <v>480</v>
      </c>
      <c r="S44" s="1">
        <v>43922</v>
      </c>
      <c r="T44" s="1">
        <v>44074</v>
      </c>
      <c r="U44" s="1">
        <v>44196</v>
      </c>
      <c r="V44" s="1">
        <v>43923</v>
      </c>
      <c r="X44" s="1">
        <v>43923</v>
      </c>
      <c r="Y44" t="s">
        <v>473</v>
      </c>
      <c r="AA44" t="s">
        <v>481</v>
      </c>
      <c r="AG44">
        <f t="shared" si="1"/>
        <v>1</v>
      </c>
      <c r="AH44">
        <f t="shared" si="2"/>
        <v>1</v>
      </c>
      <c r="AI44">
        <f t="shared" si="3"/>
        <v>0</v>
      </c>
      <c r="AK44">
        <f t="shared" si="4"/>
        <v>3</v>
      </c>
    </row>
    <row r="45" spans="1:37" x14ac:dyDescent="0.3">
      <c r="A45">
        <v>35</v>
      </c>
      <c r="B45" t="s">
        <v>482</v>
      </c>
      <c r="C45" t="s">
        <v>483</v>
      </c>
      <c r="E45" t="s">
        <v>366</v>
      </c>
      <c r="F45" t="s">
        <v>36</v>
      </c>
      <c r="G45" t="s">
        <v>367</v>
      </c>
      <c r="H45" t="s">
        <v>484</v>
      </c>
      <c r="I45" t="s">
        <v>485</v>
      </c>
      <c r="J45" t="s">
        <v>486</v>
      </c>
      <c r="K45" t="s">
        <v>41</v>
      </c>
      <c r="L45" t="s">
        <v>487</v>
      </c>
      <c r="M45" t="s">
        <v>59</v>
      </c>
      <c r="N45">
        <v>260</v>
      </c>
      <c r="O45" t="s">
        <v>60</v>
      </c>
      <c r="P45" t="s">
        <v>45</v>
      </c>
      <c r="Q45" t="s">
        <v>46</v>
      </c>
      <c r="R45" t="s">
        <v>488</v>
      </c>
      <c r="S45" s="2">
        <v>43941</v>
      </c>
      <c r="T45" s="2">
        <v>44032</v>
      </c>
      <c r="U45" s="2">
        <v>44032</v>
      </c>
      <c r="V45" s="1">
        <v>43935</v>
      </c>
      <c r="X45" s="1">
        <v>43935</v>
      </c>
      <c r="Y45" t="s">
        <v>489</v>
      </c>
      <c r="AA45" t="s">
        <v>490</v>
      </c>
      <c r="AG45">
        <f t="shared" si="1"/>
        <v>0</v>
      </c>
      <c r="AH45">
        <f t="shared" si="2"/>
        <v>1</v>
      </c>
      <c r="AI45">
        <f t="shared" si="3"/>
        <v>0</v>
      </c>
      <c r="AK45">
        <f t="shared" si="4"/>
        <v>2</v>
      </c>
    </row>
    <row r="46" spans="1:37" x14ac:dyDescent="0.3">
      <c r="A46">
        <v>38</v>
      </c>
      <c r="B46" t="s">
        <v>491</v>
      </c>
      <c r="C46" t="s">
        <v>492</v>
      </c>
      <c r="E46" t="s">
        <v>366</v>
      </c>
      <c r="F46" t="s">
        <v>36</v>
      </c>
      <c r="G46" t="s">
        <v>493</v>
      </c>
      <c r="H46" t="s">
        <v>494</v>
      </c>
      <c r="I46" t="s">
        <v>495</v>
      </c>
      <c r="J46" t="s">
        <v>496</v>
      </c>
      <c r="K46" t="s">
        <v>41</v>
      </c>
      <c r="L46" t="s">
        <v>189</v>
      </c>
      <c r="M46" t="s">
        <v>267</v>
      </c>
      <c r="N46">
        <v>520</v>
      </c>
      <c r="O46" t="s">
        <v>44</v>
      </c>
      <c r="P46" t="s">
        <v>45</v>
      </c>
      <c r="Q46" t="s">
        <v>46</v>
      </c>
      <c r="R46" t="s">
        <v>497</v>
      </c>
      <c r="S46" s="1">
        <v>43884</v>
      </c>
      <c r="T46" s="1">
        <v>44255</v>
      </c>
      <c r="U46" s="1">
        <v>44255</v>
      </c>
      <c r="V46" s="1">
        <v>43888</v>
      </c>
      <c r="X46" s="1">
        <v>43888</v>
      </c>
      <c r="Z46" t="s">
        <v>498</v>
      </c>
      <c r="AA46" t="s">
        <v>499</v>
      </c>
      <c r="AG46">
        <f t="shared" si="1"/>
        <v>0</v>
      </c>
      <c r="AH46">
        <f t="shared" si="2"/>
        <v>1</v>
      </c>
      <c r="AI46">
        <f t="shared" si="3"/>
        <v>0</v>
      </c>
      <c r="AK46">
        <f t="shared" si="4"/>
        <v>2</v>
      </c>
    </row>
    <row r="47" spans="1:37" x14ac:dyDescent="0.3">
      <c r="A47">
        <v>39</v>
      </c>
      <c r="B47" t="s">
        <v>500</v>
      </c>
      <c r="C47" t="s">
        <v>501</v>
      </c>
      <c r="E47" t="s">
        <v>366</v>
      </c>
      <c r="F47" t="s">
        <v>36</v>
      </c>
      <c r="G47" t="s">
        <v>83</v>
      </c>
      <c r="H47" t="s">
        <v>502</v>
      </c>
      <c r="I47" t="s">
        <v>503</v>
      </c>
      <c r="J47" t="s">
        <v>504</v>
      </c>
      <c r="K47" t="s">
        <v>41</v>
      </c>
      <c r="L47" t="s">
        <v>505</v>
      </c>
      <c r="M47" t="s">
        <v>59</v>
      </c>
      <c r="N47">
        <v>1000</v>
      </c>
      <c r="O47" t="s">
        <v>44</v>
      </c>
      <c r="P47" t="s">
        <v>45</v>
      </c>
      <c r="Q47" t="s">
        <v>506</v>
      </c>
      <c r="R47" t="s">
        <v>507</v>
      </c>
      <c r="S47" s="1">
        <v>43915</v>
      </c>
      <c r="T47" s="1">
        <v>43946</v>
      </c>
      <c r="U47" s="1">
        <v>43961</v>
      </c>
      <c r="V47" s="1">
        <v>43916</v>
      </c>
      <c r="X47" s="1">
        <v>43916</v>
      </c>
      <c r="Y47" t="s">
        <v>508</v>
      </c>
      <c r="AA47" t="s">
        <v>509</v>
      </c>
      <c r="AG47">
        <f t="shared" si="1"/>
        <v>0</v>
      </c>
      <c r="AH47">
        <f t="shared" si="2"/>
        <v>0</v>
      </c>
      <c r="AI47">
        <f t="shared" si="3"/>
        <v>0</v>
      </c>
      <c r="AK47">
        <f t="shared" si="4"/>
        <v>0</v>
      </c>
    </row>
    <row r="48" spans="1:37" x14ac:dyDescent="0.3">
      <c r="A48">
        <v>41</v>
      </c>
      <c r="B48" t="s">
        <v>510</v>
      </c>
      <c r="C48" t="s">
        <v>511</v>
      </c>
      <c r="E48" t="s">
        <v>366</v>
      </c>
      <c r="F48" t="s">
        <v>36</v>
      </c>
      <c r="G48" t="s">
        <v>83</v>
      </c>
      <c r="H48" t="s">
        <v>512</v>
      </c>
      <c r="I48" t="s">
        <v>513</v>
      </c>
      <c r="J48" t="s">
        <v>514</v>
      </c>
      <c r="K48" t="s">
        <v>41</v>
      </c>
      <c r="L48" t="s">
        <v>42</v>
      </c>
      <c r="M48" t="s">
        <v>74</v>
      </c>
      <c r="N48">
        <v>1000</v>
      </c>
      <c r="O48" t="s">
        <v>44</v>
      </c>
      <c r="P48" t="s">
        <v>45</v>
      </c>
      <c r="Q48" t="s">
        <v>329</v>
      </c>
      <c r="R48" t="s">
        <v>515</v>
      </c>
      <c r="S48" s="2">
        <v>43941</v>
      </c>
      <c r="T48" s="2">
        <v>43882</v>
      </c>
      <c r="U48" s="2">
        <v>44033</v>
      </c>
      <c r="V48" s="1">
        <v>43916</v>
      </c>
      <c r="X48" s="1">
        <v>43928</v>
      </c>
      <c r="Y48" t="s">
        <v>516</v>
      </c>
      <c r="AA48" t="s">
        <v>517</v>
      </c>
      <c r="AG48">
        <f t="shared" si="1"/>
        <v>0</v>
      </c>
      <c r="AH48">
        <f t="shared" si="2"/>
        <v>1</v>
      </c>
      <c r="AI48">
        <f t="shared" si="3"/>
        <v>1</v>
      </c>
      <c r="AK48">
        <f t="shared" si="4"/>
        <v>6</v>
      </c>
    </row>
    <row r="49" spans="1:37" x14ac:dyDescent="0.3">
      <c r="A49">
        <v>43</v>
      </c>
      <c r="B49" t="s">
        <v>518</v>
      </c>
      <c r="C49" t="s">
        <v>519</v>
      </c>
      <c r="E49" t="s">
        <v>366</v>
      </c>
      <c r="F49" t="s">
        <v>36</v>
      </c>
      <c r="G49" t="s">
        <v>520</v>
      </c>
      <c r="H49" t="s">
        <v>521</v>
      </c>
      <c r="I49" t="s">
        <v>522</v>
      </c>
      <c r="J49" t="s">
        <v>523</v>
      </c>
      <c r="K49" t="s">
        <v>41</v>
      </c>
      <c r="L49" t="s">
        <v>42</v>
      </c>
      <c r="M49" t="s">
        <v>43</v>
      </c>
      <c r="N49">
        <v>1600</v>
      </c>
      <c r="O49" t="s">
        <v>44</v>
      </c>
      <c r="P49" t="s">
        <v>45</v>
      </c>
      <c r="Q49" t="s">
        <v>347</v>
      </c>
      <c r="R49" t="s">
        <v>524</v>
      </c>
      <c r="S49" s="2">
        <v>43910</v>
      </c>
      <c r="T49" s="2">
        <v>43911</v>
      </c>
      <c r="U49" s="2">
        <v>43912</v>
      </c>
      <c r="V49" s="1">
        <v>43914</v>
      </c>
      <c r="X49" s="1">
        <v>43915</v>
      </c>
      <c r="Y49" t="s">
        <v>525</v>
      </c>
      <c r="AA49" t="s">
        <v>526</v>
      </c>
      <c r="AG49">
        <f t="shared" si="1"/>
        <v>0</v>
      </c>
      <c r="AH49">
        <f t="shared" si="2"/>
        <v>0</v>
      </c>
      <c r="AI49">
        <f t="shared" si="3"/>
        <v>0</v>
      </c>
      <c r="AK49">
        <f t="shared" si="4"/>
        <v>0</v>
      </c>
    </row>
    <row r="50" spans="1:37" x14ac:dyDescent="0.3">
      <c r="A50">
        <v>45</v>
      </c>
      <c r="B50" t="s">
        <v>527</v>
      </c>
      <c r="C50" t="s">
        <v>528</v>
      </c>
      <c r="E50" t="s">
        <v>366</v>
      </c>
      <c r="F50" t="s">
        <v>36</v>
      </c>
      <c r="G50" t="s">
        <v>529</v>
      </c>
      <c r="H50" t="s">
        <v>530</v>
      </c>
      <c r="I50" t="s">
        <v>531</v>
      </c>
      <c r="J50" t="s">
        <v>532</v>
      </c>
      <c r="K50" t="s">
        <v>41</v>
      </c>
      <c r="L50" t="s">
        <v>42</v>
      </c>
      <c r="M50" t="s">
        <v>101</v>
      </c>
      <c r="N50">
        <v>576</v>
      </c>
      <c r="O50" t="s">
        <v>44</v>
      </c>
      <c r="P50" t="s">
        <v>45</v>
      </c>
      <c r="Q50" t="s">
        <v>533</v>
      </c>
      <c r="R50">
        <v>20006014</v>
      </c>
      <c r="S50" s="1">
        <v>43922</v>
      </c>
      <c r="T50" s="1">
        <v>44166</v>
      </c>
      <c r="U50" s="1">
        <v>44197</v>
      </c>
      <c r="V50" s="1">
        <v>43895</v>
      </c>
      <c r="X50" s="1">
        <v>43895</v>
      </c>
      <c r="AA50" t="s">
        <v>534</v>
      </c>
      <c r="AG50">
        <f t="shared" si="1"/>
        <v>0</v>
      </c>
      <c r="AH50">
        <f t="shared" si="2"/>
        <v>0</v>
      </c>
      <c r="AI50">
        <f t="shared" si="3"/>
        <v>0</v>
      </c>
      <c r="AK50">
        <f t="shared" si="4"/>
        <v>0</v>
      </c>
    </row>
    <row r="51" spans="1:37" x14ac:dyDescent="0.3">
      <c r="A51">
        <v>48</v>
      </c>
      <c r="B51" t="s">
        <v>535</v>
      </c>
      <c r="C51" t="s">
        <v>536</v>
      </c>
      <c r="D51" t="s">
        <v>537</v>
      </c>
      <c r="E51" t="s">
        <v>366</v>
      </c>
      <c r="F51" t="s">
        <v>36</v>
      </c>
      <c r="G51" t="s">
        <v>54</v>
      </c>
      <c r="H51" t="s">
        <v>538</v>
      </c>
      <c r="I51" t="s">
        <v>539</v>
      </c>
      <c r="J51" t="s">
        <v>540</v>
      </c>
      <c r="K51" t="s">
        <v>41</v>
      </c>
      <c r="L51" t="s">
        <v>541</v>
      </c>
      <c r="M51" t="s">
        <v>101</v>
      </c>
      <c r="N51">
        <v>200</v>
      </c>
      <c r="O51" t="s">
        <v>44</v>
      </c>
      <c r="P51" t="s">
        <v>45</v>
      </c>
      <c r="Q51" t="s">
        <v>159</v>
      </c>
      <c r="R51" t="s">
        <v>542</v>
      </c>
      <c r="S51" s="2">
        <v>43941</v>
      </c>
      <c r="T51" s="2">
        <v>44032</v>
      </c>
      <c r="U51" s="2">
        <v>44094</v>
      </c>
      <c r="V51" s="1">
        <v>43929</v>
      </c>
      <c r="X51" s="1">
        <v>43929</v>
      </c>
      <c r="AA51" t="s">
        <v>543</v>
      </c>
      <c r="AG51">
        <f t="shared" si="1"/>
        <v>0</v>
      </c>
      <c r="AH51">
        <f t="shared" si="2"/>
        <v>1</v>
      </c>
      <c r="AI51">
        <f t="shared" si="3"/>
        <v>1</v>
      </c>
      <c r="AK51">
        <f t="shared" si="4"/>
        <v>6</v>
      </c>
    </row>
    <row r="52" spans="1:37" x14ac:dyDescent="0.3">
      <c r="A52">
        <v>52</v>
      </c>
      <c r="B52" t="s">
        <v>544</v>
      </c>
      <c r="C52" t="s">
        <v>545</v>
      </c>
      <c r="E52" t="s">
        <v>366</v>
      </c>
      <c r="F52" t="s">
        <v>36</v>
      </c>
      <c r="G52" t="s">
        <v>546</v>
      </c>
      <c r="H52" t="s">
        <v>547</v>
      </c>
      <c r="I52" t="s">
        <v>548</v>
      </c>
      <c r="J52" t="s">
        <v>549</v>
      </c>
      <c r="K52" t="s">
        <v>41</v>
      </c>
      <c r="L52" t="s">
        <v>42</v>
      </c>
      <c r="M52" t="s">
        <v>59</v>
      </c>
      <c r="N52">
        <v>900</v>
      </c>
      <c r="O52" t="s">
        <v>44</v>
      </c>
      <c r="P52" t="s">
        <v>45</v>
      </c>
      <c r="Q52" t="s">
        <v>550</v>
      </c>
      <c r="R52" t="s">
        <v>551</v>
      </c>
      <c r="S52" s="1">
        <v>43941</v>
      </c>
      <c r="T52" s="1">
        <v>44105</v>
      </c>
      <c r="U52" s="1">
        <v>44166</v>
      </c>
      <c r="V52" s="1">
        <v>43938</v>
      </c>
      <c r="X52" s="1">
        <v>43938</v>
      </c>
      <c r="AA52" t="s">
        <v>552</v>
      </c>
      <c r="AG52">
        <f t="shared" si="1"/>
        <v>0</v>
      </c>
      <c r="AH52">
        <f t="shared" si="2"/>
        <v>0</v>
      </c>
      <c r="AI52">
        <f t="shared" si="3"/>
        <v>0</v>
      </c>
      <c r="AK52">
        <f t="shared" si="4"/>
        <v>0</v>
      </c>
    </row>
    <row r="53" spans="1:37" x14ac:dyDescent="0.3">
      <c r="A53">
        <v>53</v>
      </c>
      <c r="B53" t="s">
        <v>553</v>
      </c>
      <c r="C53" t="s">
        <v>554</v>
      </c>
      <c r="D53" t="s">
        <v>555</v>
      </c>
      <c r="E53" t="s">
        <v>366</v>
      </c>
      <c r="F53" t="s">
        <v>36</v>
      </c>
      <c r="G53" t="s">
        <v>546</v>
      </c>
      <c r="H53" t="s">
        <v>556</v>
      </c>
      <c r="I53" t="s">
        <v>557</v>
      </c>
      <c r="J53" t="s">
        <v>549</v>
      </c>
      <c r="K53" t="s">
        <v>41</v>
      </c>
      <c r="L53" t="s">
        <v>179</v>
      </c>
      <c r="M53" t="s">
        <v>59</v>
      </c>
      <c r="N53">
        <v>100</v>
      </c>
      <c r="O53" t="s">
        <v>44</v>
      </c>
      <c r="P53" t="s">
        <v>45</v>
      </c>
      <c r="Q53" t="s">
        <v>46</v>
      </c>
      <c r="R53" t="s">
        <v>558</v>
      </c>
      <c r="S53" s="1">
        <v>43941</v>
      </c>
      <c r="T53" s="1">
        <v>44105</v>
      </c>
      <c r="U53" s="1">
        <v>44166</v>
      </c>
      <c r="V53" s="1">
        <v>43937</v>
      </c>
      <c r="X53" s="1">
        <v>43937</v>
      </c>
      <c r="AA53" t="s">
        <v>559</v>
      </c>
      <c r="AG53">
        <f t="shared" si="1"/>
        <v>0</v>
      </c>
      <c r="AH53">
        <f t="shared" si="2"/>
        <v>1</v>
      </c>
      <c r="AI53">
        <f t="shared" si="3"/>
        <v>0</v>
      </c>
      <c r="AK53">
        <f t="shared" si="4"/>
        <v>2</v>
      </c>
    </row>
    <row r="54" spans="1:37" x14ac:dyDescent="0.3">
      <c r="A54">
        <v>54</v>
      </c>
      <c r="B54" t="s">
        <v>560</v>
      </c>
      <c r="C54" t="s">
        <v>561</v>
      </c>
      <c r="D54" t="s">
        <v>562</v>
      </c>
      <c r="E54" t="s">
        <v>366</v>
      </c>
      <c r="F54" t="s">
        <v>36</v>
      </c>
      <c r="G54" t="s">
        <v>546</v>
      </c>
      <c r="H54" t="s">
        <v>563</v>
      </c>
      <c r="I54" t="s">
        <v>564</v>
      </c>
      <c r="J54" t="s">
        <v>549</v>
      </c>
      <c r="K54" t="s">
        <v>41</v>
      </c>
      <c r="L54" t="s">
        <v>179</v>
      </c>
      <c r="M54" t="s">
        <v>101</v>
      </c>
      <c r="N54">
        <v>20</v>
      </c>
      <c r="O54" t="s">
        <v>44</v>
      </c>
      <c r="P54" t="s">
        <v>45</v>
      </c>
      <c r="Q54" t="s">
        <v>102</v>
      </c>
      <c r="R54" t="s">
        <v>565</v>
      </c>
      <c r="S54" s="1">
        <v>43941</v>
      </c>
      <c r="T54" s="2">
        <v>44124</v>
      </c>
      <c r="U54" s="2">
        <v>44185</v>
      </c>
      <c r="V54" s="1">
        <v>43937</v>
      </c>
      <c r="X54" s="1">
        <v>43937</v>
      </c>
      <c r="AA54" t="s">
        <v>566</v>
      </c>
      <c r="AG54">
        <f t="shared" si="1"/>
        <v>1</v>
      </c>
      <c r="AH54">
        <f t="shared" si="2"/>
        <v>1</v>
      </c>
      <c r="AI54">
        <f t="shared" si="3"/>
        <v>0</v>
      </c>
      <c r="AK54">
        <f t="shared" si="4"/>
        <v>3</v>
      </c>
    </row>
    <row r="55" spans="1:37" x14ac:dyDescent="0.3">
      <c r="A55">
        <v>59</v>
      </c>
      <c r="B55" t="s">
        <v>567</v>
      </c>
      <c r="C55" t="s">
        <v>568</v>
      </c>
      <c r="E55" t="s">
        <v>366</v>
      </c>
      <c r="F55" t="s">
        <v>36</v>
      </c>
      <c r="G55" t="s">
        <v>569</v>
      </c>
      <c r="H55" t="s">
        <v>570</v>
      </c>
      <c r="I55" t="s">
        <v>571</v>
      </c>
      <c r="J55" t="s">
        <v>572</v>
      </c>
      <c r="K55" t="s">
        <v>41</v>
      </c>
      <c r="L55" t="s">
        <v>453</v>
      </c>
      <c r="M55" t="s">
        <v>59</v>
      </c>
      <c r="N55">
        <v>238</v>
      </c>
      <c r="O55" t="s">
        <v>180</v>
      </c>
      <c r="P55" t="s">
        <v>45</v>
      </c>
      <c r="Q55" t="s">
        <v>61</v>
      </c>
      <c r="R55" t="s">
        <v>573</v>
      </c>
      <c r="S55" s="2">
        <v>43971</v>
      </c>
      <c r="T55" s="2">
        <v>44094</v>
      </c>
      <c r="U55" s="2">
        <v>44094</v>
      </c>
      <c r="V55" s="1">
        <v>43938</v>
      </c>
      <c r="X55" s="1">
        <v>43938</v>
      </c>
      <c r="AA55" t="s">
        <v>574</v>
      </c>
      <c r="AG55">
        <f t="shared" si="1"/>
        <v>0</v>
      </c>
      <c r="AH55">
        <f t="shared" si="2"/>
        <v>0</v>
      </c>
      <c r="AI55">
        <f t="shared" si="3"/>
        <v>0</v>
      </c>
      <c r="AK55">
        <f t="shared" si="4"/>
        <v>0</v>
      </c>
    </row>
    <row r="56" spans="1:37" x14ac:dyDescent="0.3">
      <c r="A56">
        <v>62</v>
      </c>
      <c r="B56" t="s">
        <v>575</v>
      </c>
      <c r="C56" t="s">
        <v>576</v>
      </c>
      <c r="D56" t="s">
        <v>577</v>
      </c>
      <c r="E56" t="s">
        <v>366</v>
      </c>
      <c r="F56" t="s">
        <v>36</v>
      </c>
      <c r="G56" t="s">
        <v>578</v>
      </c>
      <c r="H56" t="s">
        <v>579</v>
      </c>
      <c r="I56" t="s">
        <v>580</v>
      </c>
      <c r="J56" t="s">
        <v>581</v>
      </c>
      <c r="K56" t="s">
        <v>41</v>
      </c>
      <c r="L56" t="s">
        <v>582</v>
      </c>
      <c r="M56" t="s">
        <v>74</v>
      </c>
      <c r="N56">
        <v>100</v>
      </c>
      <c r="O56" t="s">
        <v>60</v>
      </c>
      <c r="P56" t="s">
        <v>45</v>
      </c>
      <c r="Q56" t="s">
        <v>126</v>
      </c>
      <c r="R56" t="s">
        <v>583</v>
      </c>
      <c r="S56" s="2">
        <v>43941</v>
      </c>
      <c r="T56" s="2">
        <v>44124</v>
      </c>
      <c r="U56" s="2">
        <v>44124</v>
      </c>
      <c r="V56" s="1">
        <v>43927</v>
      </c>
      <c r="X56" s="1">
        <v>43929</v>
      </c>
      <c r="Y56" t="s">
        <v>584</v>
      </c>
      <c r="AA56" t="s">
        <v>585</v>
      </c>
      <c r="AG56">
        <f t="shared" si="1"/>
        <v>0</v>
      </c>
      <c r="AH56">
        <f t="shared" si="2"/>
        <v>0</v>
      </c>
      <c r="AI56">
        <f t="shared" si="3"/>
        <v>0</v>
      </c>
      <c r="AK56">
        <f t="shared" si="4"/>
        <v>0</v>
      </c>
    </row>
    <row r="57" spans="1:37" x14ac:dyDescent="0.3">
      <c r="A57">
        <v>63</v>
      </c>
      <c r="B57" t="s">
        <v>586</v>
      </c>
      <c r="C57" t="s">
        <v>587</v>
      </c>
      <c r="D57" t="s">
        <v>588</v>
      </c>
      <c r="E57" t="s">
        <v>366</v>
      </c>
      <c r="F57" t="s">
        <v>36</v>
      </c>
      <c r="G57" t="s">
        <v>83</v>
      </c>
      <c r="H57" t="s">
        <v>589</v>
      </c>
      <c r="I57" t="s">
        <v>590</v>
      </c>
      <c r="J57" t="s">
        <v>591</v>
      </c>
      <c r="K57" t="s">
        <v>41</v>
      </c>
      <c r="L57" t="s">
        <v>42</v>
      </c>
      <c r="M57" t="s">
        <v>101</v>
      </c>
      <c r="N57">
        <v>152</v>
      </c>
      <c r="O57" t="s">
        <v>44</v>
      </c>
      <c r="P57" t="s">
        <v>45</v>
      </c>
      <c r="Q57" t="s">
        <v>380</v>
      </c>
      <c r="R57">
        <v>842810</v>
      </c>
      <c r="S57" s="1">
        <v>43921</v>
      </c>
      <c r="T57" s="1">
        <v>44196</v>
      </c>
      <c r="U57" s="1">
        <v>44196</v>
      </c>
      <c r="V57" s="1">
        <v>43929</v>
      </c>
      <c r="X57" s="1">
        <v>43929</v>
      </c>
      <c r="AA57" t="s">
        <v>592</v>
      </c>
      <c r="AG57">
        <f t="shared" si="1"/>
        <v>0</v>
      </c>
      <c r="AH57">
        <f t="shared" si="2"/>
        <v>0</v>
      </c>
      <c r="AI57">
        <f t="shared" si="3"/>
        <v>0</v>
      </c>
      <c r="AK57">
        <f t="shared" si="4"/>
        <v>0</v>
      </c>
    </row>
    <row r="58" spans="1:37" x14ac:dyDescent="0.3">
      <c r="A58">
        <v>64</v>
      </c>
      <c r="B58" t="s">
        <v>593</v>
      </c>
      <c r="C58" t="s">
        <v>594</v>
      </c>
      <c r="E58" t="s">
        <v>366</v>
      </c>
      <c r="F58" t="s">
        <v>36</v>
      </c>
      <c r="G58" t="s">
        <v>595</v>
      </c>
      <c r="H58" t="s">
        <v>596</v>
      </c>
      <c r="I58" t="s">
        <v>597</v>
      </c>
      <c r="J58" t="s">
        <v>598</v>
      </c>
      <c r="K58" t="s">
        <v>41</v>
      </c>
      <c r="L58" t="s">
        <v>42</v>
      </c>
      <c r="M58" t="s">
        <v>328</v>
      </c>
      <c r="N58">
        <v>328</v>
      </c>
      <c r="O58" t="s">
        <v>44</v>
      </c>
      <c r="P58" t="s">
        <v>45</v>
      </c>
      <c r="Q58" t="s">
        <v>46</v>
      </c>
      <c r="R58" t="s">
        <v>599</v>
      </c>
      <c r="S58" s="1">
        <v>43891</v>
      </c>
      <c r="T58" s="1">
        <v>43981</v>
      </c>
      <c r="U58" s="1">
        <v>44012</v>
      </c>
      <c r="V58" s="1">
        <v>43893</v>
      </c>
      <c r="X58" s="1">
        <v>43893</v>
      </c>
      <c r="AA58" t="s">
        <v>600</v>
      </c>
      <c r="AG58">
        <f t="shared" si="1"/>
        <v>0</v>
      </c>
      <c r="AH58">
        <f t="shared" si="2"/>
        <v>1</v>
      </c>
      <c r="AI58">
        <f t="shared" si="3"/>
        <v>0</v>
      </c>
      <c r="AK58">
        <f t="shared" si="4"/>
        <v>2</v>
      </c>
    </row>
    <row r="59" spans="1:37" x14ac:dyDescent="0.3">
      <c r="A59">
        <v>66</v>
      </c>
      <c r="B59" t="s">
        <v>601</v>
      </c>
      <c r="C59" t="s">
        <v>602</v>
      </c>
      <c r="E59" t="s">
        <v>366</v>
      </c>
      <c r="F59" t="s">
        <v>36</v>
      </c>
      <c r="G59" t="s">
        <v>603</v>
      </c>
      <c r="H59" t="s">
        <v>604</v>
      </c>
      <c r="I59" t="s">
        <v>605</v>
      </c>
      <c r="J59" t="s">
        <v>606</v>
      </c>
      <c r="K59" t="s">
        <v>41</v>
      </c>
      <c r="L59" t="s">
        <v>607</v>
      </c>
      <c r="M59" t="s">
        <v>101</v>
      </c>
      <c r="N59">
        <v>128</v>
      </c>
      <c r="O59" t="s">
        <v>44</v>
      </c>
      <c r="P59" t="s">
        <v>45</v>
      </c>
      <c r="Q59" t="s">
        <v>550</v>
      </c>
      <c r="R59">
        <v>2</v>
      </c>
      <c r="S59" s="1">
        <v>43941</v>
      </c>
      <c r="T59" s="1">
        <v>43983</v>
      </c>
      <c r="U59" s="1">
        <v>44043</v>
      </c>
      <c r="V59" s="1">
        <v>43936</v>
      </c>
      <c r="X59" s="1">
        <v>43936</v>
      </c>
      <c r="AA59" t="s">
        <v>608</v>
      </c>
      <c r="AG59">
        <f t="shared" si="1"/>
        <v>0</v>
      </c>
      <c r="AH59">
        <f t="shared" si="2"/>
        <v>0</v>
      </c>
      <c r="AI59">
        <f t="shared" si="3"/>
        <v>0</v>
      </c>
      <c r="AK59">
        <f t="shared" si="4"/>
        <v>0</v>
      </c>
    </row>
    <row r="60" spans="1:37" x14ac:dyDescent="0.3">
      <c r="A60">
        <v>67</v>
      </c>
      <c r="B60" t="s">
        <v>609</v>
      </c>
      <c r="C60" t="s">
        <v>610</v>
      </c>
      <c r="E60" t="s">
        <v>366</v>
      </c>
      <c r="F60" t="s">
        <v>36</v>
      </c>
      <c r="G60" t="s">
        <v>611</v>
      </c>
      <c r="H60" t="s">
        <v>612</v>
      </c>
      <c r="I60" t="s">
        <v>613</v>
      </c>
      <c r="J60" t="s">
        <v>614</v>
      </c>
      <c r="K60" t="s">
        <v>41</v>
      </c>
      <c r="L60" t="s">
        <v>42</v>
      </c>
      <c r="M60" t="s">
        <v>101</v>
      </c>
      <c r="N60">
        <v>10</v>
      </c>
      <c r="O60" t="s">
        <v>44</v>
      </c>
      <c r="P60" t="s">
        <v>45</v>
      </c>
      <c r="Q60" t="s">
        <v>102</v>
      </c>
      <c r="R60" t="s">
        <v>615</v>
      </c>
      <c r="S60" s="2">
        <v>43941</v>
      </c>
      <c r="T60" s="2">
        <v>44032</v>
      </c>
      <c r="U60" s="2">
        <v>44032</v>
      </c>
      <c r="V60" s="1">
        <v>43936</v>
      </c>
      <c r="X60" s="1">
        <v>43938</v>
      </c>
      <c r="Y60" t="s">
        <v>616</v>
      </c>
      <c r="AA60" t="s">
        <v>617</v>
      </c>
      <c r="AG60">
        <f t="shared" si="1"/>
        <v>1</v>
      </c>
      <c r="AH60">
        <f t="shared" si="2"/>
        <v>1</v>
      </c>
      <c r="AI60">
        <f t="shared" si="3"/>
        <v>0</v>
      </c>
      <c r="AK60">
        <f t="shared" si="4"/>
        <v>3</v>
      </c>
    </row>
    <row r="61" spans="1:37" x14ac:dyDescent="0.3">
      <c r="A61">
        <v>68</v>
      </c>
      <c r="B61" t="s">
        <v>618</v>
      </c>
      <c r="C61" t="s">
        <v>619</v>
      </c>
      <c r="E61" t="s">
        <v>366</v>
      </c>
      <c r="F61" t="s">
        <v>36</v>
      </c>
      <c r="G61" t="s">
        <v>620</v>
      </c>
      <c r="H61" t="s">
        <v>621</v>
      </c>
      <c r="I61" t="s">
        <v>622</v>
      </c>
      <c r="J61" t="s">
        <v>623</v>
      </c>
      <c r="K61" t="s">
        <v>41</v>
      </c>
      <c r="L61" t="s">
        <v>624</v>
      </c>
      <c r="M61" t="s">
        <v>101</v>
      </c>
      <c r="N61">
        <v>30</v>
      </c>
      <c r="O61" t="s">
        <v>44</v>
      </c>
      <c r="P61" t="s">
        <v>45</v>
      </c>
      <c r="Q61" t="s">
        <v>550</v>
      </c>
      <c r="R61">
        <v>2</v>
      </c>
      <c r="S61" s="1">
        <v>43941</v>
      </c>
      <c r="T61" s="1">
        <v>43983</v>
      </c>
      <c r="U61" s="1">
        <v>44043</v>
      </c>
      <c r="V61" s="1">
        <v>43927</v>
      </c>
      <c r="X61" s="1">
        <v>43937</v>
      </c>
      <c r="Y61" t="s">
        <v>625</v>
      </c>
      <c r="AA61" t="s">
        <v>626</v>
      </c>
      <c r="AG61">
        <f t="shared" si="1"/>
        <v>0</v>
      </c>
      <c r="AH61">
        <f t="shared" si="2"/>
        <v>0</v>
      </c>
      <c r="AI61">
        <f t="shared" si="3"/>
        <v>0</v>
      </c>
      <c r="AK61">
        <f t="shared" si="4"/>
        <v>0</v>
      </c>
    </row>
    <row r="62" spans="1:37" x14ac:dyDescent="0.3">
      <c r="A62">
        <v>71</v>
      </c>
      <c r="B62" t="s">
        <v>627</v>
      </c>
      <c r="C62" t="s">
        <v>628</v>
      </c>
      <c r="D62" t="s">
        <v>629</v>
      </c>
      <c r="E62" t="s">
        <v>366</v>
      </c>
      <c r="F62" t="s">
        <v>36</v>
      </c>
      <c r="G62" t="s">
        <v>37</v>
      </c>
      <c r="H62" t="s">
        <v>630</v>
      </c>
      <c r="I62" t="s">
        <v>39</v>
      </c>
      <c r="J62" t="s">
        <v>40</v>
      </c>
      <c r="K62" t="s">
        <v>41</v>
      </c>
      <c r="L62" t="s">
        <v>42</v>
      </c>
      <c r="M62" t="s">
        <v>74</v>
      </c>
      <c r="N62">
        <v>240</v>
      </c>
      <c r="O62" t="s">
        <v>44</v>
      </c>
      <c r="P62" t="s">
        <v>45</v>
      </c>
      <c r="Q62" t="s">
        <v>46</v>
      </c>
      <c r="R62" t="s">
        <v>631</v>
      </c>
      <c r="S62" s="1">
        <v>43921</v>
      </c>
      <c r="T62" s="1">
        <v>44286</v>
      </c>
      <c r="U62" s="1">
        <v>44561</v>
      </c>
      <c r="V62" s="1">
        <v>43923</v>
      </c>
      <c r="X62" s="1">
        <v>43929</v>
      </c>
      <c r="AA62" t="s">
        <v>632</v>
      </c>
      <c r="AG62">
        <f t="shared" si="1"/>
        <v>0</v>
      </c>
      <c r="AH62">
        <f t="shared" si="2"/>
        <v>1</v>
      </c>
      <c r="AI62">
        <f t="shared" si="3"/>
        <v>0</v>
      </c>
      <c r="AK62">
        <f t="shared" si="4"/>
        <v>2</v>
      </c>
    </row>
    <row r="63" spans="1:37" x14ac:dyDescent="0.3">
      <c r="A63">
        <v>82</v>
      </c>
      <c r="B63" t="s">
        <v>633</v>
      </c>
      <c r="C63" t="s">
        <v>634</v>
      </c>
      <c r="D63" t="s">
        <v>635</v>
      </c>
      <c r="E63" t="s">
        <v>366</v>
      </c>
      <c r="F63" t="s">
        <v>36</v>
      </c>
      <c r="G63" t="s">
        <v>636</v>
      </c>
      <c r="H63" t="s">
        <v>637</v>
      </c>
      <c r="I63" t="s">
        <v>638</v>
      </c>
      <c r="J63" t="s">
        <v>639</v>
      </c>
      <c r="K63" t="s">
        <v>41</v>
      </c>
      <c r="L63" t="s">
        <v>42</v>
      </c>
      <c r="M63" t="s">
        <v>74</v>
      </c>
      <c r="N63">
        <v>180</v>
      </c>
      <c r="O63" t="s">
        <v>44</v>
      </c>
      <c r="P63" t="s">
        <v>45</v>
      </c>
      <c r="Q63" t="s">
        <v>46</v>
      </c>
      <c r="R63">
        <v>906295542</v>
      </c>
      <c r="S63" s="1">
        <v>43927</v>
      </c>
      <c r="T63" s="1">
        <v>44074</v>
      </c>
      <c r="U63" s="1">
        <v>44104</v>
      </c>
      <c r="V63" s="1">
        <v>43920</v>
      </c>
      <c r="X63" s="1">
        <v>43923</v>
      </c>
      <c r="AA63" t="s">
        <v>640</v>
      </c>
      <c r="AG63">
        <f t="shared" si="1"/>
        <v>0</v>
      </c>
      <c r="AH63">
        <f t="shared" si="2"/>
        <v>1</v>
      </c>
      <c r="AI63">
        <f t="shared" si="3"/>
        <v>0</v>
      </c>
      <c r="AK63">
        <f t="shared" si="4"/>
        <v>2</v>
      </c>
    </row>
    <row r="64" spans="1:37" x14ac:dyDescent="0.3">
      <c r="A64">
        <v>83</v>
      </c>
      <c r="B64" t="s">
        <v>641</v>
      </c>
      <c r="C64" t="s">
        <v>642</v>
      </c>
      <c r="E64" t="s">
        <v>366</v>
      </c>
      <c r="F64" t="s">
        <v>36</v>
      </c>
      <c r="G64" t="s">
        <v>643</v>
      </c>
      <c r="H64" t="s">
        <v>644</v>
      </c>
      <c r="I64" t="s">
        <v>645</v>
      </c>
      <c r="J64" t="s">
        <v>646</v>
      </c>
      <c r="K64" t="s">
        <v>41</v>
      </c>
      <c r="L64" t="s">
        <v>179</v>
      </c>
      <c r="M64" t="s">
        <v>88</v>
      </c>
      <c r="N64">
        <v>2000</v>
      </c>
      <c r="O64" t="s">
        <v>44</v>
      </c>
      <c r="P64" t="s">
        <v>45</v>
      </c>
      <c r="Q64" t="s">
        <v>550</v>
      </c>
      <c r="R64" t="s">
        <v>647</v>
      </c>
      <c r="S64" s="2">
        <v>43910</v>
      </c>
      <c r="T64" s="1">
        <v>44104</v>
      </c>
      <c r="U64" s="1">
        <v>44135</v>
      </c>
      <c r="V64" s="1">
        <v>43922</v>
      </c>
      <c r="X64" s="1">
        <v>43922</v>
      </c>
      <c r="Y64" t="s">
        <v>648</v>
      </c>
      <c r="AA64" t="s">
        <v>649</v>
      </c>
      <c r="AG64">
        <f t="shared" si="1"/>
        <v>0</v>
      </c>
      <c r="AH64">
        <f t="shared" si="2"/>
        <v>0</v>
      </c>
      <c r="AI64">
        <f t="shared" si="3"/>
        <v>0</v>
      </c>
      <c r="AK64">
        <f t="shared" si="4"/>
        <v>0</v>
      </c>
    </row>
    <row r="65" spans="1:37" x14ac:dyDescent="0.3">
      <c r="A65">
        <v>85</v>
      </c>
      <c r="B65" t="s">
        <v>650</v>
      </c>
      <c r="C65" t="s">
        <v>651</v>
      </c>
      <c r="D65" t="s">
        <v>367</v>
      </c>
      <c r="E65" t="s">
        <v>366</v>
      </c>
      <c r="F65" t="s">
        <v>36</v>
      </c>
      <c r="G65" t="s">
        <v>54</v>
      </c>
      <c r="H65" t="s">
        <v>652</v>
      </c>
      <c r="I65" t="s">
        <v>653</v>
      </c>
      <c r="J65" t="s">
        <v>654</v>
      </c>
      <c r="K65" t="s">
        <v>41</v>
      </c>
      <c r="L65" t="s">
        <v>42</v>
      </c>
      <c r="M65" t="s">
        <v>74</v>
      </c>
      <c r="N65">
        <v>230</v>
      </c>
      <c r="O65" t="s">
        <v>180</v>
      </c>
      <c r="P65" t="s">
        <v>45</v>
      </c>
      <c r="Q65" t="s">
        <v>380</v>
      </c>
      <c r="R65" t="s">
        <v>655</v>
      </c>
      <c r="S65" s="1">
        <v>43951</v>
      </c>
      <c r="T65" s="1">
        <v>44074</v>
      </c>
      <c r="U65" s="1">
        <v>44074</v>
      </c>
      <c r="V65" s="1">
        <v>43937</v>
      </c>
      <c r="X65" s="1">
        <v>43938</v>
      </c>
      <c r="AA65" t="s">
        <v>656</v>
      </c>
      <c r="AG65">
        <f t="shared" si="1"/>
        <v>0</v>
      </c>
      <c r="AH65">
        <f t="shared" si="2"/>
        <v>0</v>
      </c>
      <c r="AI65">
        <f t="shared" si="3"/>
        <v>0</v>
      </c>
      <c r="AK65">
        <f t="shared" si="4"/>
        <v>0</v>
      </c>
    </row>
    <row r="66" spans="1:37" x14ac:dyDescent="0.3">
      <c r="A66">
        <v>88</v>
      </c>
      <c r="B66" t="s">
        <v>657</v>
      </c>
      <c r="C66" t="s">
        <v>658</v>
      </c>
      <c r="E66" t="s">
        <v>366</v>
      </c>
      <c r="F66" t="s">
        <v>36</v>
      </c>
      <c r="G66" t="s">
        <v>54</v>
      </c>
      <c r="H66" t="s">
        <v>659</v>
      </c>
      <c r="I66" t="s">
        <v>660</v>
      </c>
      <c r="J66" t="s">
        <v>661</v>
      </c>
      <c r="K66" t="s">
        <v>41</v>
      </c>
      <c r="L66" t="s">
        <v>327</v>
      </c>
      <c r="M66" t="s">
        <v>59</v>
      </c>
      <c r="N66">
        <v>300</v>
      </c>
      <c r="O66" t="s">
        <v>180</v>
      </c>
      <c r="P66" t="s">
        <v>45</v>
      </c>
      <c r="Q66" t="s">
        <v>354</v>
      </c>
      <c r="R66" t="s">
        <v>662</v>
      </c>
      <c r="S66" s="1">
        <v>43922</v>
      </c>
      <c r="T66" s="1">
        <v>44044</v>
      </c>
      <c r="U66" s="1">
        <v>44074</v>
      </c>
      <c r="V66" s="1">
        <v>43920</v>
      </c>
      <c r="X66" s="1">
        <v>43927</v>
      </c>
      <c r="AA66" t="s">
        <v>663</v>
      </c>
      <c r="AG66">
        <f t="shared" si="1"/>
        <v>0</v>
      </c>
      <c r="AH66">
        <f t="shared" si="2"/>
        <v>0</v>
      </c>
      <c r="AI66">
        <f t="shared" si="3"/>
        <v>0</v>
      </c>
      <c r="AK66">
        <f t="shared" si="4"/>
        <v>0</v>
      </c>
    </row>
    <row r="67" spans="1:37" x14ac:dyDescent="0.3">
      <c r="A67">
        <v>90</v>
      </c>
      <c r="B67" t="s">
        <v>664</v>
      </c>
      <c r="C67" t="s">
        <v>665</v>
      </c>
      <c r="D67" t="s">
        <v>666</v>
      </c>
      <c r="E67" t="s">
        <v>366</v>
      </c>
      <c r="F67" t="s">
        <v>36</v>
      </c>
      <c r="G67" t="s">
        <v>667</v>
      </c>
      <c r="H67" t="s">
        <v>668</v>
      </c>
      <c r="I67" t="s">
        <v>669</v>
      </c>
      <c r="J67" t="s">
        <v>670</v>
      </c>
      <c r="K67" t="s">
        <v>41</v>
      </c>
      <c r="L67" t="s">
        <v>671</v>
      </c>
      <c r="M67" t="s">
        <v>101</v>
      </c>
      <c r="N67">
        <v>7576</v>
      </c>
      <c r="O67" t="s">
        <v>44</v>
      </c>
      <c r="P67" t="s">
        <v>45</v>
      </c>
      <c r="Q67" t="s">
        <v>672</v>
      </c>
      <c r="R67" t="s">
        <v>673</v>
      </c>
      <c r="S67" s="1">
        <v>43922</v>
      </c>
      <c r="T67" s="1">
        <v>44307</v>
      </c>
      <c r="U67" s="1">
        <v>44429</v>
      </c>
      <c r="V67" s="1">
        <v>43915</v>
      </c>
      <c r="X67" s="1">
        <v>43917</v>
      </c>
      <c r="AA67" t="s">
        <v>674</v>
      </c>
      <c r="AG67">
        <f t="shared" ref="AG67:AG130" si="5">IF(ISNUMBER(FIND("Single G",$Q67)),1,0)</f>
        <v>0</v>
      </c>
      <c r="AH67">
        <f t="shared" ref="AH67:AH130" si="6">IF(ISNUMBER(FIND("(Open Label)",$Q67)),1,0)</f>
        <v>0</v>
      </c>
      <c r="AI67">
        <f t="shared" ref="AI67:AI130" si="7">IF(ISNUMBER(FIND("Non-R",$Q67)),1,0)</f>
        <v>0</v>
      </c>
      <c r="AK67">
        <f t="shared" ref="AK67:AK130" si="8">AG67+AH67*2+AI67*4</f>
        <v>0</v>
      </c>
    </row>
    <row r="68" spans="1:37" x14ac:dyDescent="0.3">
      <c r="A68">
        <v>91</v>
      </c>
      <c r="B68" t="s">
        <v>675</v>
      </c>
      <c r="C68" t="s">
        <v>676</v>
      </c>
      <c r="E68" t="s">
        <v>366</v>
      </c>
      <c r="F68" t="s">
        <v>36</v>
      </c>
      <c r="G68" t="s">
        <v>677</v>
      </c>
      <c r="H68" t="s">
        <v>678</v>
      </c>
      <c r="I68" t="s">
        <v>679</v>
      </c>
      <c r="J68" t="s">
        <v>680</v>
      </c>
      <c r="K68" t="s">
        <v>41</v>
      </c>
      <c r="L68" t="s">
        <v>189</v>
      </c>
      <c r="M68" t="s">
        <v>101</v>
      </c>
      <c r="N68">
        <v>160</v>
      </c>
      <c r="O68" t="s">
        <v>60</v>
      </c>
      <c r="P68" t="s">
        <v>45</v>
      </c>
      <c r="Q68" t="s">
        <v>46</v>
      </c>
      <c r="R68" t="s">
        <v>681</v>
      </c>
      <c r="S68" s="1">
        <v>43868</v>
      </c>
      <c r="T68" s="1">
        <v>43982</v>
      </c>
      <c r="U68" s="1">
        <v>44012</v>
      </c>
      <c r="V68" s="1">
        <v>43871</v>
      </c>
      <c r="X68" s="1">
        <v>43871</v>
      </c>
      <c r="AA68" t="s">
        <v>682</v>
      </c>
      <c r="AG68">
        <f t="shared" si="5"/>
        <v>0</v>
      </c>
      <c r="AH68">
        <f t="shared" si="6"/>
        <v>1</v>
      </c>
      <c r="AI68">
        <f t="shared" si="7"/>
        <v>0</v>
      </c>
      <c r="AK68">
        <f t="shared" si="8"/>
        <v>2</v>
      </c>
    </row>
    <row r="69" spans="1:37" x14ac:dyDescent="0.3">
      <c r="A69">
        <v>92</v>
      </c>
      <c r="B69" t="s">
        <v>683</v>
      </c>
      <c r="C69" t="s">
        <v>684</v>
      </c>
      <c r="E69" t="s">
        <v>366</v>
      </c>
      <c r="F69" t="s">
        <v>36</v>
      </c>
      <c r="G69" t="s">
        <v>685</v>
      </c>
      <c r="H69" t="s">
        <v>253</v>
      </c>
      <c r="I69" t="s">
        <v>686</v>
      </c>
      <c r="J69" t="s">
        <v>687</v>
      </c>
      <c r="K69" t="s">
        <v>41</v>
      </c>
      <c r="L69" t="s">
        <v>327</v>
      </c>
      <c r="M69" t="s">
        <v>74</v>
      </c>
      <c r="N69">
        <v>15</v>
      </c>
      <c r="O69" t="s">
        <v>44</v>
      </c>
      <c r="P69" t="s">
        <v>45</v>
      </c>
      <c r="Q69" t="s">
        <v>102</v>
      </c>
      <c r="R69" t="s">
        <v>688</v>
      </c>
      <c r="S69" s="1">
        <v>43931</v>
      </c>
      <c r="T69" s="1">
        <v>44166</v>
      </c>
      <c r="U69" s="1">
        <v>44287</v>
      </c>
      <c r="V69" s="1">
        <v>43934</v>
      </c>
      <c r="X69" s="1">
        <v>43935</v>
      </c>
      <c r="Y69" t="s">
        <v>689</v>
      </c>
      <c r="AA69" t="s">
        <v>690</v>
      </c>
      <c r="AG69">
        <f t="shared" si="5"/>
        <v>1</v>
      </c>
      <c r="AH69">
        <f t="shared" si="6"/>
        <v>1</v>
      </c>
      <c r="AI69">
        <f t="shared" si="7"/>
        <v>0</v>
      </c>
      <c r="AK69">
        <f t="shared" si="8"/>
        <v>3</v>
      </c>
    </row>
    <row r="70" spans="1:37" x14ac:dyDescent="0.3">
      <c r="A70">
        <v>93</v>
      </c>
      <c r="B70" t="s">
        <v>691</v>
      </c>
      <c r="C70" t="s">
        <v>692</v>
      </c>
      <c r="D70" t="s">
        <v>693</v>
      </c>
      <c r="E70" t="s">
        <v>366</v>
      </c>
      <c r="F70" t="s">
        <v>36</v>
      </c>
      <c r="G70" t="s">
        <v>37</v>
      </c>
      <c r="H70" t="s">
        <v>694</v>
      </c>
      <c r="I70" t="s">
        <v>695</v>
      </c>
      <c r="J70" t="s">
        <v>40</v>
      </c>
      <c r="K70" t="s">
        <v>41</v>
      </c>
      <c r="L70" t="s">
        <v>42</v>
      </c>
      <c r="M70" t="s">
        <v>74</v>
      </c>
      <c r="N70">
        <v>240</v>
      </c>
      <c r="O70" t="s">
        <v>44</v>
      </c>
      <c r="P70" t="s">
        <v>45</v>
      </c>
      <c r="Q70" t="s">
        <v>46</v>
      </c>
      <c r="R70" t="s">
        <v>696</v>
      </c>
      <c r="S70" s="2">
        <v>43941</v>
      </c>
      <c r="T70" s="2">
        <v>43971</v>
      </c>
      <c r="U70" s="1">
        <v>44196</v>
      </c>
      <c r="V70" s="1">
        <v>43931</v>
      </c>
      <c r="X70" s="1">
        <v>43935</v>
      </c>
      <c r="AA70" t="s">
        <v>697</v>
      </c>
      <c r="AG70">
        <f t="shared" si="5"/>
        <v>0</v>
      </c>
      <c r="AH70">
        <f t="shared" si="6"/>
        <v>1</v>
      </c>
      <c r="AI70">
        <f t="shared" si="7"/>
        <v>0</v>
      </c>
      <c r="AK70">
        <f t="shared" si="8"/>
        <v>2</v>
      </c>
    </row>
    <row r="71" spans="1:37" x14ac:dyDescent="0.3">
      <c r="A71">
        <v>94</v>
      </c>
      <c r="B71" t="s">
        <v>698</v>
      </c>
      <c r="C71" t="s">
        <v>699</v>
      </c>
      <c r="D71" t="s">
        <v>700</v>
      </c>
      <c r="E71" t="s">
        <v>366</v>
      </c>
      <c r="F71" t="s">
        <v>36</v>
      </c>
      <c r="G71" t="s">
        <v>37</v>
      </c>
      <c r="H71" t="s">
        <v>701</v>
      </c>
      <c r="I71" t="s">
        <v>702</v>
      </c>
      <c r="J71" t="s">
        <v>703</v>
      </c>
      <c r="K71" t="s">
        <v>41</v>
      </c>
      <c r="L71" t="s">
        <v>704</v>
      </c>
      <c r="M71" t="s">
        <v>74</v>
      </c>
      <c r="N71">
        <v>200</v>
      </c>
      <c r="O71" t="s">
        <v>180</v>
      </c>
      <c r="P71" t="s">
        <v>45</v>
      </c>
      <c r="Q71" t="s">
        <v>533</v>
      </c>
      <c r="R71" t="s">
        <v>705</v>
      </c>
      <c r="S71" s="1">
        <v>43927</v>
      </c>
      <c r="T71" s="1">
        <v>44043</v>
      </c>
      <c r="U71" s="1">
        <v>44104</v>
      </c>
      <c r="V71" s="1">
        <v>43929</v>
      </c>
      <c r="X71" s="1">
        <v>43930</v>
      </c>
      <c r="AA71" t="s">
        <v>706</v>
      </c>
      <c r="AG71">
        <f t="shared" si="5"/>
        <v>0</v>
      </c>
      <c r="AH71">
        <f t="shared" si="6"/>
        <v>0</v>
      </c>
      <c r="AI71">
        <f t="shared" si="7"/>
        <v>0</v>
      </c>
      <c r="AK71">
        <f t="shared" si="8"/>
        <v>0</v>
      </c>
    </row>
    <row r="72" spans="1:37" x14ac:dyDescent="0.3">
      <c r="A72">
        <v>97</v>
      </c>
      <c r="B72" t="s">
        <v>707</v>
      </c>
      <c r="C72" t="s">
        <v>708</v>
      </c>
      <c r="E72" t="s">
        <v>366</v>
      </c>
      <c r="F72" t="s">
        <v>36</v>
      </c>
      <c r="G72" t="s">
        <v>83</v>
      </c>
      <c r="H72" t="s">
        <v>709</v>
      </c>
      <c r="I72" t="s">
        <v>710</v>
      </c>
      <c r="J72" t="s">
        <v>407</v>
      </c>
      <c r="K72" t="s">
        <v>41</v>
      </c>
      <c r="L72" t="s">
        <v>201</v>
      </c>
      <c r="M72" t="s">
        <v>101</v>
      </c>
      <c r="N72">
        <v>80</v>
      </c>
      <c r="O72" t="s">
        <v>180</v>
      </c>
      <c r="P72" t="s">
        <v>45</v>
      </c>
      <c r="Q72" t="s">
        <v>46</v>
      </c>
      <c r="R72" t="s">
        <v>711</v>
      </c>
      <c r="S72" s="1">
        <v>43904</v>
      </c>
      <c r="T72" s="1">
        <v>44026</v>
      </c>
      <c r="U72" s="1">
        <v>44300</v>
      </c>
      <c r="V72" s="1">
        <v>43894</v>
      </c>
      <c r="X72" s="1">
        <v>43894</v>
      </c>
      <c r="AA72" t="s">
        <v>712</v>
      </c>
      <c r="AG72">
        <f t="shared" si="5"/>
        <v>0</v>
      </c>
      <c r="AH72">
        <f t="shared" si="6"/>
        <v>1</v>
      </c>
      <c r="AI72">
        <f t="shared" si="7"/>
        <v>0</v>
      </c>
      <c r="AK72">
        <f t="shared" si="8"/>
        <v>2</v>
      </c>
    </row>
    <row r="73" spans="1:37" x14ac:dyDescent="0.3">
      <c r="A73">
        <v>99</v>
      </c>
      <c r="B73" t="s">
        <v>713</v>
      </c>
      <c r="C73" t="s">
        <v>714</v>
      </c>
      <c r="D73" t="s">
        <v>715</v>
      </c>
      <c r="E73" t="s">
        <v>366</v>
      </c>
      <c r="F73" t="s">
        <v>36</v>
      </c>
      <c r="G73" t="s">
        <v>716</v>
      </c>
      <c r="H73" t="s">
        <v>717</v>
      </c>
      <c r="I73" t="s">
        <v>718</v>
      </c>
      <c r="J73" t="s">
        <v>719</v>
      </c>
      <c r="K73" t="s">
        <v>41</v>
      </c>
      <c r="L73" t="s">
        <v>179</v>
      </c>
      <c r="M73" t="s">
        <v>59</v>
      </c>
      <c r="N73">
        <v>3000</v>
      </c>
      <c r="O73" t="s">
        <v>44</v>
      </c>
      <c r="P73" t="s">
        <v>45</v>
      </c>
      <c r="Q73" t="s">
        <v>720</v>
      </c>
      <c r="R73" t="s">
        <v>721</v>
      </c>
      <c r="S73" s="2">
        <v>43941</v>
      </c>
      <c r="T73" s="2">
        <v>44063</v>
      </c>
      <c r="U73" s="2">
        <v>44124</v>
      </c>
      <c r="V73" s="1">
        <v>43931</v>
      </c>
      <c r="X73" s="1">
        <v>43931</v>
      </c>
      <c r="AA73" t="s">
        <v>722</v>
      </c>
      <c r="AG73">
        <f t="shared" si="5"/>
        <v>0</v>
      </c>
      <c r="AH73">
        <f t="shared" si="6"/>
        <v>1</v>
      </c>
      <c r="AI73">
        <f t="shared" si="7"/>
        <v>0</v>
      </c>
      <c r="AK73">
        <f t="shared" si="8"/>
        <v>2</v>
      </c>
    </row>
    <row r="74" spans="1:37" x14ac:dyDescent="0.3">
      <c r="A74">
        <v>100</v>
      </c>
      <c r="B74" t="s">
        <v>723</v>
      </c>
      <c r="C74" t="s">
        <v>724</v>
      </c>
      <c r="E74" t="s">
        <v>366</v>
      </c>
      <c r="F74" t="s">
        <v>36</v>
      </c>
      <c r="G74" t="s">
        <v>725</v>
      </c>
      <c r="H74" t="s">
        <v>726</v>
      </c>
      <c r="I74" t="s">
        <v>727</v>
      </c>
      <c r="J74" t="s">
        <v>728</v>
      </c>
      <c r="K74" t="s">
        <v>41</v>
      </c>
      <c r="L74" t="s">
        <v>58</v>
      </c>
      <c r="M74" t="s">
        <v>101</v>
      </c>
      <c r="N74">
        <v>48</v>
      </c>
      <c r="O74" t="s">
        <v>44</v>
      </c>
      <c r="P74" t="s">
        <v>45</v>
      </c>
      <c r="Q74" t="s">
        <v>46</v>
      </c>
      <c r="R74">
        <v>202001</v>
      </c>
      <c r="S74" s="1">
        <v>43941</v>
      </c>
      <c r="T74" s="1">
        <v>44012</v>
      </c>
      <c r="U74" s="1">
        <v>44607</v>
      </c>
      <c r="V74" s="1">
        <v>43879</v>
      </c>
      <c r="X74" s="1">
        <v>43935</v>
      </c>
      <c r="Y74" t="s">
        <v>729</v>
      </c>
      <c r="AA74" t="s">
        <v>730</v>
      </c>
      <c r="AG74">
        <f t="shared" si="5"/>
        <v>0</v>
      </c>
      <c r="AH74">
        <f t="shared" si="6"/>
        <v>1</v>
      </c>
      <c r="AI74">
        <f t="shared" si="7"/>
        <v>0</v>
      </c>
      <c r="AK74">
        <f t="shared" si="8"/>
        <v>2</v>
      </c>
    </row>
    <row r="75" spans="1:37" x14ac:dyDescent="0.3">
      <c r="A75">
        <v>101</v>
      </c>
      <c r="B75" t="s">
        <v>731</v>
      </c>
      <c r="C75" t="s">
        <v>732</v>
      </c>
      <c r="D75" t="s">
        <v>733</v>
      </c>
      <c r="E75" t="s">
        <v>366</v>
      </c>
      <c r="F75" t="s">
        <v>36</v>
      </c>
      <c r="G75" t="s">
        <v>734</v>
      </c>
      <c r="H75" t="s">
        <v>735</v>
      </c>
      <c r="I75" t="s">
        <v>736</v>
      </c>
      <c r="J75" t="s">
        <v>737</v>
      </c>
      <c r="K75" t="s">
        <v>41</v>
      </c>
      <c r="L75" t="s">
        <v>738</v>
      </c>
      <c r="M75" t="s">
        <v>59</v>
      </c>
      <c r="N75">
        <v>1220</v>
      </c>
      <c r="O75" t="s">
        <v>44</v>
      </c>
      <c r="P75" t="s">
        <v>45</v>
      </c>
      <c r="Q75" t="s">
        <v>533</v>
      </c>
      <c r="R75" t="s">
        <v>739</v>
      </c>
      <c r="S75" s="1">
        <v>43920</v>
      </c>
      <c r="T75" s="1">
        <v>44286</v>
      </c>
      <c r="U75" s="1">
        <v>44651</v>
      </c>
      <c r="V75" s="1">
        <v>43915</v>
      </c>
      <c r="X75" s="1">
        <v>43915</v>
      </c>
      <c r="Y75" t="s">
        <v>740</v>
      </c>
      <c r="AA75" t="s">
        <v>741</v>
      </c>
      <c r="AG75">
        <f t="shared" si="5"/>
        <v>0</v>
      </c>
      <c r="AH75">
        <f t="shared" si="6"/>
        <v>0</v>
      </c>
      <c r="AI75">
        <f t="shared" si="7"/>
        <v>0</v>
      </c>
      <c r="AK75">
        <f t="shared" si="8"/>
        <v>0</v>
      </c>
    </row>
    <row r="76" spans="1:37" x14ac:dyDescent="0.3">
      <c r="A76">
        <v>102</v>
      </c>
      <c r="B76" t="s">
        <v>742</v>
      </c>
      <c r="C76" t="s">
        <v>743</v>
      </c>
      <c r="E76" t="s">
        <v>366</v>
      </c>
      <c r="F76" t="s">
        <v>36</v>
      </c>
      <c r="G76" t="s">
        <v>744</v>
      </c>
      <c r="H76" t="s">
        <v>745</v>
      </c>
      <c r="I76" t="s">
        <v>746</v>
      </c>
      <c r="J76" t="s">
        <v>747</v>
      </c>
      <c r="K76" t="s">
        <v>41</v>
      </c>
      <c r="L76" t="s">
        <v>42</v>
      </c>
      <c r="M76" t="s">
        <v>74</v>
      </c>
      <c r="N76">
        <v>40</v>
      </c>
      <c r="O76" t="s">
        <v>89</v>
      </c>
      <c r="P76" t="s">
        <v>45</v>
      </c>
      <c r="Q76" t="s">
        <v>46</v>
      </c>
      <c r="R76" t="s">
        <v>748</v>
      </c>
      <c r="S76" s="1">
        <v>43927</v>
      </c>
      <c r="T76" s="1">
        <v>43988</v>
      </c>
      <c r="U76" s="1">
        <v>44018</v>
      </c>
      <c r="V76" s="1">
        <v>43924</v>
      </c>
      <c r="X76" s="1">
        <v>43924</v>
      </c>
      <c r="Y76" t="s">
        <v>749</v>
      </c>
      <c r="AA76" t="s">
        <v>750</v>
      </c>
      <c r="AG76">
        <f t="shared" si="5"/>
        <v>0</v>
      </c>
      <c r="AH76">
        <f t="shared" si="6"/>
        <v>1</v>
      </c>
      <c r="AI76">
        <f t="shared" si="7"/>
        <v>0</v>
      </c>
      <c r="AK76">
        <f t="shared" si="8"/>
        <v>2</v>
      </c>
    </row>
    <row r="77" spans="1:37" x14ac:dyDescent="0.3">
      <c r="A77">
        <v>107</v>
      </c>
      <c r="B77" t="s">
        <v>751</v>
      </c>
      <c r="C77" t="s">
        <v>752</v>
      </c>
      <c r="E77" t="s">
        <v>366</v>
      </c>
      <c r="F77" t="s">
        <v>36</v>
      </c>
      <c r="G77" t="s">
        <v>753</v>
      </c>
      <c r="H77" t="s">
        <v>754</v>
      </c>
      <c r="I77" t="s">
        <v>755</v>
      </c>
      <c r="J77" t="s">
        <v>756</v>
      </c>
      <c r="K77" t="s">
        <v>41</v>
      </c>
      <c r="L77" t="s">
        <v>42</v>
      </c>
      <c r="M77" t="s">
        <v>267</v>
      </c>
      <c r="N77">
        <v>20</v>
      </c>
      <c r="O77" t="s">
        <v>44</v>
      </c>
      <c r="P77" t="s">
        <v>45</v>
      </c>
      <c r="Q77" t="s">
        <v>46</v>
      </c>
      <c r="R77">
        <v>20200384</v>
      </c>
      <c r="S77" s="1">
        <v>43951</v>
      </c>
      <c r="T77" s="1">
        <v>44012</v>
      </c>
      <c r="U77" s="1">
        <v>44104</v>
      </c>
      <c r="V77" s="1">
        <v>43931</v>
      </c>
      <c r="X77" s="1">
        <v>43931</v>
      </c>
      <c r="Y77" t="s">
        <v>757</v>
      </c>
      <c r="AA77" t="s">
        <v>758</v>
      </c>
      <c r="AG77">
        <f t="shared" si="5"/>
        <v>0</v>
      </c>
      <c r="AH77">
        <f t="shared" si="6"/>
        <v>1</v>
      </c>
      <c r="AI77">
        <f t="shared" si="7"/>
        <v>0</v>
      </c>
      <c r="AK77">
        <f t="shared" si="8"/>
        <v>2</v>
      </c>
    </row>
    <row r="78" spans="1:37" x14ac:dyDescent="0.3">
      <c r="A78">
        <v>109</v>
      </c>
      <c r="B78" t="s">
        <v>759</v>
      </c>
      <c r="C78" t="s">
        <v>760</v>
      </c>
      <c r="D78" t="s">
        <v>761</v>
      </c>
      <c r="E78" t="s">
        <v>366</v>
      </c>
      <c r="F78" t="s">
        <v>36</v>
      </c>
      <c r="G78" t="s">
        <v>762</v>
      </c>
      <c r="H78" t="s">
        <v>763</v>
      </c>
      <c r="I78" t="s">
        <v>764</v>
      </c>
      <c r="J78" t="s">
        <v>765</v>
      </c>
      <c r="K78" t="s">
        <v>41</v>
      </c>
      <c r="L78" t="s">
        <v>766</v>
      </c>
      <c r="M78" t="s">
        <v>267</v>
      </c>
      <c r="N78">
        <v>400</v>
      </c>
      <c r="O78" t="s">
        <v>44</v>
      </c>
      <c r="P78" t="s">
        <v>45</v>
      </c>
      <c r="Q78" t="s">
        <v>767</v>
      </c>
      <c r="R78" t="s">
        <v>768</v>
      </c>
      <c r="S78" s="1">
        <v>43935</v>
      </c>
      <c r="T78" s="1">
        <v>43949</v>
      </c>
      <c r="U78" s="1">
        <v>44344</v>
      </c>
      <c r="V78" s="1">
        <v>43936</v>
      </c>
      <c r="X78" s="1">
        <v>43936</v>
      </c>
      <c r="AA78" t="s">
        <v>769</v>
      </c>
      <c r="AG78">
        <f t="shared" si="5"/>
        <v>0</v>
      </c>
      <c r="AH78">
        <f t="shared" si="6"/>
        <v>0</v>
      </c>
      <c r="AI78">
        <f t="shared" si="7"/>
        <v>0</v>
      </c>
      <c r="AK78">
        <f t="shared" si="8"/>
        <v>0</v>
      </c>
    </row>
    <row r="79" spans="1:37" x14ac:dyDescent="0.3">
      <c r="A79">
        <v>110</v>
      </c>
      <c r="B79" t="s">
        <v>770</v>
      </c>
      <c r="C79" t="s">
        <v>771</v>
      </c>
      <c r="E79" t="s">
        <v>366</v>
      </c>
      <c r="F79" t="s">
        <v>36</v>
      </c>
      <c r="G79" t="s">
        <v>772</v>
      </c>
      <c r="H79" t="s">
        <v>146</v>
      </c>
      <c r="I79" t="s">
        <v>773</v>
      </c>
      <c r="J79" t="s">
        <v>774</v>
      </c>
      <c r="K79" t="s">
        <v>41</v>
      </c>
      <c r="L79" t="s">
        <v>296</v>
      </c>
      <c r="M79" t="s">
        <v>74</v>
      </c>
      <c r="N79">
        <v>100</v>
      </c>
      <c r="O79" t="s">
        <v>44</v>
      </c>
      <c r="P79" t="s">
        <v>45</v>
      </c>
      <c r="Q79" t="s">
        <v>329</v>
      </c>
      <c r="R79" t="s">
        <v>775</v>
      </c>
      <c r="S79" s="2">
        <v>43941</v>
      </c>
      <c r="T79" s="2">
        <v>44063</v>
      </c>
      <c r="U79" s="2">
        <v>44063</v>
      </c>
      <c r="V79" s="1">
        <v>43938</v>
      </c>
      <c r="X79" s="1">
        <v>43938</v>
      </c>
      <c r="Y79" t="s">
        <v>776</v>
      </c>
      <c r="AA79" t="s">
        <v>777</v>
      </c>
      <c r="AG79">
        <f t="shared" si="5"/>
        <v>0</v>
      </c>
      <c r="AH79">
        <f t="shared" si="6"/>
        <v>1</v>
      </c>
      <c r="AI79">
        <f t="shared" si="7"/>
        <v>1</v>
      </c>
      <c r="AK79">
        <f t="shared" si="8"/>
        <v>6</v>
      </c>
    </row>
    <row r="80" spans="1:37" x14ac:dyDescent="0.3">
      <c r="A80">
        <v>112</v>
      </c>
      <c r="B80" t="s">
        <v>778</v>
      </c>
      <c r="C80" t="s">
        <v>779</v>
      </c>
      <c r="E80" t="s">
        <v>366</v>
      </c>
      <c r="F80" t="s">
        <v>36</v>
      </c>
      <c r="G80" t="s">
        <v>780</v>
      </c>
      <c r="H80" t="s">
        <v>781</v>
      </c>
      <c r="I80" t="s">
        <v>782</v>
      </c>
      <c r="J80" t="s">
        <v>783</v>
      </c>
      <c r="K80" t="s">
        <v>41</v>
      </c>
      <c r="L80" t="s">
        <v>784</v>
      </c>
      <c r="M80" t="s">
        <v>267</v>
      </c>
      <c r="N80">
        <v>700</v>
      </c>
      <c r="O80" t="s">
        <v>44</v>
      </c>
      <c r="P80" t="s">
        <v>45</v>
      </c>
      <c r="Q80" t="s">
        <v>785</v>
      </c>
      <c r="R80" t="s">
        <v>786</v>
      </c>
      <c r="S80" s="2">
        <v>43941</v>
      </c>
      <c r="T80" s="2">
        <v>43972</v>
      </c>
      <c r="U80" s="2">
        <v>44156</v>
      </c>
      <c r="V80" s="1">
        <v>43937</v>
      </c>
      <c r="X80" s="1">
        <v>43937</v>
      </c>
      <c r="Y80" t="s">
        <v>787</v>
      </c>
      <c r="AA80" t="s">
        <v>788</v>
      </c>
      <c r="AG80">
        <f t="shared" si="5"/>
        <v>1</v>
      </c>
      <c r="AH80">
        <f t="shared" si="6"/>
        <v>0</v>
      </c>
      <c r="AI80">
        <f t="shared" si="7"/>
        <v>0</v>
      </c>
      <c r="AK80">
        <f t="shared" si="8"/>
        <v>1</v>
      </c>
    </row>
    <row r="81" spans="1:37" x14ac:dyDescent="0.3">
      <c r="A81">
        <v>113</v>
      </c>
      <c r="B81" t="s">
        <v>789</v>
      </c>
      <c r="C81" t="s">
        <v>790</v>
      </c>
      <c r="D81" t="s">
        <v>791</v>
      </c>
      <c r="E81" t="s">
        <v>366</v>
      </c>
      <c r="F81" t="s">
        <v>36</v>
      </c>
      <c r="G81" t="s">
        <v>792</v>
      </c>
      <c r="H81" t="s">
        <v>793</v>
      </c>
      <c r="I81" t="s">
        <v>794</v>
      </c>
      <c r="J81" t="s">
        <v>795</v>
      </c>
      <c r="K81" t="s">
        <v>41</v>
      </c>
      <c r="L81" t="s">
        <v>189</v>
      </c>
      <c r="M81" t="s">
        <v>43</v>
      </c>
      <c r="N81">
        <v>150</v>
      </c>
      <c r="O81" t="s">
        <v>44</v>
      </c>
      <c r="P81" t="s">
        <v>45</v>
      </c>
      <c r="Q81" t="s">
        <v>139</v>
      </c>
      <c r="R81" t="s">
        <v>796</v>
      </c>
      <c r="S81" s="1">
        <v>43931</v>
      </c>
      <c r="T81" s="1">
        <v>44080</v>
      </c>
      <c r="U81" s="1">
        <v>44292</v>
      </c>
      <c r="V81" s="1">
        <v>43936</v>
      </c>
      <c r="X81" s="1">
        <v>43936</v>
      </c>
      <c r="Y81" t="s">
        <v>797</v>
      </c>
      <c r="AA81" t="s">
        <v>798</v>
      </c>
      <c r="AG81">
        <f t="shared" si="5"/>
        <v>0</v>
      </c>
      <c r="AH81">
        <f t="shared" si="6"/>
        <v>0</v>
      </c>
      <c r="AI81">
        <f t="shared" si="7"/>
        <v>0</v>
      </c>
      <c r="AK81">
        <f t="shared" si="8"/>
        <v>0</v>
      </c>
    </row>
    <row r="82" spans="1:37" x14ac:dyDescent="0.3">
      <c r="A82">
        <v>114</v>
      </c>
      <c r="B82" t="s">
        <v>799</v>
      </c>
      <c r="C82" t="s">
        <v>800</v>
      </c>
      <c r="D82" t="s">
        <v>801</v>
      </c>
      <c r="E82" t="s">
        <v>366</v>
      </c>
      <c r="F82" t="s">
        <v>36</v>
      </c>
      <c r="G82" t="s">
        <v>802</v>
      </c>
      <c r="H82" t="s">
        <v>803</v>
      </c>
      <c r="I82" t="s">
        <v>804</v>
      </c>
      <c r="J82" t="s">
        <v>805</v>
      </c>
      <c r="K82" t="s">
        <v>41</v>
      </c>
      <c r="L82" t="s">
        <v>201</v>
      </c>
      <c r="M82" t="s">
        <v>74</v>
      </c>
      <c r="N82">
        <v>310</v>
      </c>
      <c r="O82" t="s">
        <v>44</v>
      </c>
      <c r="P82" t="s">
        <v>45</v>
      </c>
      <c r="Q82" t="s">
        <v>46</v>
      </c>
      <c r="R82" t="s">
        <v>801</v>
      </c>
      <c r="S82" s="1">
        <v>43941</v>
      </c>
      <c r="T82" s="1">
        <v>44002</v>
      </c>
      <c r="U82" s="1">
        <v>44032</v>
      </c>
      <c r="V82" s="1">
        <v>43916</v>
      </c>
      <c r="X82" s="1">
        <v>43936</v>
      </c>
      <c r="AA82" t="s">
        <v>806</v>
      </c>
      <c r="AG82">
        <f t="shared" si="5"/>
        <v>0</v>
      </c>
      <c r="AH82">
        <f t="shared" si="6"/>
        <v>1</v>
      </c>
      <c r="AI82">
        <f t="shared" si="7"/>
        <v>0</v>
      </c>
      <c r="AK82">
        <f t="shared" si="8"/>
        <v>2</v>
      </c>
    </row>
    <row r="83" spans="1:37" x14ac:dyDescent="0.3">
      <c r="A83">
        <v>115</v>
      </c>
      <c r="B83" t="s">
        <v>807</v>
      </c>
      <c r="C83" t="s">
        <v>808</v>
      </c>
      <c r="E83" t="s">
        <v>366</v>
      </c>
      <c r="F83" t="s">
        <v>36</v>
      </c>
      <c r="G83" t="s">
        <v>809</v>
      </c>
      <c r="H83" t="s">
        <v>810</v>
      </c>
      <c r="I83" t="s">
        <v>811</v>
      </c>
      <c r="J83" t="s">
        <v>812</v>
      </c>
      <c r="K83" t="s">
        <v>41</v>
      </c>
      <c r="L83" t="s">
        <v>42</v>
      </c>
      <c r="M83" t="s">
        <v>101</v>
      </c>
      <c r="N83">
        <v>108</v>
      </c>
      <c r="O83" t="s">
        <v>44</v>
      </c>
      <c r="P83" t="s">
        <v>45</v>
      </c>
      <c r="Q83" t="s">
        <v>316</v>
      </c>
      <c r="R83" t="s">
        <v>813</v>
      </c>
      <c r="S83" s="1">
        <v>43936</v>
      </c>
      <c r="T83" s="1">
        <v>44287</v>
      </c>
      <c r="U83" s="1">
        <v>44348</v>
      </c>
      <c r="V83" s="1">
        <v>43937</v>
      </c>
      <c r="X83" s="1">
        <v>43937</v>
      </c>
      <c r="Y83" t="s">
        <v>814</v>
      </c>
      <c r="AA83" t="s">
        <v>815</v>
      </c>
      <c r="AG83">
        <f t="shared" si="5"/>
        <v>0</v>
      </c>
      <c r="AH83">
        <f t="shared" si="6"/>
        <v>1</v>
      </c>
      <c r="AI83">
        <f t="shared" si="7"/>
        <v>0</v>
      </c>
      <c r="AK83">
        <f t="shared" si="8"/>
        <v>2</v>
      </c>
    </row>
    <row r="84" spans="1:37" x14ac:dyDescent="0.3">
      <c r="A84">
        <v>116</v>
      </c>
      <c r="B84" t="s">
        <v>816</v>
      </c>
      <c r="C84" t="s">
        <v>817</v>
      </c>
      <c r="E84" t="s">
        <v>366</v>
      </c>
      <c r="F84" t="s">
        <v>36</v>
      </c>
      <c r="G84" t="s">
        <v>83</v>
      </c>
      <c r="H84" t="s">
        <v>818</v>
      </c>
      <c r="I84" t="s">
        <v>819</v>
      </c>
      <c r="J84" t="s">
        <v>820</v>
      </c>
      <c r="K84" t="s">
        <v>41</v>
      </c>
      <c r="L84" t="s">
        <v>189</v>
      </c>
      <c r="M84" t="s">
        <v>328</v>
      </c>
      <c r="N84">
        <v>24</v>
      </c>
      <c r="O84" t="s">
        <v>180</v>
      </c>
      <c r="P84" t="s">
        <v>45</v>
      </c>
      <c r="Q84" t="s">
        <v>102</v>
      </c>
      <c r="R84" t="s">
        <v>821</v>
      </c>
      <c r="S84" s="1">
        <v>43895</v>
      </c>
      <c r="T84" s="1">
        <v>44377</v>
      </c>
      <c r="U84" s="1">
        <v>44407</v>
      </c>
      <c r="V84" s="1">
        <v>43900</v>
      </c>
      <c r="X84" s="1">
        <v>43900</v>
      </c>
      <c r="AA84" t="s">
        <v>822</v>
      </c>
      <c r="AG84">
        <f t="shared" si="5"/>
        <v>1</v>
      </c>
      <c r="AH84">
        <f t="shared" si="6"/>
        <v>1</v>
      </c>
      <c r="AI84">
        <f t="shared" si="7"/>
        <v>0</v>
      </c>
      <c r="AK84">
        <f t="shared" si="8"/>
        <v>3</v>
      </c>
    </row>
    <row r="85" spans="1:37" x14ac:dyDescent="0.3">
      <c r="A85">
        <v>117</v>
      </c>
      <c r="B85" t="s">
        <v>823</v>
      </c>
      <c r="C85" t="s">
        <v>824</v>
      </c>
      <c r="E85" t="s">
        <v>366</v>
      </c>
      <c r="F85" t="s">
        <v>36</v>
      </c>
      <c r="G85" t="s">
        <v>83</v>
      </c>
      <c r="H85" t="s">
        <v>825</v>
      </c>
      <c r="I85" t="s">
        <v>826</v>
      </c>
      <c r="J85" t="s">
        <v>827</v>
      </c>
      <c r="K85" t="s">
        <v>41</v>
      </c>
      <c r="L85" t="s">
        <v>179</v>
      </c>
      <c r="M85" t="s">
        <v>101</v>
      </c>
      <c r="N85">
        <v>210</v>
      </c>
      <c r="O85" t="s">
        <v>44</v>
      </c>
      <c r="P85" t="s">
        <v>45</v>
      </c>
      <c r="Q85" t="s">
        <v>46</v>
      </c>
      <c r="R85" t="s">
        <v>828</v>
      </c>
      <c r="S85" s="1">
        <v>43922</v>
      </c>
      <c r="T85" s="1">
        <v>43983</v>
      </c>
      <c r="U85" s="1">
        <v>44089</v>
      </c>
      <c r="V85" s="1">
        <v>43924</v>
      </c>
      <c r="X85" s="1">
        <v>43931</v>
      </c>
      <c r="Y85" t="s">
        <v>829</v>
      </c>
      <c r="AA85" t="s">
        <v>830</v>
      </c>
      <c r="AG85">
        <f t="shared" si="5"/>
        <v>0</v>
      </c>
      <c r="AH85">
        <f t="shared" si="6"/>
        <v>1</v>
      </c>
      <c r="AI85">
        <f t="shared" si="7"/>
        <v>0</v>
      </c>
      <c r="AK85">
        <f t="shared" si="8"/>
        <v>2</v>
      </c>
    </row>
    <row r="86" spans="1:37" x14ac:dyDescent="0.3">
      <c r="A86">
        <v>122</v>
      </c>
      <c r="B86" t="s">
        <v>831</v>
      </c>
      <c r="C86" t="s">
        <v>832</v>
      </c>
      <c r="D86" t="s">
        <v>833</v>
      </c>
      <c r="E86" t="s">
        <v>366</v>
      </c>
      <c r="F86" t="s">
        <v>36</v>
      </c>
      <c r="G86" t="s">
        <v>834</v>
      </c>
      <c r="H86" t="s">
        <v>835</v>
      </c>
      <c r="I86" t="s">
        <v>836</v>
      </c>
      <c r="J86" t="s">
        <v>837</v>
      </c>
      <c r="K86" t="s">
        <v>41</v>
      </c>
      <c r="L86" t="s">
        <v>296</v>
      </c>
      <c r="M86" t="s">
        <v>74</v>
      </c>
      <c r="N86">
        <v>470</v>
      </c>
      <c r="O86" t="s">
        <v>44</v>
      </c>
      <c r="P86" t="s">
        <v>45</v>
      </c>
      <c r="Q86" t="s">
        <v>720</v>
      </c>
      <c r="R86" t="s">
        <v>838</v>
      </c>
      <c r="S86" s="1">
        <v>43923</v>
      </c>
      <c r="T86" s="1">
        <v>44275</v>
      </c>
      <c r="U86" s="1">
        <v>44640</v>
      </c>
      <c r="V86" s="1">
        <v>43908</v>
      </c>
      <c r="X86" s="1">
        <v>43924</v>
      </c>
      <c r="AA86" t="s">
        <v>839</v>
      </c>
      <c r="AG86">
        <f t="shared" si="5"/>
        <v>0</v>
      </c>
      <c r="AH86">
        <f t="shared" si="6"/>
        <v>1</v>
      </c>
      <c r="AI86">
        <f t="shared" si="7"/>
        <v>0</v>
      </c>
      <c r="AK86">
        <f t="shared" si="8"/>
        <v>2</v>
      </c>
    </row>
    <row r="87" spans="1:37" x14ac:dyDescent="0.3">
      <c r="A87">
        <v>123</v>
      </c>
      <c r="B87" t="s">
        <v>840</v>
      </c>
      <c r="C87" t="s">
        <v>841</v>
      </c>
      <c r="E87" t="s">
        <v>366</v>
      </c>
      <c r="F87" t="s">
        <v>36</v>
      </c>
      <c r="G87" t="s">
        <v>83</v>
      </c>
      <c r="H87" t="s">
        <v>842</v>
      </c>
      <c r="I87" t="s">
        <v>843</v>
      </c>
      <c r="J87" t="s">
        <v>827</v>
      </c>
      <c r="K87" t="s">
        <v>41</v>
      </c>
      <c r="L87" t="s">
        <v>179</v>
      </c>
      <c r="M87" t="s">
        <v>101</v>
      </c>
      <c r="N87">
        <v>750</v>
      </c>
      <c r="O87" t="s">
        <v>44</v>
      </c>
      <c r="P87" t="s">
        <v>45</v>
      </c>
      <c r="Q87" t="s">
        <v>46</v>
      </c>
      <c r="R87" t="s">
        <v>844</v>
      </c>
      <c r="S87" s="1">
        <v>43922</v>
      </c>
      <c r="T87" s="1">
        <v>43983</v>
      </c>
      <c r="U87" s="1">
        <v>44166</v>
      </c>
      <c r="V87" s="1">
        <v>43927</v>
      </c>
      <c r="X87" s="1">
        <v>43927</v>
      </c>
      <c r="Y87" t="s">
        <v>845</v>
      </c>
      <c r="AA87" t="s">
        <v>846</v>
      </c>
      <c r="AG87">
        <f t="shared" si="5"/>
        <v>0</v>
      </c>
      <c r="AH87">
        <f t="shared" si="6"/>
        <v>1</v>
      </c>
      <c r="AI87">
        <f t="shared" si="7"/>
        <v>0</v>
      </c>
      <c r="AK87">
        <f t="shared" si="8"/>
        <v>2</v>
      </c>
    </row>
    <row r="88" spans="1:37" x14ac:dyDescent="0.3">
      <c r="A88">
        <v>124</v>
      </c>
      <c r="B88" t="s">
        <v>847</v>
      </c>
      <c r="C88" t="s">
        <v>848</v>
      </c>
      <c r="E88" t="s">
        <v>366</v>
      </c>
      <c r="F88" t="s">
        <v>36</v>
      </c>
      <c r="G88" t="s">
        <v>677</v>
      </c>
      <c r="H88" t="s">
        <v>849</v>
      </c>
      <c r="I88" t="s">
        <v>850</v>
      </c>
      <c r="J88" t="s">
        <v>851</v>
      </c>
      <c r="K88" t="s">
        <v>41</v>
      </c>
      <c r="L88" t="s">
        <v>189</v>
      </c>
      <c r="M88" t="s">
        <v>267</v>
      </c>
      <c r="N88">
        <v>380</v>
      </c>
      <c r="O88" t="s">
        <v>44</v>
      </c>
      <c r="P88" t="s">
        <v>45</v>
      </c>
      <c r="Q88" t="s">
        <v>46</v>
      </c>
      <c r="R88" t="s">
        <v>852</v>
      </c>
      <c r="S88" s="1">
        <v>43868</v>
      </c>
      <c r="T88" s="1">
        <v>44013</v>
      </c>
      <c r="U88" s="1">
        <v>44195</v>
      </c>
      <c r="V88" s="1">
        <v>43868</v>
      </c>
      <c r="X88" s="1">
        <v>43868</v>
      </c>
      <c r="AA88" t="s">
        <v>853</v>
      </c>
      <c r="AG88">
        <f t="shared" si="5"/>
        <v>0</v>
      </c>
      <c r="AH88">
        <f t="shared" si="6"/>
        <v>1</v>
      </c>
      <c r="AI88">
        <f t="shared" si="7"/>
        <v>0</v>
      </c>
      <c r="AK88">
        <f t="shared" si="8"/>
        <v>2</v>
      </c>
    </row>
    <row r="89" spans="1:37" x14ac:dyDescent="0.3">
      <c r="A89">
        <v>127</v>
      </c>
      <c r="B89" t="s">
        <v>854</v>
      </c>
      <c r="C89" t="s">
        <v>855</v>
      </c>
      <c r="E89" t="s">
        <v>366</v>
      </c>
      <c r="F89" t="s">
        <v>36</v>
      </c>
      <c r="G89" t="s">
        <v>856</v>
      </c>
      <c r="H89" t="s">
        <v>857</v>
      </c>
      <c r="I89" t="s">
        <v>858</v>
      </c>
      <c r="J89" t="s">
        <v>859</v>
      </c>
      <c r="K89" t="s">
        <v>41</v>
      </c>
      <c r="L89" t="s">
        <v>42</v>
      </c>
      <c r="M89" t="s">
        <v>74</v>
      </c>
      <c r="N89">
        <v>100</v>
      </c>
      <c r="O89" t="s">
        <v>44</v>
      </c>
      <c r="P89" t="s">
        <v>45</v>
      </c>
      <c r="Q89" t="s">
        <v>126</v>
      </c>
      <c r="R89" t="s">
        <v>860</v>
      </c>
      <c r="S89" s="1">
        <v>43881</v>
      </c>
      <c r="T89" s="1">
        <v>43981</v>
      </c>
      <c r="U89" s="1">
        <v>44012</v>
      </c>
      <c r="V89" s="1">
        <v>43879</v>
      </c>
      <c r="X89" s="1">
        <v>43882</v>
      </c>
      <c r="AA89" t="s">
        <v>861</v>
      </c>
      <c r="AG89">
        <f t="shared" si="5"/>
        <v>0</v>
      </c>
      <c r="AH89">
        <f t="shared" si="6"/>
        <v>0</v>
      </c>
      <c r="AI89">
        <f t="shared" si="7"/>
        <v>0</v>
      </c>
      <c r="AK89">
        <f t="shared" si="8"/>
        <v>0</v>
      </c>
    </row>
    <row r="90" spans="1:37" x14ac:dyDescent="0.3">
      <c r="A90">
        <v>134</v>
      </c>
      <c r="B90" t="s">
        <v>862</v>
      </c>
      <c r="C90" t="s">
        <v>863</v>
      </c>
      <c r="D90" t="s">
        <v>864</v>
      </c>
      <c r="E90" t="s">
        <v>366</v>
      </c>
      <c r="F90" t="s">
        <v>36</v>
      </c>
      <c r="G90" t="s">
        <v>865</v>
      </c>
      <c r="H90" t="s">
        <v>866</v>
      </c>
      <c r="I90" t="s">
        <v>867</v>
      </c>
      <c r="J90" t="s">
        <v>40</v>
      </c>
      <c r="K90" t="s">
        <v>41</v>
      </c>
      <c r="L90" t="s">
        <v>42</v>
      </c>
      <c r="M90" t="s">
        <v>379</v>
      </c>
      <c r="N90">
        <v>60</v>
      </c>
      <c r="O90" t="s">
        <v>44</v>
      </c>
      <c r="P90" t="s">
        <v>45</v>
      </c>
      <c r="Q90" t="s">
        <v>354</v>
      </c>
      <c r="R90" t="s">
        <v>868</v>
      </c>
      <c r="S90" s="1">
        <v>43922</v>
      </c>
      <c r="T90" s="1">
        <v>44012</v>
      </c>
      <c r="U90" s="1">
        <v>44347</v>
      </c>
      <c r="V90" s="1">
        <v>43924</v>
      </c>
      <c r="X90" s="1">
        <v>43924</v>
      </c>
      <c r="Y90" t="s">
        <v>869</v>
      </c>
      <c r="AA90" t="s">
        <v>870</v>
      </c>
      <c r="AG90">
        <f t="shared" si="5"/>
        <v>0</v>
      </c>
      <c r="AH90">
        <f t="shared" si="6"/>
        <v>0</v>
      </c>
      <c r="AI90">
        <f t="shared" si="7"/>
        <v>0</v>
      </c>
      <c r="AK90">
        <f t="shared" si="8"/>
        <v>0</v>
      </c>
    </row>
    <row r="91" spans="1:37" x14ac:dyDescent="0.3">
      <c r="A91">
        <v>135</v>
      </c>
      <c r="B91" t="s">
        <v>871</v>
      </c>
      <c r="C91" t="s">
        <v>872</v>
      </c>
      <c r="D91" t="s">
        <v>873</v>
      </c>
      <c r="E91" t="s">
        <v>366</v>
      </c>
      <c r="F91" t="s">
        <v>36</v>
      </c>
      <c r="G91" t="s">
        <v>874</v>
      </c>
      <c r="H91" t="s">
        <v>875</v>
      </c>
      <c r="I91" t="s">
        <v>876</v>
      </c>
      <c r="J91" t="s">
        <v>877</v>
      </c>
      <c r="K91" t="s">
        <v>41</v>
      </c>
      <c r="L91" t="s">
        <v>42</v>
      </c>
      <c r="M91" t="s">
        <v>43</v>
      </c>
      <c r="N91">
        <v>60</v>
      </c>
      <c r="O91" t="s">
        <v>44</v>
      </c>
      <c r="P91" t="s">
        <v>45</v>
      </c>
      <c r="Q91" t="s">
        <v>878</v>
      </c>
      <c r="R91" t="s">
        <v>879</v>
      </c>
      <c r="S91" s="1">
        <v>43921</v>
      </c>
      <c r="T91" s="1">
        <v>43981</v>
      </c>
      <c r="U91" s="1">
        <v>43997</v>
      </c>
      <c r="V91" s="1">
        <v>43924</v>
      </c>
      <c r="X91" s="1">
        <v>43927</v>
      </c>
      <c r="AA91" t="s">
        <v>880</v>
      </c>
      <c r="AG91">
        <f t="shared" si="5"/>
        <v>0</v>
      </c>
      <c r="AH91">
        <f t="shared" si="6"/>
        <v>0</v>
      </c>
      <c r="AI91">
        <f t="shared" si="7"/>
        <v>0</v>
      </c>
      <c r="AK91">
        <f t="shared" si="8"/>
        <v>0</v>
      </c>
    </row>
    <row r="92" spans="1:37" x14ac:dyDescent="0.3">
      <c r="A92">
        <v>136</v>
      </c>
      <c r="B92" t="s">
        <v>881</v>
      </c>
      <c r="C92" t="s">
        <v>882</v>
      </c>
      <c r="D92" t="s">
        <v>883</v>
      </c>
      <c r="E92" t="s">
        <v>366</v>
      </c>
      <c r="F92" t="s">
        <v>36</v>
      </c>
      <c r="G92" t="s">
        <v>884</v>
      </c>
      <c r="H92" t="s">
        <v>885</v>
      </c>
      <c r="I92" t="s">
        <v>886</v>
      </c>
      <c r="J92" t="s">
        <v>887</v>
      </c>
      <c r="K92" t="s">
        <v>41</v>
      </c>
      <c r="L92" t="s">
        <v>42</v>
      </c>
      <c r="M92" t="s">
        <v>267</v>
      </c>
      <c r="N92">
        <v>230</v>
      </c>
      <c r="O92" t="s">
        <v>44</v>
      </c>
      <c r="P92" t="s">
        <v>45</v>
      </c>
      <c r="Q92" t="s">
        <v>888</v>
      </c>
      <c r="R92">
        <v>282009</v>
      </c>
      <c r="S92" s="1">
        <v>43927</v>
      </c>
      <c r="T92" s="1">
        <v>44048</v>
      </c>
      <c r="U92" s="1">
        <v>44140</v>
      </c>
      <c r="V92" s="1">
        <v>43927</v>
      </c>
      <c r="X92" s="1">
        <v>43927</v>
      </c>
      <c r="AA92" t="s">
        <v>889</v>
      </c>
      <c r="AG92">
        <f t="shared" si="5"/>
        <v>0</v>
      </c>
      <c r="AH92">
        <f t="shared" si="6"/>
        <v>0</v>
      </c>
      <c r="AI92">
        <f t="shared" si="7"/>
        <v>0</v>
      </c>
      <c r="AK92">
        <f t="shared" si="8"/>
        <v>0</v>
      </c>
    </row>
    <row r="93" spans="1:37" x14ac:dyDescent="0.3">
      <c r="A93">
        <v>138</v>
      </c>
      <c r="B93" t="s">
        <v>890</v>
      </c>
      <c r="C93" t="s">
        <v>891</v>
      </c>
      <c r="D93" t="s">
        <v>892</v>
      </c>
      <c r="E93" t="s">
        <v>366</v>
      </c>
      <c r="F93" t="s">
        <v>36</v>
      </c>
      <c r="G93" t="s">
        <v>893</v>
      </c>
      <c r="H93" t="s">
        <v>894</v>
      </c>
      <c r="I93" t="s">
        <v>895</v>
      </c>
      <c r="J93" t="s">
        <v>896</v>
      </c>
      <c r="K93" t="s">
        <v>41</v>
      </c>
      <c r="L93" t="s">
        <v>42</v>
      </c>
      <c r="M93" t="s">
        <v>74</v>
      </c>
      <c r="N93">
        <v>304</v>
      </c>
      <c r="O93" t="s">
        <v>44</v>
      </c>
      <c r="P93" t="s">
        <v>45</v>
      </c>
      <c r="Q93" t="s">
        <v>46</v>
      </c>
      <c r="R93" t="s">
        <v>897</v>
      </c>
      <c r="S93" s="2">
        <v>43941</v>
      </c>
      <c r="T93" s="2">
        <v>44155</v>
      </c>
      <c r="U93" s="2">
        <v>44155</v>
      </c>
      <c r="V93" s="1">
        <v>43935</v>
      </c>
      <c r="X93" s="1">
        <v>43936</v>
      </c>
      <c r="Y93" t="s">
        <v>898</v>
      </c>
      <c r="AA93" t="s">
        <v>899</v>
      </c>
      <c r="AG93">
        <f t="shared" si="5"/>
        <v>0</v>
      </c>
      <c r="AH93">
        <f t="shared" si="6"/>
        <v>1</v>
      </c>
      <c r="AI93">
        <f t="shared" si="7"/>
        <v>0</v>
      </c>
      <c r="AK93">
        <f t="shared" si="8"/>
        <v>2</v>
      </c>
    </row>
    <row r="94" spans="1:37" x14ac:dyDescent="0.3">
      <c r="A94">
        <v>140</v>
      </c>
      <c r="B94" t="s">
        <v>900</v>
      </c>
      <c r="C94" t="s">
        <v>901</v>
      </c>
      <c r="E94" t="s">
        <v>366</v>
      </c>
      <c r="F94" t="s">
        <v>36</v>
      </c>
      <c r="G94" t="s">
        <v>902</v>
      </c>
      <c r="H94" t="s">
        <v>903</v>
      </c>
      <c r="I94" t="s">
        <v>904</v>
      </c>
      <c r="J94" t="s">
        <v>905</v>
      </c>
      <c r="K94" t="s">
        <v>41</v>
      </c>
      <c r="L94" t="s">
        <v>87</v>
      </c>
      <c r="M94" t="s">
        <v>74</v>
      </c>
      <c r="N94">
        <v>20</v>
      </c>
      <c r="O94" t="s">
        <v>180</v>
      </c>
      <c r="P94" t="s">
        <v>45</v>
      </c>
      <c r="Q94" t="s">
        <v>906</v>
      </c>
      <c r="R94" t="s">
        <v>907</v>
      </c>
      <c r="S94" s="1">
        <v>43961</v>
      </c>
      <c r="T94" s="1">
        <v>44113</v>
      </c>
      <c r="U94" s="1">
        <v>44145</v>
      </c>
      <c r="V94" s="1">
        <v>43896</v>
      </c>
      <c r="X94" s="1">
        <v>43935</v>
      </c>
      <c r="AA94" t="s">
        <v>908</v>
      </c>
      <c r="AG94">
        <f t="shared" si="5"/>
        <v>0</v>
      </c>
      <c r="AH94">
        <f t="shared" si="6"/>
        <v>0</v>
      </c>
      <c r="AI94">
        <f t="shared" si="7"/>
        <v>0</v>
      </c>
      <c r="AK94">
        <f t="shared" si="8"/>
        <v>0</v>
      </c>
    </row>
    <row r="95" spans="1:37" x14ac:dyDescent="0.3">
      <c r="A95">
        <v>141</v>
      </c>
      <c r="B95" t="s">
        <v>909</v>
      </c>
      <c r="C95" t="s">
        <v>910</v>
      </c>
      <c r="D95" t="s">
        <v>911</v>
      </c>
      <c r="E95" t="s">
        <v>366</v>
      </c>
      <c r="F95" t="s">
        <v>36</v>
      </c>
      <c r="G95" t="s">
        <v>912</v>
      </c>
      <c r="H95" t="s">
        <v>913</v>
      </c>
      <c r="I95" t="s">
        <v>914</v>
      </c>
      <c r="J95" t="s">
        <v>915</v>
      </c>
      <c r="K95" t="s">
        <v>41</v>
      </c>
      <c r="L95" t="s">
        <v>42</v>
      </c>
      <c r="M95" t="s">
        <v>59</v>
      </c>
      <c r="N95">
        <v>1500</v>
      </c>
      <c r="O95" t="s">
        <v>44</v>
      </c>
      <c r="P95" t="s">
        <v>45</v>
      </c>
      <c r="Q95" t="s">
        <v>126</v>
      </c>
      <c r="R95" t="s">
        <v>916</v>
      </c>
      <c r="S95" s="1">
        <v>43941</v>
      </c>
      <c r="T95" s="1">
        <v>44362</v>
      </c>
      <c r="U95" s="1">
        <v>44362</v>
      </c>
      <c r="V95" s="1">
        <v>43935</v>
      </c>
      <c r="X95" s="1">
        <v>43935</v>
      </c>
      <c r="Y95" t="s">
        <v>917</v>
      </c>
      <c r="AA95" t="s">
        <v>918</v>
      </c>
      <c r="AG95">
        <f t="shared" si="5"/>
        <v>0</v>
      </c>
      <c r="AH95">
        <f t="shared" si="6"/>
        <v>0</v>
      </c>
      <c r="AI95">
        <f t="shared" si="7"/>
        <v>0</v>
      </c>
      <c r="AK95">
        <f t="shared" si="8"/>
        <v>0</v>
      </c>
    </row>
    <row r="96" spans="1:37" x14ac:dyDescent="0.3">
      <c r="A96">
        <v>144</v>
      </c>
      <c r="B96" t="s">
        <v>919</v>
      </c>
      <c r="C96" t="s">
        <v>920</v>
      </c>
      <c r="D96" t="s">
        <v>921</v>
      </c>
      <c r="E96" t="s">
        <v>366</v>
      </c>
      <c r="F96" t="s">
        <v>36</v>
      </c>
      <c r="G96" t="s">
        <v>922</v>
      </c>
      <c r="H96" t="s">
        <v>923</v>
      </c>
      <c r="I96" t="s">
        <v>924</v>
      </c>
      <c r="J96" t="s">
        <v>925</v>
      </c>
      <c r="K96" t="s">
        <v>41</v>
      </c>
      <c r="L96" t="s">
        <v>42</v>
      </c>
      <c r="M96" t="s">
        <v>74</v>
      </c>
      <c r="N96">
        <v>420</v>
      </c>
      <c r="O96" t="s">
        <v>44</v>
      </c>
      <c r="P96" t="s">
        <v>45</v>
      </c>
      <c r="Q96" t="s">
        <v>126</v>
      </c>
      <c r="R96" t="s">
        <v>926</v>
      </c>
      <c r="S96" s="2">
        <v>43941</v>
      </c>
      <c r="T96" s="2">
        <v>44094</v>
      </c>
      <c r="U96" s="2">
        <v>44094</v>
      </c>
      <c r="V96" s="1">
        <v>43934</v>
      </c>
      <c r="X96" s="1">
        <v>43935</v>
      </c>
      <c r="Y96" t="s">
        <v>927</v>
      </c>
      <c r="AA96" t="s">
        <v>928</v>
      </c>
      <c r="AG96">
        <f t="shared" si="5"/>
        <v>0</v>
      </c>
      <c r="AH96">
        <f t="shared" si="6"/>
        <v>0</v>
      </c>
      <c r="AI96">
        <f t="shared" si="7"/>
        <v>0</v>
      </c>
      <c r="AK96">
        <f t="shared" si="8"/>
        <v>0</v>
      </c>
    </row>
    <row r="97" spans="1:37" x14ac:dyDescent="0.3">
      <c r="A97">
        <v>149</v>
      </c>
      <c r="B97" t="s">
        <v>929</v>
      </c>
      <c r="C97" t="s">
        <v>930</v>
      </c>
      <c r="D97" t="s">
        <v>931</v>
      </c>
      <c r="E97" t="s">
        <v>366</v>
      </c>
      <c r="F97" t="s">
        <v>36</v>
      </c>
      <c r="G97" t="s">
        <v>932</v>
      </c>
      <c r="H97" t="s">
        <v>933</v>
      </c>
      <c r="I97" t="s">
        <v>934</v>
      </c>
      <c r="J97" t="s">
        <v>935</v>
      </c>
      <c r="K97" t="s">
        <v>41</v>
      </c>
      <c r="L97" t="s">
        <v>201</v>
      </c>
      <c r="M97" t="s">
        <v>74</v>
      </c>
      <c r="N97">
        <v>120</v>
      </c>
      <c r="O97" t="s">
        <v>89</v>
      </c>
      <c r="P97" t="s">
        <v>45</v>
      </c>
      <c r="Q97" t="s">
        <v>126</v>
      </c>
      <c r="R97" t="s">
        <v>931</v>
      </c>
      <c r="S97" s="2">
        <v>43941</v>
      </c>
      <c r="T97" s="2">
        <v>44063</v>
      </c>
      <c r="U97" s="2">
        <v>44094</v>
      </c>
      <c r="V97" s="1">
        <v>43907</v>
      </c>
      <c r="X97" s="1">
        <v>43931</v>
      </c>
      <c r="Y97" t="s">
        <v>936</v>
      </c>
      <c r="AA97" t="s">
        <v>937</v>
      </c>
      <c r="AG97">
        <f t="shared" si="5"/>
        <v>0</v>
      </c>
      <c r="AH97">
        <f t="shared" si="6"/>
        <v>0</v>
      </c>
      <c r="AI97">
        <f t="shared" si="7"/>
        <v>0</v>
      </c>
      <c r="AK97">
        <f t="shared" si="8"/>
        <v>0</v>
      </c>
    </row>
    <row r="98" spans="1:37" x14ac:dyDescent="0.3">
      <c r="A98">
        <v>151</v>
      </c>
      <c r="B98" t="s">
        <v>938</v>
      </c>
      <c r="C98" t="s">
        <v>939</v>
      </c>
      <c r="E98" t="s">
        <v>366</v>
      </c>
      <c r="F98" t="s">
        <v>36</v>
      </c>
      <c r="G98" t="s">
        <v>940</v>
      </c>
      <c r="H98" t="s">
        <v>941</v>
      </c>
      <c r="I98" t="s">
        <v>942</v>
      </c>
      <c r="J98" t="s">
        <v>943</v>
      </c>
      <c r="K98" t="s">
        <v>41</v>
      </c>
      <c r="L98" t="s">
        <v>42</v>
      </c>
      <c r="M98" t="s">
        <v>101</v>
      </c>
      <c r="N98">
        <v>216</v>
      </c>
      <c r="O98" t="s">
        <v>44</v>
      </c>
      <c r="P98" t="s">
        <v>45</v>
      </c>
      <c r="Q98" t="s">
        <v>944</v>
      </c>
      <c r="R98">
        <v>21909</v>
      </c>
      <c r="S98" s="1">
        <v>43927</v>
      </c>
      <c r="T98" s="1">
        <v>44316</v>
      </c>
      <c r="U98" s="1">
        <v>44500</v>
      </c>
      <c r="V98" s="1">
        <v>43914</v>
      </c>
      <c r="X98" s="1">
        <v>43917</v>
      </c>
      <c r="AA98" t="s">
        <v>945</v>
      </c>
      <c r="AG98">
        <f t="shared" si="5"/>
        <v>0</v>
      </c>
      <c r="AH98">
        <f t="shared" si="6"/>
        <v>1</v>
      </c>
      <c r="AI98">
        <f t="shared" si="7"/>
        <v>0</v>
      </c>
      <c r="AK98">
        <f t="shared" si="8"/>
        <v>2</v>
      </c>
    </row>
    <row r="99" spans="1:37" x14ac:dyDescent="0.3">
      <c r="A99">
        <v>154</v>
      </c>
      <c r="B99" t="s">
        <v>946</v>
      </c>
      <c r="C99" t="s">
        <v>947</v>
      </c>
      <c r="D99" t="s">
        <v>948</v>
      </c>
      <c r="E99" t="s">
        <v>366</v>
      </c>
      <c r="F99" t="s">
        <v>36</v>
      </c>
      <c r="G99" t="s">
        <v>949</v>
      </c>
      <c r="H99" t="s">
        <v>950</v>
      </c>
      <c r="I99" t="s">
        <v>951</v>
      </c>
      <c r="J99" t="s">
        <v>952</v>
      </c>
      <c r="K99" t="s">
        <v>41</v>
      </c>
      <c r="L99" t="s">
        <v>361</v>
      </c>
      <c r="M99" t="s">
        <v>59</v>
      </c>
      <c r="N99">
        <v>10000</v>
      </c>
      <c r="O99" t="s">
        <v>44</v>
      </c>
      <c r="P99" t="s">
        <v>45</v>
      </c>
      <c r="Q99" t="s">
        <v>306</v>
      </c>
      <c r="R99" t="s">
        <v>953</v>
      </c>
      <c r="S99" s="2">
        <v>43941</v>
      </c>
      <c r="T99" s="2">
        <v>43942</v>
      </c>
      <c r="U99" s="2">
        <v>44064</v>
      </c>
      <c r="V99" s="1">
        <v>43934</v>
      </c>
      <c r="X99" s="1">
        <v>43934</v>
      </c>
      <c r="Y99" t="s">
        <v>954</v>
      </c>
      <c r="AA99" t="s">
        <v>955</v>
      </c>
      <c r="AG99">
        <f t="shared" si="5"/>
        <v>0</v>
      </c>
      <c r="AH99">
        <f t="shared" si="6"/>
        <v>1</v>
      </c>
      <c r="AI99">
        <f t="shared" si="7"/>
        <v>0</v>
      </c>
      <c r="AK99">
        <f t="shared" si="8"/>
        <v>2</v>
      </c>
    </row>
    <row r="100" spans="1:37" x14ac:dyDescent="0.3">
      <c r="A100">
        <v>155</v>
      </c>
      <c r="B100" t="s">
        <v>956</v>
      </c>
      <c r="C100" t="s">
        <v>957</v>
      </c>
      <c r="D100" t="s">
        <v>958</v>
      </c>
      <c r="E100" t="s">
        <v>366</v>
      </c>
      <c r="F100" t="s">
        <v>36</v>
      </c>
      <c r="G100" t="s">
        <v>83</v>
      </c>
      <c r="H100" t="s">
        <v>959</v>
      </c>
      <c r="I100" t="s">
        <v>960</v>
      </c>
      <c r="J100" t="s">
        <v>961</v>
      </c>
      <c r="K100" t="s">
        <v>41</v>
      </c>
      <c r="L100" t="s">
        <v>704</v>
      </c>
      <c r="M100" t="s">
        <v>74</v>
      </c>
      <c r="N100">
        <v>100</v>
      </c>
      <c r="O100" t="s">
        <v>44</v>
      </c>
      <c r="P100" t="s">
        <v>45</v>
      </c>
      <c r="Q100" t="s">
        <v>126</v>
      </c>
      <c r="R100" t="s">
        <v>962</v>
      </c>
      <c r="S100" s="1">
        <v>43936</v>
      </c>
      <c r="T100" s="1">
        <v>44119</v>
      </c>
      <c r="U100" s="1">
        <v>44134</v>
      </c>
      <c r="V100" s="1">
        <v>43929</v>
      </c>
      <c r="X100" s="1">
        <v>43929</v>
      </c>
      <c r="Y100" t="s">
        <v>963</v>
      </c>
      <c r="AA100" t="s">
        <v>964</v>
      </c>
      <c r="AG100">
        <f t="shared" si="5"/>
        <v>0</v>
      </c>
      <c r="AH100">
        <f t="shared" si="6"/>
        <v>0</v>
      </c>
      <c r="AI100">
        <f t="shared" si="7"/>
        <v>0</v>
      </c>
      <c r="AK100">
        <f t="shared" si="8"/>
        <v>0</v>
      </c>
    </row>
    <row r="101" spans="1:37" x14ac:dyDescent="0.3">
      <c r="A101">
        <v>156</v>
      </c>
      <c r="B101" t="s">
        <v>965</v>
      </c>
      <c r="C101" t="s">
        <v>966</v>
      </c>
      <c r="D101" t="s">
        <v>967</v>
      </c>
      <c r="E101" t="s">
        <v>366</v>
      </c>
      <c r="F101" t="s">
        <v>36</v>
      </c>
      <c r="G101" t="s">
        <v>83</v>
      </c>
      <c r="H101" t="s">
        <v>968</v>
      </c>
      <c r="I101" t="s">
        <v>969</v>
      </c>
      <c r="J101" t="s">
        <v>970</v>
      </c>
      <c r="K101" t="s">
        <v>41</v>
      </c>
      <c r="L101" t="s">
        <v>42</v>
      </c>
      <c r="M101" t="s">
        <v>267</v>
      </c>
      <c r="N101">
        <v>400</v>
      </c>
      <c r="O101" t="s">
        <v>44</v>
      </c>
      <c r="P101" t="s">
        <v>45</v>
      </c>
      <c r="Q101" t="s">
        <v>46</v>
      </c>
      <c r="R101" t="s">
        <v>967</v>
      </c>
      <c r="S101" s="1">
        <v>43927</v>
      </c>
      <c r="T101" s="1">
        <v>44104</v>
      </c>
      <c r="U101" s="1">
        <v>44196</v>
      </c>
      <c r="V101" s="1">
        <v>43923</v>
      </c>
      <c r="X101" s="1">
        <v>43923</v>
      </c>
      <c r="AA101" t="s">
        <v>971</v>
      </c>
      <c r="AG101">
        <f t="shared" si="5"/>
        <v>0</v>
      </c>
      <c r="AH101">
        <f t="shared" si="6"/>
        <v>1</v>
      </c>
      <c r="AI101">
        <f t="shared" si="7"/>
        <v>0</v>
      </c>
      <c r="AK101">
        <f t="shared" si="8"/>
        <v>2</v>
      </c>
    </row>
    <row r="102" spans="1:37" x14ac:dyDescent="0.3">
      <c r="A102">
        <v>157</v>
      </c>
      <c r="B102" t="s">
        <v>972</v>
      </c>
      <c r="C102" t="s">
        <v>973</v>
      </c>
      <c r="D102" t="s">
        <v>974</v>
      </c>
      <c r="E102" t="s">
        <v>366</v>
      </c>
      <c r="F102" t="s">
        <v>36</v>
      </c>
      <c r="G102" t="s">
        <v>292</v>
      </c>
      <c r="H102" t="s">
        <v>975</v>
      </c>
      <c r="I102" t="s">
        <v>976</v>
      </c>
      <c r="J102" t="s">
        <v>961</v>
      </c>
      <c r="K102" t="s">
        <v>41</v>
      </c>
      <c r="L102" t="s">
        <v>704</v>
      </c>
      <c r="M102" t="s">
        <v>74</v>
      </c>
      <c r="N102">
        <v>60</v>
      </c>
      <c r="O102" t="s">
        <v>44</v>
      </c>
      <c r="P102" t="s">
        <v>45</v>
      </c>
      <c r="Q102" t="s">
        <v>126</v>
      </c>
      <c r="R102" t="s">
        <v>977</v>
      </c>
      <c r="S102" s="1">
        <v>43936</v>
      </c>
      <c r="T102" s="1">
        <v>44119</v>
      </c>
      <c r="U102" s="1">
        <v>44180</v>
      </c>
      <c r="V102" s="1">
        <v>43929</v>
      </c>
      <c r="X102" s="1">
        <v>43929</v>
      </c>
      <c r="Y102" t="s">
        <v>963</v>
      </c>
      <c r="AA102" t="s">
        <v>978</v>
      </c>
      <c r="AG102">
        <f t="shared" si="5"/>
        <v>0</v>
      </c>
      <c r="AH102">
        <f t="shared" si="6"/>
        <v>0</v>
      </c>
      <c r="AI102">
        <f t="shared" si="7"/>
        <v>0</v>
      </c>
      <c r="AK102">
        <f t="shared" si="8"/>
        <v>0</v>
      </c>
    </row>
    <row r="103" spans="1:37" x14ac:dyDescent="0.3">
      <c r="A103">
        <v>163</v>
      </c>
      <c r="B103" t="s">
        <v>979</v>
      </c>
      <c r="C103" t="s">
        <v>980</v>
      </c>
      <c r="D103" t="s">
        <v>981</v>
      </c>
      <c r="E103" t="s">
        <v>366</v>
      </c>
      <c r="F103" t="s">
        <v>36</v>
      </c>
      <c r="G103" t="s">
        <v>949</v>
      </c>
      <c r="H103" t="s">
        <v>982</v>
      </c>
      <c r="I103" t="s">
        <v>983</v>
      </c>
      <c r="J103" t="s">
        <v>984</v>
      </c>
      <c r="K103" t="s">
        <v>41</v>
      </c>
      <c r="L103" t="s">
        <v>58</v>
      </c>
      <c r="M103" t="s">
        <v>101</v>
      </c>
      <c r="N103">
        <v>40</v>
      </c>
      <c r="O103" t="s">
        <v>44</v>
      </c>
      <c r="P103" t="s">
        <v>45</v>
      </c>
      <c r="Q103" t="s">
        <v>985</v>
      </c>
      <c r="R103" t="s">
        <v>986</v>
      </c>
      <c r="S103" s="1">
        <v>44013</v>
      </c>
      <c r="T103" s="1">
        <v>44196</v>
      </c>
      <c r="U103" s="1">
        <v>44286</v>
      </c>
      <c r="V103" s="1">
        <v>43931</v>
      </c>
      <c r="X103" s="1">
        <v>43937</v>
      </c>
      <c r="AA103" t="s">
        <v>987</v>
      </c>
      <c r="AG103">
        <f t="shared" si="5"/>
        <v>0</v>
      </c>
      <c r="AH103">
        <f t="shared" si="6"/>
        <v>0</v>
      </c>
      <c r="AI103">
        <f t="shared" si="7"/>
        <v>0</v>
      </c>
      <c r="AK103">
        <f t="shared" si="8"/>
        <v>0</v>
      </c>
    </row>
    <row r="104" spans="1:37" x14ac:dyDescent="0.3">
      <c r="A104">
        <v>166</v>
      </c>
      <c r="B104" t="s">
        <v>988</v>
      </c>
      <c r="C104" t="s">
        <v>989</v>
      </c>
      <c r="E104" t="s">
        <v>366</v>
      </c>
      <c r="F104" t="s">
        <v>36</v>
      </c>
      <c r="G104" t="s">
        <v>154</v>
      </c>
      <c r="H104" t="s">
        <v>990</v>
      </c>
      <c r="I104" t="s">
        <v>991</v>
      </c>
      <c r="J104" t="s">
        <v>992</v>
      </c>
      <c r="K104" t="s">
        <v>41</v>
      </c>
      <c r="L104" t="s">
        <v>158</v>
      </c>
      <c r="M104" t="s">
        <v>88</v>
      </c>
      <c r="N104">
        <v>160</v>
      </c>
      <c r="O104" t="s">
        <v>44</v>
      </c>
      <c r="P104" t="s">
        <v>45</v>
      </c>
      <c r="Q104" t="s">
        <v>993</v>
      </c>
      <c r="R104" t="s">
        <v>994</v>
      </c>
      <c r="S104" s="2">
        <v>43971</v>
      </c>
      <c r="T104" s="2">
        <v>44186</v>
      </c>
      <c r="U104" s="2">
        <v>44186</v>
      </c>
      <c r="V104" s="1">
        <v>43746</v>
      </c>
      <c r="X104" s="1">
        <v>43746</v>
      </c>
      <c r="Y104" t="s">
        <v>995</v>
      </c>
      <c r="AA104" t="s">
        <v>996</v>
      </c>
      <c r="AG104">
        <f t="shared" si="5"/>
        <v>0</v>
      </c>
      <c r="AH104">
        <f t="shared" si="6"/>
        <v>0</v>
      </c>
      <c r="AI104">
        <f t="shared" si="7"/>
        <v>0</v>
      </c>
      <c r="AK104">
        <f t="shared" si="8"/>
        <v>0</v>
      </c>
    </row>
    <row r="105" spans="1:37" x14ac:dyDescent="0.3">
      <c r="A105">
        <v>168</v>
      </c>
      <c r="B105" t="s">
        <v>997</v>
      </c>
      <c r="C105" t="s">
        <v>998</v>
      </c>
      <c r="D105" t="s">
        <v>999</v>
      </c>
      <c r="E105" t="s">
        <v>366</v>
      </c>
      <c r="F105" t="s">
        <v>36</v>
      </c>
      <c r="G105" t="s">
        <v>1000</v>
      </c>
      <c r="H105" t="s">
        <v>1001</v>
      </c>
      <c r="I105" t="s">
        <v>1002</v>
      </c>
      <c r="J105" t="s">
        <v>1003</v>
      </c>
      <c r="K105" t="s">
        <v>41</v>
      </c>
      <c r="L105" t="s">
        <v>42</v>
      </c>
      <c r="M105" t="s">
        <v>59</v>
      </c>
      <c r="N105">
        <v>55000</v>
      </c>
      <c r="O105" t="s">
        <v>44</v>
      </c>
      <c r="P105" t="s">
        <v>45</v>
      </c>
      <c r="Q105" t="s">
        <v>61</v>
      </c>
      <c r="R105">
        <v>202004099</v>
      </c>
      <c r="S105" s="2">
        <v>43941</v>
      </c>
      <c r="T105" s="2">
        <v>43882</v>
      </c>
      <c r="U105" s="2">
        <v>43882</v>
      </c>
      <c r="V105" s="1">
        <v>43924</v>
      </c>
      <c r="X105" s="1">
        <v>43936</v>
      </c>
      <c r="Y105" t="s">
        <v>1004</v>
      </c>
      <c r="AA105" t="s">
        <v>1005</v>
      </c>
      <c r="AG105">
        <f t="shared" si="5"/>
        <v>0</v>
      </c>
      <c r="AH105">
        <f t="shared" si="6"/>
        <v>0</v>
      </c>
      <c r="AI105">
        <f t="shared" si="7"/>
        <v>0</v>
      </c>
      <c r="AK105">
        <f t="shared" si="8"/>
        <v>0</v>
      </c>
    </row>
    <row r="106" spans="1:37" x14ac:dyDescent="0.3">
      <c r="A106">
        <v>169</v>
      </c>
      <c r="B106" t="s">
        <v>1006</v>
      </c>
      <c r="C106" t="s">
        <v>1007</v>
      </c>
      <c r="E106" t="s">
        <v>366</v>
      </c>
      <c r="F106" t="s">
        <v>36</v>
      </c>
      <c r="G106" t="s">
        <v>1008</v>
      </c>
      <c r="H106" t="s">
        <v>1009</v>
      </c>
      <c r="I106" t="s">
        <v>1010</v>
      </c>
      <c r="J106" t="s">
        <v>1011</v>
      </c>
      <c r="K106" t="s">
        <v>41</v>
      </c>
      <c r="L106" t="s">
        <v>42</v>
      </c>
      <c r="M106" t="s">
        <v>101</v>
      </c>
      <c r="N106">
        <v>346</v>
      </c>
      <c r="O106" t="s">
        <v>44</v>
      </c>
      <c r="P106" t="s">
        <v>45</v>
      </c>
      <c r="Q106" t="s">
        <v>46</v>
      </c>
      <c r="R106" t="s">
        <v>1012</v>
      </c>
      <c r="S106" s="1">
        <v>43927</v>
      </c>
      <c r="T106" s="1">
        <v>43982</v>
      </c>
      <c r="U106" s="1">
        <v>44012</v>
      </c>
      <c r="V106" s="1">
        <v>43920</v>
      </c>
      <c r="X106" s="1">
        <v>43924</v>
      </c>
      <c r="Y106" t="s">
        <v>1013</v>
      </c>
      <c r="AA106" t="s">
        <v>1014</v>
      </c>
      <c r="AG106">
        <f t="shared" si="5"/>
        <v>0</v>
      </c>
      <c r="AH106">
        <f t="shared" si="6"/>
        <v>1</v>
      </c>
      <c r="AI106">
        <f t="shared" si="7"/>
        <v>0</v>
      </c>
      <c r="AK106">
        <f t="shared" si="8"/>
        <v>2</v>
      </c>
    </row>
    <row r="107" spans="1:37" x14ac:dyDescent="0.3">
      <c r="A107">
        <v>171</v>
      </c>
      <c r="B107" t="s">
        <v>1015</v>
      </c>
      <c r="C107" t="s">
        <v>1016</v>
      </c>
      <c r="E107" t="s">
        <v>366</v>
      </c>
      <c r="F107" t="s">
        <v>36</v>
      </c>
      <c r="G107" t="s">
        <v>1017</v>
      </c>
      <c r="H107" t="s">
        <v>1018</v>
      </c>
      <c r="I107" t="s">
        <v>1019</v>
      </c>
      <c r="J107" t="s">
        <v>1020</v>
      </c>
      <c r="K107" t="s">
        <v>41</v>
      </c>
      <c r="L107" t="s">
        <v>42</v>
      </c>
      <c r="M107" t="s">
        <v>101</v>
      </c>
      <c r="N107">
        <v>1000</v>
      </c>
      <c r="O107" t="s">
        <v>44</v>
      </c>
      <c r="P107" t="s">
        <v>45</v>
      </c>
      <c r="Q107" t="s">
        <v>433</v>
      </c>
      <c r="R107" t="s">
        <v>1021</v>
      </c>
      <c r="S107" s="2">
        <v>43941</v>
      </c>
      <c r="T107" s="2">
        <v>43942</v>
      </c>
      <c r="U107" s="2">
        <v>43942</v>
      </c>
      <c r="V107" s="1">
        <v>43938</v>
      </c>
      <c r="X107" s="1">
        <v>43938</v>
      </c>
      <c r="Y107" t="s">
        <v>1022</v>
      </c>
      <c r="AA107" t="s">
        <v>1023</v>
      </c>
      <c r="AG107">
        <f t="shared" si="5"/>
        <v>1</v>
      </c>
      <c r="AH107">
        <f t="shared" si="6"/>
        <v>1</v>
      </c>
      <c r="AI107">
        <f t="shared" si="7"/>
        <v>0</v>
      </c>
      <c r="AK107">
        <f t="shared" si="8"/>
        <v>3</v>
      </c>
    </row>
    <row r="108" spans="1:37" x14ac:dyDescent="0.3">
      <c r="A108">
        <v>172</v>
      </c>
      <c r="B108" t="s">
        <v>1024</v>
      </c>
      <c r="C108" t="s">
        <v>1025</v>
      </c>
      <c r="D108" t="s">
        <v>1026</v>
      </c>
      <c r="E108" t="s">
        <v>366</v>
      </c>
      <c r="F108" t="s">
        <v>36</v>
      </c>
      <c r="G108" t="s">
        <v>1000</v>
      </c>
      <c r="H108" t="s">
        <v>1027</v>
      </c>
      <c r="I108" t="s">
        <v>1028</v>
      </c>
      <c r="J108" t="s">
        <v>1029</v>
      </c>
      <c r="K108" t="s">
        <v>41</v>
      </c>
      <c r="L108" t="s">
        <v>42</v>
      </c>
      <c r="M108" t="s">
        <v>59</v>
      </c>
      <c r="N108">
        <v>500</v>
      </c>
      <c r="O108" t="s">
        <v>44</v>
      </c>
      <c r="P108" t="s">
        <v>45</v>
      </c>
      <c r="Q108" t="s">
        <v>888</v>
      </c>
      <c r="R108" t="s">
        <v>1030</v>
      </c>
      <c r="S108" s="1">
        <v>43928</v>
      </c>
      <c r="T108" s="1">
        <v>44075</v>
      </c>
      <c r="U108" s="1">
        <v>44165</v>
      </c>
      <c r="V108" s="1">
        <v>43929</v>
      </c>
      <c r="X108" s="1">
        <v>43931</v>
      </c>
      <c r="AA108" t="s">
        <v>1031</v>
      </c>
      <c r="AG108">
        <f t="shared" si="5"/>
        <v>0</v>
      </c>
      <c r="AH108">
        <f t="shared" si="6"/>
        <v>0</v>
      </c>
      <c r="AI108">
        <f t="shared" si="7"/>
        <v>0</v>
      </c>
      <c r="AK108">
        <f t="shared" si="8"/>
        <v>0</v>
      </c>
    </row>
    <row r="109" spans="1:37" x14ac:dyDescent="0.3">
      <c r="A109">
        <v>174</v>
      </c>
      <c r="B109" t="s">
        <v>1032</v>
      </c>
      <c r="C109" t="s">
        <v>1033</v>
      </c>
      <c r="E109" t="s">
        <v>366</v>
      </c>
      <c r="F109" t="s">
        <v>36</v>
      </c>
      <c r="G109" t="s">
        <v>1034</v>
      </c>
      <c r="H109" t="s">
        <v>1035</v>
      </c>
      <c r="I109" t="s">
        <v>1036</v>
      </c>
      <c r="J109" t="s">
        <v>1037</v>
      </c>
      <c r="K109" t="s">
        <v>41</v>
      </c>
      <c r="L109" t="s">
        <v>42</v>
      </c>
      <c r="M109" t="s">
        <v>74</v>
      </c>
      <c r="N109">
        <v>200</v>
      </c>
      <c r="O109" t="s">
        <v>44</v>
      </c>
      <c r="P109" t="s">
        <v>45</v>
      </c>
      <c r="Q109" t="s">
        <v>126</v>
      </c>
      <c r="R109" t="s">
        <v>1038</v>
      </c>
      <c r="S109" s="1">
        <v>43943</v>
      </c>
      <c r="T109" s="2">
        <v>43942</v>
      </c>
      <c r="U109" s="2">
        <v>43972</v>
      </c>
      <c r="V109" s="1">
        <v>43935</v>
      </c>
      <c r="X109" s="1">
        <v>43935</v>
      </c>
      <c r="Y109" t="s">
        <v>1039</v>
      </c>
      <c r="AA109" t="s">
        <v>1040</v>
      </c>
      <c r="AG109">
        <f t="shared" si="5"/>
        <v>0</v>
      </c>
      <c r="AH109">
        <f t="shared" si="6"/>
        <v>0</v>
      </c>
      <c r="AI109">
        <f t="shared" si="7"/>
        <v>0</v>
      </c>
      <c r="AK109">
        <f t="shared" si="8"/>
        <v>0</v>
      </c>
    </row>
    <row r="110" spans="1:37" x14ac:dyDescent="0.3">
      <c r="A110">
        <v>177</v>
      </c>
      <c r="B110" t="s">
        <v>1041</v>
      </c>
      <c r="C110" t="s">
        <v>1042</v>
      </c>
      <c r="E110" t="s">
        <v>366</v>
      </c>
      <c r="F110" t="s">
        <v>36</v>
      </c>
      <c r="G110" t="s">
        <v>1043</v>
      </c>
      <c r="H110" t="s">
        <v>1044</v>
      </c>
      <c r="I110" t="s">
        <v>1045</v>
      </c>
      <c r="J110" t="s">
        <v>606</v>
      </c>
      <c r="K110" t="s">
        <v>41</v>
      </c>
      <c r="L110" t="s">
        <v>1046</v>
      </c>
      <c r="M110" t="s">
        <v>101</v>
      </c>
      <c r="N110">
        <v>128</v>
      </c>
      <c r="O110" t="s">
        <v>44</v>
      </c>
      <c r="P110" t="s">
        <v>45</v>
      </c>
      <c r="Q110" t="s">
        <v>550</v>
      </c>
      <c r="R110">
        <v>1</v>
      </c>
      <c r="S110" s="1">
        <v>43941</v>
      </c>
      <c r="T110" s="1">
        <v>44002</v>
      </c>
      <c r="U110" s="1">
        <v>44124</v>
      </c>
      <c r="V110" s="1">
        <v>43936</v>
      </c>
      <c r="X110" s="1">
        <v>43936</v>
      </c>
      <c r="AA110" t="s">
        <v>1047</v>
      </c>
      <c r="AG110">
        <f t="shared" si="5"/>
        <v>0</v>
      </c>
      <c r="AH110">
        <f t="shared" si="6"/>
        <v>0</v>
      </c>
      <c r="AI110">
        <f t="shared" si="7"/>
        <v>0</v>
      </c>
      <c r="AK110">
        <f t="shared" si="8"/>
        <v>0</v>
      </c>
    </row>
    <row r="111" spans="1:37" x14ac:dyDescent="0.3">
      <c r="A111">
        <v>178</v>
      </c>
      <c r="B111" t="s">
        <v>1048</v>
      </c>
      <c r="C111" t="s">
        <v>1049</v>
      </c>
      <c r="E111" t="s">
        <v>366</v>
      </c>
      <c r="F111" t="s">
        <v>36</v>
      </c>
      <c r="G111" t="s">
        <v>1050</v>
      </c>
      <c r="H111" t="s">
        <v>1051</v>
      </c>
      <c r="I111" t="s">
        <v>1052</v>
      </c>
      <c r="J111" t="s">
        <v>606</v>
      </c>
      <c r="K111" t="s">
        <v>41</v>
      </c>
      <c r="L111" t="s">
        <v>671</v>
      </c>
      <c r="M111" t="s">
        <v>101</v>
      </c>
      <c r="N111">
        <v>30</v>
      </c>
      <c r="O111" t="s">
        <v>44</v>
      </c>
      <c r="P111" t="s">
        <v>45</v>
      </c>
      <c r="Q111" t="s">
        <v>380</v>
      </c>
      <c r="R111">
        <v>7</v>
      </c>
      <c r="S111" s="1">
        <v>43931</v>
      </c>
      <c r="T111" s="1">
        <v>43992</v>
      </c>
      <c r="U111" s="1">
        <v>44043</v>
      </c>
      <c r="V111" s="1">
        <v>43936</v>
      </c>
      <c r="X111" s="1">
        <v>43936</v>
      </c>
      <c r="AA111" t="s">
        <v>1053</v>
      </c>
      <c r="AG111">
        <f t="shared" si="5"/>
        <v>0</v>
      </c>
      <c r="AH111">
        <f t="shared" si="6"/>
        <v>0</v>
      </c>
      <c r="AI111">
        <f t="shared" si="7"/>
        <v>0</v>
      </c>
      <c r="AK111">
        <f t="shared" si="8"/>
        <v>0</v>
      </c>
    </row>
    <row r="112" spans="1:37" x14ac:dyDescent="0.3">
      <c r="A112">
        <v>181</v>
      </c>
      <c r="B112" t="s">
        <v>1054</v>
      </c>
      <c r="C112" t="s">
        <v>1055</v>
      </c>
      <c r="D112" t="s">
        <v>1056</v>
      </c>
      <c r="E112" t="s">
        <v>366</v>
      </c>
      <c r="F112" t="s">
        <v>36</v>
      </c>
      <c r="G112" t="s">
        <v>1057</v>
      </c>
      <c r="H112" t="s">
        <v>1058</v>
      </c>
      <c r="I112" t="s">
        <v>1059</v>
      </c>
      <c r="J112" t="s">
        <v>1060</v>
      </c>
      <c r="K112" t="s">
        <v>41</v>
      </c>
      <c r="L112" t="s">
        <v>42</v>
      </c>
      <c r="M112" t="s">
        <v>59</v>
      </c>
      <c r="N112">
        <v>240</v>
      </c>
      <c r="O112" t="s">
        <v>44</v>
      </c>
      <c r="P112" t="s">
        <v>45</v>
      </c>
      <c r="Q112" t="s">
        <v>1061</v>
      </c>
      <c r="R112" t="s">
        <v>1062</v>
      </c>
      <c r="S112" s="1">
        <v>43941</v>
      </c>
      <c r="T112" s="1">
        <v>44561</v>
      </c>
      <c r="U112" s="1">
        <v>44742</v>
      </c>
      <c r="V112" s="1">
        <v>43930</v>
      </c>
      <c r="X112" s="1">
        <v>43934</v>
      </c>
      <c r="AA112" t="s">
        <v>1063</v>
      </c>
      <c r="AG112">
        <f t="shared" si="5"/>
        <v>0</v>
      </c>
      <c r="AH112">
        <f t="shared" si="6"/>
        <v>0</v>
      </c>
      <c r="AI112">
        <f t="shared" si="7"/>
        <v>0</v>
      </c>
      <c r="AK112">
        <f t="shared" si="8"/>
        <v>0</v>
      </c>
    </row>
    <row r="113" spans="1:37" x14ac:dyDescent="0.3">
      <c r="A113">
        <v>187</v>
      </c>
      <c r="B113" t="s">
        <v>1064</v>
      </c>
      <c r="C113" t="s">
        <v>1065</v>
      </c>
      <c r="E113" t="s">
        <v>366</v>
      </c>
      <c r="F113" t="s">
        <v>36</v>
      </c>
      <c r="G113" t="s">
        <v>856</v>
      </c>
      <c r="H113" t="s">
        <v>1066</v>
      </c>
      <c r="I113" t="s">
        <v>1067</v>
      </c>
      <c r="J113" t="s">
        <v>859</v>
      </c>
      <c r="K113" t="s">
        <v>41</v>
      </c>
      <c r="L113" t="s">
        <v>42</v>
      </c>
      <c r="M113" t="s">
        <v>74</v>
      </c>
      <c r="N113">
        <v>40</v>
      </c>
      <c r="O113" t="s">
        <v>44</v>
      </c>
      <c r="P113" t="s">
        <v>45</v>
      </c>
      <c r="Q113" t="s">
        <v>126</v>
      </c>
      <c r="R113" t="s">
        <v>1068</v>
      </c>
      <c r="S113" s="1">
        <v>43879</v>
      </c>
      <c r="T113" s="1">
        <v>43951</v>
      </c>
      <c r="U113" s="1">
        <v>43981</v>
      </c>
      <c r="V113" s="1">
        <v>43879</v>
      </c>
      <c r="X113" s="1">
        <v>43882</v>
      </c>
      <c r="AA113" t="s">
        <v>1069</v>
      </c>
      <c r="AG113">
        <f t="shared" si="5"/>
        <v>0</v>
      </c>
      <c r="AH113">
        <f t="shared" si="6"/>
        <v>0</v>
      </c>
      <c r="AI113">
        <f t="shared" si="7"/>
        <v>0</v>
      </c>
      <c r="AK113">
        <f t="shared" si="8"/>
        <v>0</v>
      </c>
    </row>
    <row r="114" spans="1:37" x14ac:dyDescent="0.3">
      <c r="A114">
        <v>189</v>
      </c>
      <c r="B114" t="s">
        <v>1070</v>
      </c>
      <c r="C114" t="s">
        <v>1071</v>
      </c>
      <c r="D114" t="s">
        <v>1072</v>
      </c>
      <c r="E114" t="s">
        <v>366</v>
      </c>
      <c r="F114" t="s">
        <v>36</v>
      </c>
      <c r="G114" t="s">
        <v>1073</v>
      </c>
      <c r="H114" t="s">
        <v>763</v>
      </c>
      <c r="I114" t="s">
        <v>1074</v>
      </c>
      <c r="J114" t="s">
        <v>1075</v>
      </c>
      <c r="K114" t="s">
        <v>41</v>
      </c>
      <c r="L114" t="s">
        <v>766</v>
      </c>
      <c r="M114" t="s">
        <v>267</v>
      </c>
      <c r="N114">
        <v>400</v>
      </c>
      <c r="O114" t="s">
        <v>44</v>
      </c>
      <c r="P114" t="s">
        <v>45</v>
      </c>
      <c r="Q114" t="s">
        <v>126</v>
      </c>
      <c r="R114" t="s">
        <v>1076</v>
      </c>
      <c r="S114" s="1">
        <v>43936</v>
      </c>
      <c r="T114" s="1">
        <v>43951</v>
      </c>
      <c r="U114" s="1">
        <v>43981</v>
      </c>
      <c r="V114" s="1">
        <v>43938</v>
      </c>
      <c r="X114" s="1">
        <v>43938</v>
      </c>
      <c r="AA114" t="s">
        <v>1077</v>
      </c>
      <c r="AG114">
        <f t="shared" si="5"/>
        <v>0</v>
      </c>
      <c r="AH114">
        <f t="shared" si="6"/>
        <v>0</v>
      </c>
      <c r="AI114">
        <f t="shared" si="7"/>
        <v>0</v>
      </c>
      <c r="AK114">
        <f t="shared" si="8"/>
        <v>0</v>
      </c>
    </row>
    <row r="115" spans="1:37" x14ac:dyDescent="0.3">
      <c r="A115">
        <v>190</v>
      </c>
      <c r="B115" t="s">
        <v>1078</v>
      </c>
      <c r="C115" t="s">
        <v>1079</v>
      </c>
      <c r="E115" t="s">
        <v>366</v>
      </c>
      <c r="F115" t="s">
        <v>36</v>
      </c>
      <c r="G115" t="s">
        <v>1080</v>
      </c>
      <c r="H115" t="s">
        <v>1081</v>
      </c>
      <c r="I115" t="s">
        <v>1082</v>
      </c>
      <c r="J115" t="s">
        <v>1083</v>
      </c>
      <c r="K115" t="s">
        <v>41</v>
      </c>
      <c r="L115" t="s">
        <v>42</v>
      </c>
      <c r="M115" t="s">
        <v>88</v>
      </c>
      <c r="N115">
        <v>115</v>
      </c>
      <c r="O115" t="s">
        <v>44</v>
      </c>
      <c r="P115" t="s">
        <v>45</v>
      </c>
      <c r="Q115" t="s">
        <v>46</v>
      </c>
      <c r="R115" t="s">
        <v>1084</v>
      </c>
      <c r="S115" s="1">
        <v>43922</v>
      </c>
      <c r="T115" s="1">
        <v>44926</v>
      </c>
      <c r="U115" s="1">
        <v>44926</v>
      </c>
      <c r="V115" s="1">
        <v>43924</v>
      </c>
      <c r="X115" s="1">
        <v>43927</v>
      </c>
      <c r="AA115" t="s">
        <v>1085</v>
      </c>
      <c r="AG115">
        <f t="shared" si="5"/>
        <v>0</v>
      </c>
      <c r="AH115">
        <f t="shared" si="6"/>
        <v>1</v>
      </c>
      <c r="AI115">
        <f t="shared" si="7"/>
        <v>0</v>
      </c>
      <c r="AK115">
        <f t="shared" si="8"/>
        <v>2</v>
      </c>
    </row>
    <row r="116" spans="1:37" x14ac:dyDescent="0.3">
      <c r="A116">
        <v>192</v>
      </c>
      <c r="B116" t="s">
        <v>1086</v>
      </c>
      <c r="C116" t="s">
        <v>1087</v>
      </c>
      <c r="D116" t="s">
        <v>1088</v>
      </c>
      <c r="E116" t="s">
        <v>366</v>
      </c>
      <c r="F116" t="s">
        <v>36</v>
      </c>
      <c r="G116" t="s">
        <v>1089</v>
      </c>
      <c r="H116" t="s">
        <v>1090</v>
      </c>
      <c r="I116" t="s">
        <v>1091</v>
      </c>
      <c r="J116" t="s">
        <v>1092</v>
      </c>
      <c r="K116" t="s">
        <v>41</v>
      </c>
      <c r="L116" t="s">
        <v>42</v>
      </c>
      <c r="M116" t="s">
        <v>101</v>
      </c>
      <c r="N116">
        <v>60</v>
      </c>
      <c r="O116" t="s">
        <v>44</v>
      </c>
      <c r="P116" t="s">
        <v>45</v>
      </c>
      <c r="Q116" t="s">
        <v>1093</v>
      </c>
      <c r="R116" t="s">
        <v>1094</v>
      </c>
      <c r="S116" s="2">
        <v>43941</v>
      </c>
      <c r="T116" s="2">
        <v>44002</v>
      </c>
      <c r="U116" s="2">
        <v>44002</v>
      </c>
      <c r="V116" s="1">
        <v>43931</v>
      </c>
      <c r="X116" s="1">
        <v>43931</v>
      </c>
      <c r="Y116" t="s">
        <v>1095</v>
      </c>
      <c r="AA116" t="s">
        <v>1096</v>
      </c>
      <c r="AG116">
        <f t="shared" si="5"/>
        <v>0</v>
      </c>
      <c r="AH116">
        <f t="shared" si="6"/>
        <v>0</v>
      </c>
      <c r="AI116">
        <f t="shared" si="7"/>
        <v>0</v>
      </c>
      <c r="AK116">
        <f t="shared" si="8"/>
        <v>0</v>
      </c>
    </row>
    <row r="117" spans="1:37" x14ac:dyDescent="0.3">
      <c r="A117">
        <v>203</v>
      </c>
      <c r="B117" t="s">
        <v>1097</v>
      </c>
      <c r="C117" t="s">
        <v>1098</v>
      </c>
      <c r="E117" t="s">
        <v>366</v>
      </c>
      <c r="F117" t="s">
        <v>36</v>
      </c>
      <c r="G117" t="s">
        <v>83</v>
      </c>
      <c r="H117" t="s">
        <v>1099</v>
      </c>
      <c r="I117" t="s">
        <v>1100</v>
      </c>
      <c r="J117" t="s">
        <v>1101</v>
      </c>
      <c r="K117" t="s">
        <v>41</v>
      </c>
      <c r="L117" t="s">
        <v>704</v>
      </c>
      <c r="M117" t="s">
        <v>74</v>
      </c>
      <c r="N117">
        <v>60</v>
      </c>
      <c r="O117" t="s">
        <v>180</v>
      </c>
      <c r="P117" t="s">
        <v>45</v>
      </c>
      <c r="Q117" t="s">
        <v>46</v>
      </c>
      <c r="R117" t="s">
        <v>1102</v>
      </c>
      <c r="S117" s="1">
        <v>43945</v>
      </c>
      <c r="T117" s="1">
        <v>44104</v>
      </c>
      <c r="U117" s="1">
        <v>44196</v>
      </c>
      <c r="V117" s="1">
        <v>43936</v>
      </c>
      <c r="X117" s="1">
        <v>43938</v>
      </c>
      <c r="AA117" t="s">
        <v>1103</v>
      </c>
      <c r="AG117">
        <f t="shared" si="5"/>
        <v>0</v>
      </c>
      <c r="AH117">
        <f t="shared" si="6"/>
        <v>1</v>
      </c>
      <c r="AI117">
        <f t="shared" si="7"/>
        <v>0</v>
      </c>
      <c r="AK117">
        <f t="shared" si="8"/>
        <v>2</v>
      </c>
    </row>
    <row r="118" spans="1:37" x14ac:dyDescent="0.3">
      <c r="A118">
        <v>208</v>
      </c>
      <c r="B118" t="s">
        <v>1104</v>
      </c>
      <c r="C118" t="s">
        <v>1105</v>
      </c>
      <c r="E118" t="s">
        <v>366</v>
      </c>
      <c r="F118" t="s">
        <v>36</v>
      </c>
      <c r="G118" t="s">
        <v>1106</v>
      </c>
      <c r="H118" t="s">
        <v>1107</v>
      </c>
      <c r="I118" t="s">
        <v>1108</v>
      </c>
      <c r="J118" t="s">
        <v>1109</v>
      </c>
      <c r="K118" t="s">
        <v>41</v>
      </c>
      <c r="L118" t="s">
        <v>42</v>
      </c>
      <c r="M118" t="s">
        <v>74</v>
      </c>
      <c r="N118">
        <v>40</v>
      </c>
      <c r="O118" t="s">
        <v>60</v>
      </c>
      <c r="P118" t="s">
        <v>45</v>
      </c>
      <c r="Q118" t="s">
        <v>46</v>
      </c>
      <c r="R118" t="s">
        <v>1110</v>
      </c>
      <c r="S118" s="1">
        <v>43952</v>
      </c>
      <c r="T118" s="1">
        <v>44105</v>
      </c>
      <c r="U118" s="1">
        <v>44561</v>
      </c>
      <c r="V118" s="1">
        <v>43935</v>
      </c>
      <c r="X118" s="1">
        <v>43935</v>
      </c>
      <c r="Y118" t="s">
        <v>1111</v>
      </c>
      <c r="AA118" t="s">
        <v>1112</v>
      </c>
      <c r="AG118">
        <f t="shared" si="5"/>
        <v>0</v>
      </c>
      <c r="AH118">
        <f t="shared" si="6"/>
        <v>1</v>
      </c>
      <c r="AI118">
        <f t="shared" si="7"/>
        <v>0</v>
      </c>
      <c r="AK118">
        <f t="shared" si="8"/>
        <v>2</v>
      </c>
    </row>
    <row r="119" spans="1:37" x14ac:dyDescent="0.3">
      <c r="A119">
        <v>209</v>
      </c>
      <c r="B119" t="s">
        <v>1113</v>
      </c>
      <c r="C119" t="s">
        <v>1114</v>
      </c>
      <c r="D119" t="s">
        <v>1115</v>
      </c>
      <c r="E119" t="s">
        <v>366</v>
      </c>
      <c r="F119" t="s">
        <v>36</v>
      </c>
      <c r="G119" t="s">
        <v>83</v>
      </c>
      <c r="H119" t="s">
        <v>1116</v>
      </c>
      <c r="I119" t="s">
        <v>1117</v>
      </c>
      <c r="J119" t="s">
        <v>1118</v>
      </c>
      <c r="K119" t="s">
        <v>41</v>
      </c>
      <c r="L119" t="s">
        <v>1119</v>
      </c>
      <c r="M119" t="s">
        <v>74</v>
      </c>
      <c r="N119">
        <v>428</v>
      </c>
      <c r="O119" t="s">
        <v>89</v>
      </c>
      <c r="P119" t="s">
        <v>45</v>
      </c>
      <c r="Q119" t="s">
        <v>46</v>
      </c>
      <c r="R119" t="s">
        <v>1120</v>
      </c>
      <c r="S119" s="1">
        <v>43945</v>
      </c>
      <c r="T119" s="1">
        <v>44075</v>
      </c>
      <c r="U119" s="1">
        <v>44075</v>
      </c>
      <c r="V119" s="1">
        <v>43936</v>
      </c>
      <c r="X119" s="1">
        <v>43938</v>
      </c>
      <c r="Y119" t="s">
        <v>1121</v>
      </c>
      <c r="AA119" t="s">
        <v>1122</v>
      </c>
      <c r="AG119">
        <f t="shared" si="5"/>
        <v>0</v>
      </c>
      <c r="AH119">
        <f t="shared" si="6"/>
        <v>1</v>
      </c>
      <c r="AI119">
        <f t="shared" si="7"/>
        <v>0</v>
      </c>
      <c r="AK119">
        <f t="shared" si="8"/>
        <v>2</v>
      </c>
    </row>
    <row r="120" spans="1:37" x14ac:dyDescent="0.3">
      <c r="A120">
        <v>214</v>
      </c>
      <c r="B120" t="s">
        <v>1123</v>
      </c>
      <c r="C120" t="s">
        <v>1124</v>
      </c>
      <c r="E120" t="s">
        <v>366</v>
      </c>
      <c r="F120" t="s">
        <v>36</v>
      </c>
      <c r="G120" t="s">
        <v>1125</v>
      </c>
      <c r="H120" t="s">
        <v>1126</v>
      </c>
      <c r="I120" t="s">
        <v>1127</v>
      </c>
      <c r="J120" t="s">
        <v>1128</v>
      </c>
      <c r="K120" t="s">
        <v>41</v>
      </c>
      <c r="L120" t="s">
        <v>42</v>
      </c>
      <c r="M120" t="s">
        <v>74</v>
      </c>
      <c r="N120">
        <v>138</v>
      </c>
      <c r="O120" t="s">
        <v>60</v>
      </c>
      <c r="P120" t="s">
        <v>45</v>
      </c>
      <c r="Q120" t="s">
        <v>46</v>
      </c>
      <c r="R120" t="s">
        <v>1129</v>
      </c>
      <c r="S120" s="2">
        <v>43941</v>
      </c>
      <c r="T120" s="2">
        <v>44095</v>
      </c>
      <c r="U120" s="2">
        <v>44096</v>
      </c>
      <c r="V120" s="1">
        <v>43936</v>
      </c>
      <c r="X120" s="1">
        <v>43936</v>
      </c>
      <c r="Y120" t="s">
        <v>525</v>
      </c>
      <c r="AA120" t="s">
        <v>1130</v>
      </c>
      <c r="AG120">
        <f t="shared" si="5"/>
        <v>0</v>
      </c>
      <c r="AH120">
        <f t="shared" si="6"/>
        <v>1</v>
      </c>
      <c r="AI120">
        <f t="shared" si="7"/>
        <v>0</v>
      </c>
      <c r="AK120">
        <f t="shared" si="8"/>
        <v>2</v>
      </c>
    </row>
    <row r="121" spans="1:37" x14ac:dyDescent="0.3">
      <c r="A121">
        <v>218</v>
      </c>
      <c r="B121" t="s">
        <v>1131</v>
      </c>
      <c r="C121" t="s">
        <v>1132</v>
      </c>
      <c r="E121" t="s">
        <v>366</v>
      </c>
      <c r="F121" t="s">
        <v>36</v>
      </c>
      <c r="G121" t="s">
        <v>83</v>
      </c>
      <c r="H121" t="s">
        <v>1133</v>
      </c>
      <c r="I121" t="s">
        <v>1134</v>
      </c>
      <c r="J121" t="s">
        <v>1135</v>
      </c>
      <c r="K121" t="s">
        <v>41</v>
      </c>
      <c r="L121" t="s">
        <v>1136</v>
      </c>
      <c r="M121" t="s">
        <v>59</v>
      </c>
      <c r="N121">
        <v>50</v>
      </c>
      <c r="O121" t="s">
        <v>44</v>
      </c>
      <c r="P121" t="s">
        <v>45</v>
      </c>
      <c r="Q121" t="s">
        <v>329</v>
      </c>
      <c r="R121" t="s">
        <v>1137</v>
      </c>
      <c r="S121" s="2">
        <v>43910</v>
      </c>
      <c r="T121" s="2">
        <v>43910</v>
      </c>
      <c r="U121" s="2">
        <v>43941</v>
      </c>
      <c r="V121" s="1">
        <v>43916</v>
      </c>
      <c r="X121" s="1">
        <v>43916</v>
      </c>
      <c r="Y121" t="s">
        <v>1138</v>
      </c>
      <c r="AA121" t="s">
        <v>1139</v>
      </c>
      <c r="AG121">
        <f t="shared" si="5"/>
        <v>0</v>
      </c>
      <c r="AH121">
        <f t="shared" si="6"/>
        <v>1</v>
      </c>
      <c r="AI121">
        <f t="shared" si="7"/>
        <v>1</v>
      </c>
      <c r="AK121">
        <f t="shared" si="8"/>
        <v>6</v>
      </c>
    </row>
    <row r="122" spans="1:37" x14ac:dyDescent="0.3">
      <c r="A122">
        <v>221</v>
      </c>
      <c r="B122" t="s">
        <v>1140</v>
      </c>
      <c r="C122" t="s">
        <v>1141</v>
      </c>
      <c r="E122" t="s">
        <v>366</v>
      </c>
      <c r="F122" t="s">
        <v>36</v>
      </c>
      <c r="G122" t="s">
        <v>1142</v>
      </c>
      <c r="H122" t="s">
        <v>1143</v>
      </c>
      <c r="I122" t="s">
        <v>1144</v>
      </c>
      <c r="J122" t="s">
        <v>1145</v>
      </c>
      <c r="K122" t="s">
        <v>41</v>
      </c>
      <c r="L122" t="s">
        <v>42</v>
      </c>
      <c r="M122" t="s">
        <v>74</v>
      </c>
      <c r="N122">
        <v>200</v>
      </c>
      <c r="O122" t="s">
        <v>180</v>
      </c>
      <c r="P122" t="s">
        <v>45</v>
      </c>
      <c r="Q122" t="s">
        <v>139</v>
      </c>
      <c r="R122" t="s">
        <v>1146</v>
      </c>
      <c r="S122" s="1">
        <v>43939</v>
      </c>
      <c r="T122" s="1">
        <v>44022</v>
      </c>
      <c r="U122" s="1">
        <v>44022</v>
      </c>
      <c r="V122" s="1">
        <v>43934</v>
      </c>
      <c r="X122" s="1">
        <v>43936</v>
      </c>
      <c r="AA122" t="s">
        <v>1147</v>
      </c>
      <c r="AG122">
        <f t="shared" si="5"/>
        <v>0</v>
      </c>
      <c r="AH122">
        <f t="shared" si="6"/>
        <v>0</v>
      </c>
      <c r="AI122">
        <f t="shared" si="7"/>
        <v>0</v>
      </c>
      <c r="AK122">
        <f t="shared" si="8"/>
        <v>0</v>
      </c>
    </row>
    <row r="123" spans="1:37" x14ac:dyDescent="0.3">
      <c r="A123">
        <v>224</v>
      </c>
      <c r="B123" t="s">
        <v>1148</v>
      </c>
      <c r="C123" t="s">
        <v>1149</v>
      </c>
      <c r="D123" t="s">
        <v>1150</v>
      </c>
      <c r="E123" t="s">
        <v>366</v>
      </c>
      <c r="F123" t="s">
        <v>36</v>
      </c>
      <c r="G123" t="s">
        <v>83</v>
      </c>
      <c r="H123" t="s">
        <v>1151</v>
      </c>
      <c r="I123" t="s">
        <v>1152</v>
      </c>
      <c r="J123" t="s">
        <v>1153</v>
      </c>
      <c r="K123" t="s">
        <v>41</v>
      </c>
      <c r="L123" t="s">
        <v>42</v>
      </c>
      <c r="M123" t="s">
        <v>101</v>
      </c>
      <c r="N123">
        <v>380</v>
      </c>
      <c r="O123" t="s">
        <v>44</v>
      </c>
      <c r="P123" t="s">
        <v>45</v>
      </c>
      <c r="Q123" t="s">
        <v>316</v>
      </c>
      <c r="R123" t="s">
        <v>1154</v>
      </c>
      <c r="S123" s="2">
        <v>43941</v>
      </c>
      <c r="T123" s="2">
        <v>44032</v>
      </c>
      <c r="U123" s="2">
        <v>44032</v>
      </c>
      <c r="V123" s="1">
        <v>43935</v>
      </c>
      <c r="X123" s="1">
        <v>43935</v>
      </c>
      <c r="AA123" t="s">
        <v>1155</v>
      </c>
      <c r="AG123">
        <f t="shared" si="5"/>
        <v>0</v>
      </c>
      <c r="AH123">
        <f t="shared" si="6"/>
        <v>1</v>
      </c>
      <c r="AI123">
        <f t="shared" si="7"/>
        <v>0</v>
      </c>
      <c r="AK123">
        <f t="shared" si="8"/>
        <v>2</v>
      </c>
    </row>
    <row r="124" spans="1:37" x14ac:dyDescent="0.3">
      <c r="A124">
        <v>225</v>
      </c>
      <c r="B124" t="s">
        <v>1156</v>
      </c>
      <c r="C124" t="s">
        <v>1157</v>
      </c>
      <c r="E124" t="s">
        <v>366</v>
      </c>
      <c r="F124" t="s">
        <v>36</v>
      </c>
      <c r="G124" t="s">
        <v>83</v>
      </c>
      <c r="H124" t="s">
        <v>1158</v>
      </c>
      <c r="I124" t="s">
        <v>1159</v>
      </c>
      <c r="J124" t="s">
        <v>1160</v>
      </c>
      <c r="K124" t="s">
        <v>41</v>
      </c>
      <c r="L124" t="s">
        <v>179</v>
      </c>
      <c r="M124" t="s">
        <v>74</v>
      </c>
      <c r="N124">
        <v>141</v>
      </c>
      <c r="O124" t="s">
        <v>44</v>
      </c>
      <c r="P124" t="s">
        <v>45</v>
      </c>
      <c r="Q124" t="s">
        <v>46</v>
      </c>
      <c r="R124" t="s">
        <v>1161</v>
      </c>
      <c r="S124" s="1">
        <v>43922</v>
      </c>
      <c r="T124" s="1">
        <v>44012</v>
      </c>
      <c r="U124" s="1">
        <v>44104</v>
      </c>
      <c r="V124" s="1">
        <v>43922</v>
      </c>
      <c r="X124" s="1">
        <v>43922</v>
      </c>
      <c r="AA124" t="s">
        <v>1162</v>
      </c>
      <c r="AG124">
        <f t="shared" si="5"/>
        <v>0</v>
      </c>
      <c r="AH124">
        <f t="shared" si="6"/>
        <v>1</v>
      </c>
      <c r="AI124">
        <f t="shared" si="7"/>
        <v>0</v>
      </c>
      <c r="AK124">
        <f t="shared" si="8"/>
        <v>2</v>
      </c>
    </row>
    <row r="125" spans="1:37" x14ac:dyDescent="0.3">
      <c r="A125">
        <v>228</v>
      </c>
      <c r="B125" t="s">
        <v>1163</v>
      </c>
      <c r="C125" t="s">
        <v>1164</v>
      </c>
      <c r="E125" t="s">
        <v>366</v>
      </c>
      <c r="F125" t="s">
        <v>36</v>
      </c>
      <c r="G125" t="s">
        <v>1165</v>
      </c>
      <c r="H125" t="s">
        <v>1166</v>
      </c>
      <c r="I125" t="s">
        <v>1167</v>
      </c>
      <c r="J125" t="s">
        <v>1168</v>
      </c>
      <c r="K125" t="s">
        <v>41</v>
      </c>
      <c r="L125" t="s">
        <v>223</v>
      </c>
      <c r="M125" t="s">
        <v>88</v>
      </c>
      <c r="N125">
        <v>54</v>
      </c>
      <c r="O125" t="s">
        <v>180</v>
      </c>
      <c r="P125" t="s">
        <v>45</v>
      </c>
      <c r="Q125" t="s">
        <v>1169</v>
      </c>
      <c r="R125" t="s">
        <v>1170</v>
      </c>
      <c r="S125" s="2">
        <v>43941</v>
      </c>
      <c r="T125" s="2">
        <v>44002</v>
      </c>
      <c r="U125" s="2">
        <v>44002</v>
      </c>
      <c r="V125" s="1">
        <v>43938</v>
      </c>
      <c r="X125" s="1">
        <v>43938</v>
      </c>
      <c r="Y125" t="s">
        <v>1171</v>
      </c>
      <c r="AA125" t="s">
        <v>1172</v>
      </c>
      <c r="AG125">
        <f t="shared" si="5"/>
        <v>0</v>
      </c>
      <c r="AH125">
        <f t="shared" si="6"/>
        <v>0</v>
      </c>
      <c r="AI125">
        <f t="shared" si="7"/>
        <v>0</v>
      </c>
      <c r="AK125">
        <f t="shared" si="8"/>
        <v>0</v>
      </c>
    </row>
    <row r="126" spans="1:37" x14ac:dyDescent="0.3">
      <c r="A126">
        <v>229</v>
      </c>
      <c r="B126" t="s">
        <v>1173</v>
      </c>
      <c r="C126" t="s">
        <v>1174</v>
      </c>
      <c r="D126" t="s">
        <v>1175</v>
      </c>
      <c r="E126" t="s">
        <v>366</v>
      </c>
      <c r="F126" t="s">
        <v>36</v>
      </c>
      <c r="G126" t="s">
        <v>1176</v>
      </c>
      <c r="H126" t="s">
        <v>1177</v>
      </c>
      <c r="I126" t="s">
        <v>1178</v>
      </c>
      <c r="J126" t="s">
        <v>1179</v>
      </c>
      <c r="K126" t="s">
        <v>41</v>
      </c>
      <c r="L126" t="s">
        <v>42</v>
      </c>
      <c r="M126" t="s">
        <v>101</v>
      </c>
      <c r="N126">
        <v>456</v>
      </c>
      <c r="O126" t="s">
        <v>180</v>
      </c>
      <c r="P126" t="s">
        <v>45</v>
      </c>
      <c r="Q126" t="s">
        <v>126</v>
      </c>
      <c r="R126" t="s">
        <v>1180</v>
      </c>
      <c r="S126" s="1">
        <v>43935</v>
      </c>
      <c r="T126" s="1">
        <v>43965</v>
      </c>
      <c r="U126" s="1">
        <v>43981</v>
      </c>
      <c r="V126" s="1">
        <v>43937</v>
      </c>
      <c r="X126" s="1">
        <v>43937</v>
      </c>
      <c r="AA126" t="s">
        <v>1181</v>
      </c>
      <c r="AG126">
        <f t="shared" si="5"/>
        <v>0</v>
      </c>
      <c r="AH126">
        <f t="shared" si="6"/>
        <v>0</v>
      </c>
      <c r="AI126">
        <f t="shared" si="7"/>
        <v>0</v>
      </c>
      <c r="AK126">
        <f t="shared" si="8"/>
        <v>0</v>
      </c>
    </row>
    <row r="127" spans="1:37" x14ac:dyDescent="0.3">
      <c r="A127">
        <v>230</v>
      </c>
      <c r="B127" t="s">
        <v>1182</v>
      </c>
      <c r="C127" t="s">
        <v>1183</v>
      </c>
      <c r="E127" t="s">
        <v>366</v>
      </c>
      <c r="F127" t="s">
        <v>36</v>
      </c>
      <c r="G127" t="s">
        <v>1184</v>
      </c>
      <c r="H127" t="s">
        <v>1185</v>
      </c>
      <c r="I127" t="s">
        <v>1186</v>
      </c>
      <c r="J127" t="s">
        <v>1187</v>
      </c>
      <c r="K127" t="s">
        <v>41</v>
      </c>
      <c r="L127" t="s">
        <v>42</v>
      </c>
      <c r="M127" t="s">
        <v>43</v>
      </c>
      <c r="N127">
        <v>120</v>
      </c>
      <c r="O127" t="s">
        <v>180</v>
      </c>
      <c r="P127" t="s">
        <v>45</v>
      </c>
      <c r="Q127" t="s">
        <v>126</v>
      </c>
      <c r="R127" t="s">
        <v>1188</v>
      </c>
      <c r="S127" s="2">
        <v>43941</v>
      </c>
      <c r="T127" s="2">
        <v>44032</v>
      </c>
      <c r="U127" s="2">
        <v>44032</v>
      </c>
      <c r="V127" s="1">
        <v>43936</v>
      </c>
      <c r="X127" s="1">
        <v>43937</v>
      </c>
      <c r="AA127" t="s">
        <v>1189</v>
      </c>
      <c r="AG127">
        <f t="shared" si="5"/>
        <v>0</v>
      </c>
      <c r="AH127">
        <f t="shared" si="6"/>
        <v>0</v>
      </c>
      <c r="AI127">
        <f t="shared" si="7"/>
        <v>0</v>
      </c>
      <c r="AK127">
        <f t="shared" si="8"/>
        <v>0</v>
      </c>
    </row>
    <row r="128" spans="1:37" x14ac:dyDescent="0.3">
      <c r="A128">
        <v>234</v>
      </c>
      <c r="B128" t="s">
        <v>1190</v>
      </c>
      <c r="C128" t="s">
        <v>1191</v>
      </c>
      <c r="D128" t="s">
        <v>1192</v>
      </c>
      <c r="E128" t="s">
        <v>366</v>
      </c>
      <c r="F128" t="s">
        <v>36</v>
      </c>
      <c r="G128" t="s">
        <v>1193</v>
      </c>
      <c r="H128" t="s">
        <v>1194</v>
      </c>
      <c r="I128" t="s">
        <v>1195</v>
      </c>
      <c r="J128" t="s">
        <v>1196</v>
      </c>
      <c r="K128" t="s">
        <v>41</v>
      </c>
      <c r="L128" t="s">
        <v>42</v>
      </c>
      <c r="M128" t="s">
        <v>101</v>
      </c>
      <c r="N128">
        <v>162</v>
      </c>
      <c r="O128" t="s">
        <v>44</v>
      </c>
      <c r="P128" t="s">
        <v>45</v>
      </c>
      <c r="Q128" t="s">
        <v>316</v>
      </c>
      <c r="R128" t="s">
        <v>1197</v>
      </c>
      <c r="S128" s="1">
        <v>43936</v>
      </c>
      <c r="T128" s="1">
        <v>43985</v>
      </c>
      <c r="U128" s="1">
        <v>43985</v>
      </c>
      <c r="V128" s="1">
        <v>43927</v>
      </c>
      <c r="X128" s="1">
        <v>43927</v>
      </c>
      <c r="AA128" t="s">
        <v>1198</v>
      </c>
      <c r="AG128">
        <f t="shared" si="5"/>
        <v>0</v>
      </c>
      <c r="AH128">
        <f t="shared" si="6"/>
        <v>1</v>
      </c>
      <c r="AI128">
        <f t="shared" si="7"/>
        <v>0</v>
      </c>
      <c r="AK128">
        <f t="shared" si="8"/>
        <v>2</v>
      </c>
    </row>
    <row r="129" spans="1:37" x14ac:dyDescent="0.3">
      <c r="A129">
        <v>5</v>
      </c>
      <c r="B129" t="s">
        <v>1199</v>
      </c>
      <c r="C129" t="s">
        <v>1200</v>
      </c>
      <c r="E129" t="s">
        <v>1201</v>
      </c>
      <c r="F129" t="s">
        <v>36</v>
      </c>
      <c r="G129" t="s">
        <v>1202</v>
      </c>
      <c r="H129" t="s">
        <v>1203</v>
      </c>
      <c r="I129" t="s">
        <v>1204</v>
      </c>
      <c r="J129" t="s">
        <v>1205</v>
      </c>
      <c r="K129" t="s">
        <v>41</v>
      </c>
      <c r="L129" t="s">
        <v>58</v>
      </c>
      <c r="M129" t="s">
        <v>74</v>
      </c>
      <c r="N129">
        <v>390</v>
      </c>
      <c r="O129" t="s">
        <v>180</v>
      </c>
      <c r="P129" t="s">
        <v>45</v>
      </c>
      <c r="Q129" t="s">
        <v>126</v>
      </c>
      <c r="R129" t="s">
        <v>1206</v>
      </c>
      <c r="S129" s="1">
        <v>43936</v>
      </c>
      <c r="T129" s="1">
        <v>44196</v>
      </c>
      <c r="U129" s="1">
        <v>44287</v>
      </c>
      <c r="V129" s="1">
        <v>43936</v>
      </c>
      <c r="X129" s="1">
        <v>43936</v>
      </c>
      <c r="Y129" t="s">
        <v>776</v>
      </c>
      <c r="AA129" t="s">
        <v>1207</v>
      </c>
      <c r="AG129">
        <f t="shared" si="5"/>
        <v>0</v>
      </c>
      <c r="AH129">
        <f t="shared" si="6"/>
        <v>0</v>
      </c>
      <c r="AI129">
        <f t="shared" si="7"/>
        <v>0</v>
      </c>
      <c r="AK129">
        <f t="shared" si="8"/>
        <v>0</v>
      </c>
    </row>
    <row r="130" spans="1:37" x14ac:dyDescent="0.3">
      <c r="A130">
        <v>6</v>
      </c>
      <c r="B130" t="s">
        <v>1208</v>
      </c>
      <c r="C130" t="s">
        <v>1209</v>
      </c>
      <c r="D130" t="s">
        <v>1210</v>
      </c>
      <c r="E130" t="s">
        <v>1201</v>
      </c>
      <c r="F130" t="s">
        <v>36</v>
      </c>
      <c r="G130" t="s">
        <v>37</v>
      </c>
      <c r="H130" t="s">
        <v>1211</v>
      </c>
      <c r="I130" t="s">
        <v>1212</v>
      </c>
      <c r="J130" t="s">
        <v>1213</v>
      </c>
      <c r="K130" t="s">
        <v>41</v>
      </c>
      <c r="L130" t="s">
        <v>42</v>
      </c>
      <c r="M130" t="s">
        <v>267</v>
      </c>
      <c r="N130">
        <v>202</v>
      </c>
      <c r="O130" t="s">
        <v>44</v>
      </c>
      <c r="P130" t="s">
        <v>45</v>
      </c>
      <c r="Q130" t="s">
        <v>46</v>
      </c>
      <c r="R130" t="s">
        <v>1214</v>
      </c>
      <c r="S130" s="1">
        <v>43915</v>
      </c>
      <c r="T130" s="1">
        <v>44287</v>
      </c>
      <c r="U130" s="1">
        <v>45719</v>
      </c>
      <c r="V130" s="1">
        <v>43910</v>
      </c>
      <c r="X130" s="1">
        <v>43924</v>
      </c>
      <c r="Y130" t="s">
        <v>1215</v>
      </c>
      <c r="AA130" t="s">
        <v>1216</v>
      </c>
      <c r="AG130">
        <f t="shared" si="5"/>
        <v>0</v>
      </c>
      <c r="AH130">
        <f t="shared" si="6"/>
        <v>1</v>
      </c>
      <c r="AI130">
        <f t="shared" si="7"/>
        <v>0</v>
      </c>
      <c r="AK130">
        <f t="shared" si="8"/>
        <v>2</v>
      </c>
    </row>
    <row r="131" spans="1:37" x14ac:dyDescent="0.3">
      <c r="A131">
        <v>8</v>
      </c>
      <c r="B131" t="s">
        <v>1217</v>
      </c>
      <c r="C131" t="s">
        <v>1218</v>
      </c>
      <c r="E131" t="s">
        <v>1201</v>
      </c>
      <c r="F131" t="s">
        <v>36</v>
      </c>
      <c r="G131" t="s">
        <v>1219</v>
      </c>
      <c r="H131" t="s">
        <v>1220</v>
      </c>
      <c r="I131" t="s">
        <v>1221</v>
      </c>
      <c r="J131" t="s">
        <v>1222</v>
      </c>
      <c r="K131" t="s">
        <v>41</v>
      </c>
      <c r="L131" t="s">
        <v>42</v>
      </c>
      <c r="M131" t="s">
        <v>379</v>
      </c>
      <c r="N131">
        <v>144</v>
      </c>
      <c r="O131" t="s">
        <v>180</v>
      </c>
      <c r="P131" t="s">
        <v>45</v>
      </c>
      <c r="Q131" t="s">
        <v>126</v>
      </c>
      <c r="R131" t="s">
        <v>1223</v>
      </c>
      <c r="S131" s="1">
        <v>43932</v>
      </c>
      <c r="T131" s="2">
        <v>44094</v>
      </c>
      <c r="U131" s="2">
        <v>44094</v>
      </c>
      <c r="V131" s="1">
        <v>43931</v>
      </c>
      <c r="X131" s="1">
        <v>43937</v>
      </c>
      <c r="Y131" t="s">
        <v>1224</v>
      </c>
      <c r="AA131" t="s">
        <v>1225</v>
      </c>
      <c r="AG131">
        <f t="shared" ref="AG131:AG194" si="9">IF(ISNUMBER(FIND("Single G",$Q131)),1,0)</f>
        <v>0</v>
      </c>
      <c r="AH131">
        <f t="shared" ref="AH131:AH194" si="10">IF(ISNUMBER(FIND("(Open Label)",$Q131)),1,0)</f>
        <v>0</v>
      </c>
      <c r="AI131">
        <f t="shared" ref="AI131:AI194" si="11">IF(ISNUMBER(FIND("Non-R",$Q131)),1,0)</f>
        <v>0</v>
      </c>
      <c r="AK131">
        <f t="shared" ref="AK131:AK194" si="12">AG131+AH131*2+AI131*4</f>
        <v>0</v>
      </c>
    </row>
    <row r="132" spans="1:37" x14ac:dyDescent="0.3">
      <c r="A132">
        <v>9</v>
      </c>
      <c r="B132" t="s">
        <v>1226</v>
      </c>
      <c r="C132" t="s">
        <v>1227</v>
      </c>
      <c r="D132" t="s">
        <v>83</v>
      </c>
      <c r="E132" t="s">
        <v>1201</v>
      </c>
      <c r="F132" t="s">
        <v>36</v>
      </c>
      <c r="G132" t="s">
        <v>37</v>
      </c>
      <c r="H132" t="s">
        <v>1228</v>
      </c>
      <c r="I132" t="s">
        <v>1229</v>
      </c>
      <c r="J132" t="s">
        <v>1230</v>
      </c>
      <c r="K132" t="s">
        <v>41</v>
      </c>
      <c r="L132" t="s">
        <v>1231</v>
      </c>
      <c r="M132" t="s">
        <v>59</v>
      </c>
      <c r="N132">
        <v>6000</v>
      </c>
      <c r="O132" t="s">
        <v>44</v>
      </c>
      <c r="P132" t="s">
        <v>45</v>
      </c>
      <c r="Q132" t="s">
        <v>380</v>
      </c>
      <c r="R132" t="s">
        <v>1232</v>
      </c>
      <c r="S132" s="1">
        <v>43913</v>
      </c>
      <c r="T132" s="2">
        <v>44094</v>
      </c>
      <c r="U132" s="2">
        <v>44094</v>
      </c>
      <c r="V132" s="1">
        <v>43916</v>
      </c>
      <c r="X132" s="1">
        <v>43930</v>
      </c>
      <c r="Y132" t="s">
        <v>1233</v>
      </c>
      <c r="AA132" t="s">
        <v>1234</v>
      </c>
      <c r="AG132">
        <f t="shared" si="9"/>
        <v>0</v>
      </c>
      <c r="AH132">
        <f t="shared" si="10"/>
        <v>0</v>
      </c>
      <c r="AI132">
        <f t="shared" si="11"/>
        <v>0</v>
      </c>
      <c r="AK132">
        <f t="shared" si="12"/>
        <v>0</v>
      </c>
    </row>
    <row r="133" spans="1:37" x14ac:dyDescent="0.3">
      <c r="A133">
        <v>11</v>
      </c>
      <c r="B133" t="s">
        <v>1235</v>
      </c>
      <c r="C133" t="s">
        <v>1236</v>
      </c>
      <c r="E133" t="s">
        <v>1201</v>
      </c>
      <c r="F133" t="s">
        <v>36</v>
      </c>
      <c r="G133" t="s">
        <v>1237</v>
      </c>
      <c r="H133" t="s">
        <v>1238</v>
      </c>
      <c r="I133" t="s">
        <v>1239</v>
      </c>
      <c r="J133" t="s">
        <v>1240</v>
      </c>
      <c r="K133" t="s">
        <v>41</v>
      </c>
      <c r="L133" t="s">
        <v>189</v>
      </c>
      <c r="M133" t="s">
        <v>43</v>
      </c>
      <c r="N133">
        <v>150</v>
      </c>
      <c r="O133" t="s">
        <v>44</v>
      </c>
      <c r="P133" t="s">
        <v>45</v>
      </c>
      <c r="Q133" t="s">
        <v>1093</v>
      </c>
      <c r="R133" t="s">
        <v>1241</v>
      </c>
      <c r="S133" s="1">
        <v>43895</v>
      </c>
      <c r="T133" s="1">
        <v>43951</v>
      </c>
      <c r="U133" s="1">
        <v>44007</v>
      </c>
      <c r="V133" s="1">
        <v>43914</v>
      </c>
      <c r="X133" s="1">
        <v>43914</v>
      </c>
      <c r="Y133" t="s">
        <v>1242</v>
      </c>
      <c r="AA133" t="s">
        <v>1243</v>
      </c>
      <c r="AG133">
        <f t="shared" si="9"/>
        <v>0</v>
      </c>
      <c r="AH133">
        <f t="shared" si="10"/>
        <v>0</v>
      </c>
      <c r="AI133">
        <f t="shared" si="11"/>
        <v>0</v>
      </c>
      <c r="AK133">
        <f t="shared" si="12"/>
        <v>0</v>
      </c>
    </row>
    <row r="134" spans="1:37" x14ac:dyDescent="0.3">
      <c r="A134">
        <v>12</v>
      </c>
      <c r="B134" t="s">
        <v>1244</v>
      </c>
      <c r="C134" t="s">
        <v>1245</v>
      </c>
      <c r="D134" t="s">
        <v>1246</v>
      </c>
      <c r="E134" t="s">
        <v>1201</v>
      </c>
      <c r="F134" t="s">
        <v>36</v>
      </c>
      <c r="G134" t="s">
        <v>252</v>
      </c>
      <c r="H134" t="s">
        <v>1247</v>
      </c>
      <c r="I134" t="s">
        <v>1248</v>
      </c>
      <c r="J134" t="s">
        <v>1249</v>
      </c>
      <c r="K134" t="s">
        <v>41</v>
      </c>
      <c r="L134" t="s">
        <v>179</v>
      </c>
      <c r="M134" t="s">
        <v>267</v>
      </c>
      <c r="N134">
        <v>125</v>
      </c>
      <c r="O134" t="s">
        <v>44</v>
      </c>
      <c r="P134" t="s">
        <v>45</v>
      </c>
      <c r="Q134" t="s">
        <v>46</v>
      </c>
      <c r="R134" t="s">
        <v>1250</v>
      </c>
      <c r="S134" s="1">
        <v>43858</v>
      </c>
      <c r="T134" s="1">
        <v>43981</v>
      </c>
      <c r="U134" s="1">
        <v>44043</v>
      </c>
      <c r="V134" s="1">
        <v>43866</v>
      </c>
      <c r="X134" s="1">
        <v>43866</v>
      </c>
      <c r="Y134" t="s">
        <v>1251</v>
      </c>
      <c r="AA134" t="s">
        <v>1252</v>
      </c>
      <c r="AG134">
        <f t="shared" si="9"/>
        <v>0</v>
      </c>
      <c r="AH134">
        <f t="shared" si="10"/>
        <v>1</v>
      </c>
      <c r="AI134">
        <f t="shared" si="11"/>
        <v>0</v>
      </c>
      <c r="AK134">
        <f t="shared" si="12"/>
        <v>2</v>
      </c>
    </row>
    <row r="135" spans="1:37" x14ac:dyDescent="0.3">
      <c r="A135">
        <v>19</v>
      </c>
      <c r="B135" t="s">
        <v>1253</v>
      </c>
      <c r="C135" t="s">
        <v>1254</v>
      </c>
      <c r="E135" t="s">
        <v>1201</v>
      </c>
      <c r="F135" t="s">
        <v>36</v>
      </c>
      <c r="G135" t="s">
        <v>367</v>
      </c>
      <c r="H135" t="s">
        <v>1255</v>
      </c>
      <c r="I135" t="s">
        <v>1256</v>
      </c>
      <c r="J135" t="s">
        <v>443</v>
      </c>
      <c r="K135" t="s">
        <v>41</v>
      </c>
      <c r="L135" t="s">
        <v>158</v>
      </c>
      <c r="M135" t="s">
        <v>379</v>
      </c>
      <c r="N135">
        <v>510</v>
      </c>
      <c r="O135" t="s">
        <v>44</v>
      </c>
      <c r="P135" t="s">
        <v>45</v>
      </c>
      <c r="Q135" t="s">
        <v>1257</v>
      </c>
      <c r="R135" t="s">
        <v>1258</v>
      </c>
      <c r="S135" s="2">
        <v>43941</v>
      </c>
      <c r="T135" s="2">
        <v>43972</v>
      </c>
      <c r="U135" s="2">
        <v>43972</v>
      </c>
      <c r="V135" s="1">
        <v>43917</v>
      </c>
      <c r="X135" s="1">
        <v>43936</v>
      </c>
      <c r="Y135" t="s">
        <v>1259</v>
      </c>
      <c r="AA135" t="s">
        <v>1260</v>
      </c>
      <c r="AG135">
        <f t="shared" si="9"/>
        <v>0</v>
      </c>
      <c r="AH135">
        <f t="shared" si="10"/>
        <v>0</v>
      </c>
      <c r="AI135">
        <f t="shared" si="11"/>
        <v>0</v>
      </c>
      <c r="AK135">
        <f t="shared" si="12"/>
        <v>0</v>
      </c>
    </row>
    <row r="136" spans="1:37" x14ac:dyDescent="0.3">
      <c r="A136">
        <v>22</v>
      </c>
      <c r="B136" t="s">
        <v>1261</v>
      </c>
      <c r="C136" t="s">
        <v>1262</v>
      </c>
      <c r="E136" t="s">
        <v>1201</v>
      </c>
      <c r="F136" t="s">
        <v>36</v>
      </c>
      <c r="G136" t="s">
        <v>1202</v>
      </c>
      <c r="H136" t="s">
        <v>1203</v>
      </c>
      <c r="I136" t="s">
        <v>1263</v>
      </c>
      <c r="J136" t="s">
        <v>1205</v>
      </c>
      <c r="K136" t="s">
        <v>41</v>
      </c>
      <c r="L136" t="s">
        <v>296</v>
      </c>
      <c r="M136" t="s">
        <v>74</v>
      </c>
      <c r="N136">
        <v>75</v>
      </c>
      <c r="O136" t="s">
        <v>180</v>
      </c>
      <c r="P136" t="s">
        <v>45</v>
      </c>
      <c r="Q136" t="s">
        <v>126</v>
      </c>
      <c r="R136" t="s">
        <v>1264</v>
      </c>
      <c r="S136" s="1">
        <v>43922</v>
      </c>
      <c r="T136" s="1">
        <v>44169</v>
      </c>
      <c r="U136" s="1">
        <v>44290</v>
      </c>
      <c r="V136" s="1">
        <v>43934</v>
      </c>
      <c r="X136" s="1">
        <v>43935</v>
      </c>
      <c r="Y136" t="s">
        <v>776</v>
      </c>
      <c r="AA136" t="s">
        <v>1265</v>
      </c>
      <c r="AG136">
        <f t="shared" si="9"/>
        <v>0</v>
      </c>
      <c r="AH136">
        <f t="shared" si="10"/>
        <v>0</v>
      </c>
      <c r="AI136">
        <f t="shared" si="11"/>
        <v>0</v>
      </c>
      <c r="AK136">
        <f t="shared" si="12"/>
        <v>0</v>
      </c>
    </row>
    <row r="137" spans="1:37" x14ac:dyDescent="0.3">
      <c r="A137">
        <v>24</v>
      </c>
      <c r="B137" t="s">
        <v>1266</v>
      </c>
      <c r="C137" t="s">
        <v>1267</v>
      </c>
      <c r="E137" t="s">
        <v>1201</v>
      </c>
      <c r="F137" t="s">
        <v>36</v>
      </c>
      <c r="G137" t="s">
        <v>546</v>
      </c>
      <c r="H137" t="s">
        <v>1268</v>
      </c>
      <c r="I137" t="s">
        <v>1269</v>
      </c>
      <c r="J137" t="s">
        <v>1270</v>
      </c>
      <c r="K137" t="s">
        <v>41</v>
      </c>
      <c r="L137" t="s">
        <v>179</v>
      </c>
      <c r="M137" t="s">
        <v>74</v>
      </c>
      <c r="N137">
        <v>30</v>
      </c>
      <c r="O137" t="s">
        <v>44</v>
      </c>
      <c r="P137" t="s">
        <v>45</v>
      </c>
      <c r="Q137" t="s">
        <v>329</v>
      </c>
      <c r="R137" t="s">
        <v>1271</v>
      </c>
      <c r="S137" s="1">
        <v>43883</v>
      </c>
      <c r="T137" s="1">
        <v>44013</v>
      </c>
      <c r="U137" s="1">
        <v>44013</v>
      </c>
      <c r="V137" s="1">
        <v>43882</v>
      </c>
      <c r="X137" s="1">
        <v>43882</v>
      </c>
      <c r="Y137" t="s">
        <v>1272</v>
      </c>
      <c r="AA137" t="s">
        <v>1273</v>
      </c>
      <c r="AG137">
        <f t="shared" si="9"/>
        <v>0</v>
      </c>
      <c r="AH137">
        <f t="shared" si="10"/>
        <v>1</v>
      </c>
      <c r="AI137">
        <f t="shared" si="11"/>
        <v>1</v>
      </c>
      <c r="AK137">
        <f t="shared" si="12"/>
        <v>6</v>
      </c>
    </row>
    <row r="138" spans="1:37" x14ac:dyDescent="0.3">
      <c r="A138">
        <v>25</v>
      </c>
      <c r="B138" t="s">
        <v>1274</v>
      </c>
      <c r="C138" t="s">
        <v>1275</v>
      </c>
      <c r="E138" t="s">
        <v>1201</v>
      </c>
      <c r="F138" t="s">
        <v>36</v>
      </c>
      <c r="G138" t="s">
        <v>1276</v>
      </c>
      <c r="H138" t="s">
        <v>1277</v>
      </c>
      <c r="I138" t="s">
        <v>1278</v>
      </c>
      <c r="J138" t="s">
        <v>1279</v>
      </c>
      <c r="K138" t="s">
        <v>41</v>
      </c>
      <c r="L138" t="s">
        <v>189</v>
      </c>
      <c r="M138" t="s">
        <v>74</v>
      </c>
      <c r="N138">
        <v>90</v>
      </c>
      <c r="O138" t="s">
        <v>44</v>
      </c>
      <c r="P138" t="s">
        <v>45</v>
      </c>
      <c r="Q138" t="s">
        <v>126</v>
      </c>
      <c r="R138" t="s">
        <v>1280</v>
      </c>
      <c r="S138" s="1">
        <v>43895</v>
      </c>
      <c r="T138" s="1">
        <v>44027</v>
      </c>
      <c r="U138" s="1">
        <v>44043</v>
      </c>
      <c r="V138" s="1">
        <v>43889</v>
      </c>
      <c r="X138" s="1">
        <v>43928</v>
      </c>
      <c r="Y138" t="s">
        <v>1281</v>
      </c>
      <c r="AA138" t="s">
        <v>1282</v>
      </c>
      <c r="AG138">
        <f t="shared" si="9"/>
        <v>0</v>
      </c>
      <c r="AH138">
        <f t="shared" si="10"/>
        <v>0</v>
      </c>
      <c r="AI138">
        <f t="shared" si="11"/>
        <v>0</v>
      </c>
      <c r="AK138">
        <f t="shared" si="12"/>
        <v>0</v>
      </c>
    </row>
    <row r="139" spans="1:37" x14ac:dyDescent="0.3">
      <c r="A139">
        <v>26</v>
      </c>
      <c r="B139" t="s">
        <v>1283</v>
      </c>
      <c r="C139" t="s">
        <v>1284</v>
      </c>
      <c r="E139" t="s">
        <v>1201</v>
      </c>
      <c r="F139" t="s">
        <v>36</v>
      </c>
      <c r="G139" t="s">
        <v>1285</v>
      </c>
      <c r="H139" t="s">
        <v>1286</v>
      </c>
      <c r="I139" t="s">
        <v>1287</v>
      </c>
      <c r="J139" t="s">
        <v>1288</v>
      </c>
      <c r="K139" t="s">
        <v>41</v>
      </c>
      <c r="L139" t="s">
        <v>58</v>
      </c>
      <c r="M139" t="s">
        <v>88</v>
      </c>
      <c r="N139">
        <v>30</v>
      </c>
      <c r="O139" t="s">
        <v>44</v>
      </c>
      <c r="P139" t="s">
        <v>45</v>
      </c>
      <c r="Q139" t="s">
        <v>46</v>
      </c>
      <c r="R139" t="s">
        <v>1289</v>
      </c>
      <c r="S139" s="1">
        <v>43876</v>
      </c>
      <c r="T139" s="1">
        <v>44104</v>
      </c>
      <c r="U139" s="1">
        <v>44195</v>
      </c>
      <c r="V139" s="1">
        <v>43882</v>
      </c>
      <c r="X139" s="1">
        <v>43935</v>
      </c>
      <c r="Y139" t="s">
        <v>1290</v>
      </c>
      <c r="AA139" t="s">
        <v>1291</v>
      </c>
      <c r="AG139">
        <f t="shared" si="9"/>
        <v>0</v>
      </c>
      <c r="AH139">
        <f t="shared" si="10"/>
        <v>1</v>
      </c>
      <c r="AI139">
        <f t="shared" si="11"/>
        <v>0</v>
      </c>
      <c r="AK139">
        <f t="shared" si="12"/>
        <v>2</v>
      </c>
    </row>
    <row r="140" spans="1:37" x14ac:dyDescent="0.3">
      <c r="A140">
        <v>28</v>
      </c>
      <c r="B140" t="s">
        <v>1292</v>
      </c>
      <c r="C140" t="s">
        <v>1293</v>
      </c>
      <c r="E140" t="s">
        <v>1201</v>
      </c>
      <c r="F140" t="s">
        <v>36</v>
      </c>
      <c r="G140" t="s">
        <v>1294</v>
      </c>
      <c r="H140" t="s">
        <v>1295</v>
      </c>
      <c r="I140" t="s">
        <v>1296</v>
      </c>
      <c r="J140" t="s">
        <v>1297</v>
      </c>
      <c r="K140" t="s">
        <v>41</v>
      </c>
      <c r="L140" t="s">
        <v>58</v>
      </c>
      <c r="M140" t="s">
        <v>59</v>
      </c>
      <c r="N140">
        <v>2944</v>
      </c>
      <c r="O140" t="s">
        <v>44</v>
      </c>
      <c r="P140" t="s">
        <v>45</v>
      </c>
      <c r="Q140" t="s">
        <v>159</v>
      </c>
      <c r="R140" t="s">
        <v>1298</v>
      </c>
      <c r="S140" s="1">
        <v>43851</v>
      </c>
      <c r="T140" s="2">
        <v>43971</v>
      </c>
      <c r="U140" s="2">
        <v>44002</v>
      </c>
      <c r="V140" s="1">
        <v>43914</v>
      </c>
      <c r="X140" s="1">
        <v>43921</v>
      </c>
      <c r="Y140" t="s">
        <v>1299</v>
      </c>
      <c r="AA140" t="s">
        <v>1300</v>
      </c>
      <c r="AG140">
        <f t="shared" si="9"/>
        <v>0</v>
      </c>
      <c r="AH140">
        <f t="shared" si="10"/>
        <v>1</v>
      </c>
      <c r="AI140">
        <f t="shared" si="11"/>
        <v>1</v>
      </c>
      <c r="AK140">
        <f t="shared" si="12"/>
        <v>6</v>
      </c>
    </row>
    <row r="141" spans="1:37" x14ac:dyDescent="0.3">
      <c r="A141">
        <v>30</v>
      </c>
      <c r="B141" t="s">
        <v>1301</v>
      </c>
      <c r="C141" t="s">
        <v>1302</v>
      </c>
      <c r="E141" t="s">
        <v>1201</v>
      </c>
      <c r="F141" t="s">
        <v>36</v>
      </c>
      <c r="G141" t="s">
        <v>121</v>
      </c>
      <c r="H141" t="s">
        <v>1303</v>
      </c>
      <c r="I141" t="s">
        <v>1304</v>
      </c>
      <c r="J141" t="s">
        <v>1305</v>
      </c>
      <c r="K141" t="s">
        <v>41</v>
      </c>
      <c r="L141" t="s">
        <v>223</v>
      </c>
      <c r="M141" t="s">
        <v>88</v>
      </c>
      <c r="N141">
        <v>24</v>
      </c>
      <c r="O141" t="s">
        <v>44</v>
      </c>
      <c r="P141" t="s">
        <v>45</v>
      </c>
      <c r="Q141" t="s">
        <v>159</v>
      </c>
      <c r="R141" t="s">
        <v>1306</v>
      </c>
      <c r="S141" s="1">
        <v>43816</v>
      </c>
      <c r="T141" s="1">
        <v>44075</v>
      </c>
      <c r="U141" s="1">
        <v>44197</v>
      </c>
      <c r="V141" s="1">
        <v>43789</v>
      </c>
      <c r="X141" s="1">
        <v>43881</v>
      </c>
      <c r="Y141" t="s">
        <v>1307</v>
      </c>
      <c r="AA141" t="s">
        <v>1308</v>
      </c>
      <c r="AG141">
        <f t="shared" si="9"/>
        <v>0</v>
      </c>
      <c r="AH141">
        <f t="shared" si="10"/>
        <v>1</v>
      </c>
      <c r="AI141">
        <f t="shared" si="11"/>
        <v>1</v>
      </c>
      <c r="AK141">
        <f t="shared" si="12"/>
        <v>6</v>
      </c>
    </row>
    <row r="142" spans="1:37" x14ac:dyDescent="0.3">
      <c r="A142">
        <v>32</v>
      </c>
      <c r="B142" t="s">
        <v>1309</v>
      </c>
      <c r="C142" t="s">
        <v>1310</v>
      </c>
      <c r="E142" t="s">
        <v>1201</v>
      </c>
      <c r="F142" t="s">
        <v>36</v>
      </c>
      <c r="G142" t="s">
        <v>1311</v>
      </c>
      <c r="H142" t="s">
        <v>1312</v>
      </c>
      <c r="I142" t="s">
        <v>1313</v>
      </c>
      <c r="J142" t="s">
        <v>1314</v>
      </c>
      <c r="K142" t="s">
        <v>41</v>
      </c>
      <c r="L142" t="s">
        <v>42</v>
      </c>
      <c r="M142" t="s">
        <v>59</v>
      </c>
      <c r="N142">
        <v>294</v>
      </c>
      <c r="O142" t="s">
        <v>44</v>
      </c>
      <c r="P142" t="s">
        <v>45</v>
      </c>
      <c r="Q142" t="s">
        <v>46</v>
      </c>
      <c r="R142" t="s">
        <v>1315</v>
      </c>
      <c r="S142" s="1">
        <v>43865</v>
      </c>
      <c r="T142" s="1">
        <v>43951</v>
      </c>
      <c r="U142" s="1">
        <v>43983</v>
      </c>
      <c r="V142" s="1">
        <v>43886</v>
      </c>
      <c r="X142" s="1">
        <v>43886</v>
      </c>
      <c r="Y142" t="s">
        <v>1316</v>
      </c>
      <c r="AA142" t="s">
        <v>1317</v>
      </c>
      <c r="AG142">
        <f t="shared" si="9"/>
        <v>0</v>
      </c>
      <c r="AH142">
        <f t="shared" si="10"/>
        <v>1</v>
      </c>
      <c r="AI142">
        <f t="shared" si="11"/>
        <v>0</v>
      </c>
      <c r="AK142">
        <f t="shared" si="12"/>
        <v>2</v>
      </c>
    </row>
    <row r="143" spans="1:37" x14ac:dyDescent="0.3">
      <c r="A143">
        <v>36</v>
      </c>
      <c r="B143" t="s">
        <v>1318</v>
      </c>
      <c r="C143" t="s">
        <v>1319</v>
      </c>
      <c r="E143" t="s">
        <v>1201</v>
      </c>
      <c r="F143" t="s">
        <v>36</v>
      </c>
      <c r="G143" t="s">
        <v>367</v>
      </c>
      <c r="H143" t="s">
        <v>1320</v>
      </c>
      <c r="I143" t="s">
        <v>1321</v>
      </c>
      <c r="J143" t="s">
        <v>812</v>
      </c>
      <c r="K143" t="s">
        <v>41</v>
      </c>
      <c r="L143" t="s">
        <v>42</v>
      </c>
      <c r="M143" t="s">
        <v>328</v>
      </c>
      <c r="N143">
        <v>10</v>
      </c>
      <c r="O143" t="s">
        <v>44</v>
      </c>
      <c r="P143" t="s">
        <v>45</v>
      </c>
      <c r="Q143" t="s">
        <v>102</v>
      </c>
      <c r="R143" t="s">
        <v>1322</v>
      </c>
      <c r="S143" s="1">
        <v>43931</v>
      </c>
      <c r="T143" s="1">
        <v>44196</v>
      </c>
      <c r="U143" s="1">
        <v>44561</v>
      </c>
      <c r="V143" s="1">
        <v>43930</v>
      </c>
      <c r="X143" s="1">
        <v>43935</v>
      </c>
      <c r="Y143" t="s">
        <v>1323</v>
      </c>
      <c r="AA143" t="s">
        <v>1324</v>
      </c>
      <c r="AG143">
        <f t="shared" si="9"/>
        <v>1</v>
      </c>
      <c r="AH143">
        <f t="shared" si="10"/>
        <v>1</v>
      </c>
      <c r="AI143">
        <f t="shared" si="11"/>
        <v>0</v>
      </c>
      <c r="AK143">
        <f t="shared" si="12"/>
        <v>3</v>
      </c>
    </row>
    <row r="144" spans="1:37" x14ac:dyDescent="0.3">
      <c r="A144">
        <v>37</v>
      </c>
      <c r="B144" t="s">
        <v>1325</v>
      </c>
      <c r="C144" t="s">
        <v>1326</v>
      </c>
      <c r="D144" t="s">
        <v>1327</v>
      </c>
      <c r="E144" t="s">
        <v>1201</v>
      </c>
      <c r="F144" t="s">
        <v>36</v>
      </c>
      <c r="G144" t="s">
        <v>367</v>
      </c>
      <c r="H144" t="s">
        <v>1328</v>
      </c>
      <c r="I144" t="s">
        <v>1329</v>
      </c>
      <c r="J144" t="s">
        <v>1330</v>
      </c>
      <c r="K144" t="s">
        <v>41</v>
      </c>
      <c r="L144" t="s">
        <v>42</v>
      </c>
      <c r="M144" t="s">
        <v>59</v>
      </c>
      <c r="N144">
        <v>1300</v>
      </c>
      <c r="O144" t="s">
        <v>44</v>
      </c>
      <c r="P144" t="s">
        <v>45</v>
      </c>
      <c r="Q144" t="s">
        <v>139</v>
      </c>
      <c r="R144" t="s">
        <v>1331</v>
      </c>
      <c r="S144" s="2">
        <v>43941</v>
      </c>
      <c r="T144" s="2">
        <v>44094</v>
      </c>
      <c r="U144" s="2">
        <v>44094</v>
      </c>
      <c r="V144" s="1">
        <v>43920</v>
      </c>
      <c r="X144" s="1">
        <v>43929</v>
      </c>
      <c r="Y144" t="s">
        <v>1332</v>
      </c>
      <c r="AA144" t="s">
        <v>1333</v>
      </c>
      <c r="AG144">
        <f t="shared" si="9"/>
        <v>0</v>
      </c>
      <c r="AH144">
        <f t="shared" si="10"/>
        <v>0</v>
      </c>
      <c r="AI144">
        <f t="shared" si="11"/>
        <v>0</v>
      </c>
      <c r="AK144">
        <f t="shared" si="12"/>
        <v>0</v>
      </c>
    </row>
    <row r="145" spans="1:37" x14ac:dyDescent="0.3">
      <c r="A145">
        <v>42</v>
      </c>
      <c r="B145" t="s">
        <v>1334</v>
      </c>
      <c r="C145" t="s">
        <v>1335</v>
      </c>
      <c r="D145" t="s">
        <v>1336</v>
      </c>
      <c r="E145" t="s">
        <v>1201</v>
      </c>
      <c r="F145" t="s">
        <v>36</v>
      </c>
      <c r="G145" t="s">
        <v>1337</v>
      </c>
      <c r="H145" t="s">
        <v>1338</v>
      </c>
      <c r="I145" t="s">
        <v>1339</v>
      </c>
      <c r="J145" t="s">
        <v>1340</v>
      </c>
      <c r="K145" t="s">
        <v>41</v>
      </c>
      <c r="L145" t="s">
        <v>42</v>
      </c>
      <c r="M145" t="s">
        <v>59</v>
      </c>
      <c r="N145">
        <v>3000</v>
      </c>
      <c r="O145" t="s">
        <v>44</v>
      </c>
      <c r="P145" t="s">
        <v>45</v>
      </c>
      <c r="Q145" t="s">
        <v>126</v>
      </c>
      <c r="R145" t="s">
        <v>1341</v>
      </c>
      <c r="S145" s="1">
        <v>43907</v>
      </c>
      <c r="T145" s="1">
        <v>43942</v>
      </c>
      <c r="U145" s="1">
        <v>43963</v>
      </c>
      <c r="V145" s="1">
        <v>43906</v>
      </c>
      <c r="X145" s="1">
        <v>43929</v>
      </c>
      <c r="Y145" t="s">
        <v>1342</v>
      </c>
      <c r="AA145" t="s">
        <v>1343</v>
      </c>
      <c r="AG145">
        <f t="shared" si="9"/>
        <v>0</v>
      </c>
      <c r="AH145">
        <f t="shared" si="10"/>
        <v>0</v>
      </c>
      <c r="AI145">
        <f t="shared" si="11"/>
        <v>0</v>
      </c>
      <c r="AK145">
        <f t="shared" si="12"/>
        <v>0</v>
      </c>
    </row>
    <row r="146" spans="1:37" x14ac:dyDescent="0.3">
      <c r="A146">
        <v>44</v>
      </c>
      <c r="B146" t="s">
        <v>1344</v>
      </c>
      <c r="C146" t="s">
        <v>1345</v>
      </c>
      <c r="D146" t="s">
        <v>1346</v>
      </c>
      <c r="E146" t="s">
        <v>1201</v>
      </c>
      <c r="F146" t="s">
        <v>36</v>
      </c>
      <c r="G146" t="s">
        <v>1347</v>
      </c>
      <c r="H146" t="s">
        <v>1348</v>
      </c>
      <c r="I146" t="s">
        <v>1349</v>
      </c>
      <c r="J146" t="s">
        <v>1350</v>
      </c>
      <c r="K146" t="s">
        <v>41</v>
      </c>
      <c r="L146" t="s">
        <v>1351</v>
      </c>
      <c r="M146" t="s">
        <v>59</v>
      </c>
      <c r="N146">
        <v>30</v>
      </c>
      <c r="O146" t="s">
        <v>44</v>
      </c>
      <c r="P146" t="s">
        <v>45</v>
      </c>
      <c r="Q146" t="s">
        <v>126</v>
      </c>
      <c r="R146" t="s">
        <v>1352</v>
      </c>
      <c r="S146" s="1">
        <v>43936</v>
      </c>
      <c r="T146" s="1">
        <v>43976</v>
      </c>
      <c r="U146" s="1">
        <v>43981</v>
      </c>
      <c r="V146" s="1">
        <v>43936</v>
      </c>
      <c r="X146" s="1">
        <v>43936</v>
      </c>
      <c r="Y146" t="s">
        <v>1353</v>
      </c>
      <c r="AA146" t="s">
        <v>1354</v>
      </c>
      <c r="AG146">
        <f t="shared" si="9"/>
        <v>0</v>
      </c>
      <c r="AH146">
        <f t="shared" si="10"/>
        <v>0</v>
      </c>
      <c r="AI146">
        <f t="shared" si="11"/>
        <v>0</v>
      </c>
      <c r="AK146">
        <f t="shared" si="12"/>
        <v>0</v>
      </c>
    </row>
    <row r="147" spans="1:37" x14ac:dyDescent="0.3">
      <c r="A147">
        <v>46</v>
      </c>
      <c r="B147" t="s">
        <v>1355</v>
      </c>
      <c r="C147" t="s">
        <v>1356</v>
      </c>
      <c r="D147" t="s">
        <v>1357</v>
      </c>
      <c r="E147" t="s">
        <v>1201</v>
      </c>
      <c r="F147" t="s">
        <v>36</v>
      </c>
      <c r="G147" t="s">
        <v>1358</v>
      </c>
      <c r="H147" t="s">
        <v>1359</v>
      </c>
      <c r="I147" t="s">
        <v>1360</v>
      </c>
      <c r="J147" t="s">
        <v>1361</v>
      </c>
      <c r="K147" t="s">
        <v>41</v>
      </c>
      <c r="L147" t="s">
        <v>42</v>
      </c>
      <c r="M147" t="s">
        <v>74</v>
      </c>
      <c r="N147">
        <v>200</v>
      </c>
      <c r="O147" t="s">
        <v>44</v>
      </c>
      <c r="P147" t="s">
        <v>45</v>
      </c>
      <c r="Q147" t="s">
        <v>235</v>
      </c>
      <c r="R147" t="s">
        <v>1362</v>
      </c>
      <c r="S147" s="1">
        <v>43926</v>
      </c>
      <c r="T147" s="1">
        <v>44348</v>
      </c>
      <c r="U147" s="1">
        <v>44348</v>
      </c>
      <c r="V147" s="1">
        <v>43916</v>
      </c>
      <c r="X147" s="1">
        <v>43928</v>
      </c>
      <c r="Y147" t="s">
        <v>1363</v>
      </c>
      <c r="AA147" t="s">
        <v>1364</v>
      </c>
      <c r="AG147">
        <f t="shared" si="9"/>
        <v>0</v>
      </c>
      <c r="AH147">
        <f t="shared" si="10"/>
        <v>1</v>
      </c>
      <c r="AI147">
        <f t="shared" si="11"/>
        <v>0</v>
      </c>
      <c r="AK147">
        <f t="shared" si="12"/>
        <v>2</v>
      </c>
    </row>
    <row r="148" spans="1:37" x14ac:dyDescent="0.3">
      <c r="A148">
        <v>47</v>
      </c>
      <c r="B148" t="s">
        <v>1365</v>
      </c>
      <c r="C148" t="s">
        <v>1366</v>
      </c>
      <c r="E148" t="s">
        <v>1201</v>
      </c>
      <c r="F148" t="s">
        <v>36</v>
      </c>
      <c r="G148" t="s">
        <v>54</v>
      </c>
      <c r="H148" t="s">
        <v>1367</v>
      </c>
      <c r="I148" t="s">
        <v>1368</v>
      </c>
      <c r="J148" t="s">
        <v>1369</v>
      </c>
      <c r="K148" t="s">
        <v>41</v>
      </c>
      <c r="L148" t="s">
        <v>1351</v>
      </c>
      <c r="M148" t="s">
        <v>267</v>
      </c>
      <c r="N148">
        <v>86</v>
      </c>
      <c r="O148" t="s">
        <v>44</v>
      </c>
      <c r="P148" t="s">
        <v>45</v>
      </c>
      <c r="Q148" t="s">
        <v>380</v>
      </c>
      <c r="R148" t="s">
        <v>1370</v>
      </c>
      <c r="S148" s="1">
        <v>43927</v>
      </c>
      <c r="T148" s="1">
        <v>44073</v>
      </c>
      <c r="U148" s="1">
        <v>44195</v>
      </c>
      <c r="V148" s="1">
        <v>43931</v>
      </c>
      <c r="X148" s="1">
        <v>43931</v>
      </c>
      <c r="Y148" t="s">
        <v>1371</v>
      </c>
      <c r="AA148" t="s">
        <v>1372</v>
      </c>
      <c r="AG148">
        <f t="shared" si="9"/>
        <v>0</v>
      </c>
      <c r="AH148">
        <f t="shared" si="10"/>
        <v>0</v>
      </c>
      <c r="AI148">
        <f t="shared" si="11"/>
        <v>0</v>
      </c>
      <c r="AK148">
        <f t="shared" si="12"/>
        <v>0</v>
      </c>
    </row>
    <row r="149" spans="1:37" x14ac:dyDescent="0.3">
      <c r="A149">
        <v>49</v>
      </c>
      <c r="B149" t="s">
        <v>1373</v>
      </c>
      <c r="C149" t="s">
        <v>1374</v>
      </c>
      <c r="E149" t="s">
        <v>1201</v>
      </c>
      <c r="F149" t="s">
        <v>36</v>
      </c>
      <c r="G149" t="s">
        <v>54</v>
      </c>
      <c r="H149" t="s">
        <v>1375</v>
      </c>
      <c r="I149" t="s">
        <v>1376</v>
      </c>
      <c r="J149" t="s">
        <v>1377</v>
      </c>
      <c r="K149" t="s">
        <v>41</v>
      </c>
      <c r="L149" t="s">
        <v>223</v>
      </c>
      <c r="M149" t="s">
        <v>88</v>
      </c>
      <c r="N149">
        <v>40</v>
      </c>
      <c r="O149" t="s">
        <v>89</v>
      </c>
      <c r="P149" t="s">
        <v>45</v>
      </c>
      <c r="Q149" t="s">
        <v>90</v>
      </c>
      <c r="R149" t="s">
        <v>1378</v>
      </c>
      <c r="S149" s="1">
        <v>43924</v>
      </c>
      <c r="T149" s="2">
        <v>44155</v>
      </c>
      <c r="U149" s="2">
        <v>44155</v>
      </c>
      <c r="V149" s="1">
        <v>43928</v>
      </c>
      <c r="X149" s="1">
        <v>43930</v>
      </c>
      <c r="Y149" t="s">
        <v>1379</v>
      </c>
      <c r="AA149" t="s">
        <v>1380</v>
      </c>
      <c r="AG149">
        <f t="shared" si="9"/>
        <v>0</v>
      </c>
      <c r="AH149">
        <f t="shared" si="10"/>
        <v>1</v>
      </c>
      <c r="AI149">
        <f t="shared" si="11"/>
        <v>1</v>
      </c>
      <c r="AK149">
        <f t="shared" si="12"/>
        <v>6</v>
      </c>
    </row>
    <row r="150" spans="1:37" x14ac:dyDescent="0.3">
      <c r="A150">
        <v>50</v>
      </c>
      <c r="B150" t="s">
        <v>1381</v>
      </c>
      <c r="C150" t="s">
        <v>1382</v>
      </c>
      <c r="E150" t="s">
        <v>1201</v>
      </c>
      <c r="F150" t="s">
        <v>36</v>
      </c>
      <c r="G150" t="s">
        <v>54</v>
      </c>
      <c r="H150" t="s">
        <v>1383</v>
      </c>
      <c r="I150" t="s">
        <v>1384</v>
      </c>
      <c r="J150" t="s">
        <v>1385</v>
      </c>
      <c r="K150" t="s">
        <v>41</v>
      </c>
      <c r="L150" t="s">
        <v>42</v>
      </c>
      <c r="M150" t="s">
        <v>88</v>
      </c>
      <c r="N150">
        <v>210</v>
      </c>
      <c r="O150" t="s">
        <v>180</v>
      </c>
      <c r="P150" t="s">
        <v>45</v>
      </c>
      <c r="Q150" t="s">
        <v>126</v>
      </c>
      <c r="R150" t="s">
        <v>1386</v>
      </c>
      <c r="S150" s="1">
        <v>43921</v>
      </c>
      <c r="T150" s="2">
        <v>43971</v>
      </c>
      <c r="U150" s="2">
        <v>43971</v>
      </c>
      <c r="V150" s="1">
        <v>43924</v>
      </c>
      <c r="X150" s="1">
        <v>43934</v>
      </c>
      <c r="Y150" t="s">
        <v>1387</v>
      </c>
      <c r="AA150" t="s">
        <v>1388</v>
      </c>
      <c r="AG150">
        <f t="shared" si="9"/>
        <v>0</v>
      </c>
      <c r="AH150">
        <f t="shared" si="10"/>
        <v>0</v>
      </c>
      <c r="AI150">
        <f t="shared" si="11"/>
        <v>0</v>
      </c>
      <c r="AK150">
        <f t="shared" si="12"/>
        <v>0</v>
      </c>
    </row>
    <row r="151" spans="1:37" x14ac:dyDescent="0.3">
      <c r="A151">
        <v>51</v>
      </c>
      <c r="B151" t="s">
        <v>1389</v>
      </c>
      <c r="C151" t="s">
        <v>1390</v>
      </c>
      <c r="D151" t="s">
        <v>1391</v>
      </c>
      <c r="E151" t="s">
        <v>1201</v>
      </c>
      <c r="F151" t="s">
        <v>36</v>
      </c>
      <c r="G151" t="s">
        <v>1000</v>
      </c>
      <c r="H151" t="s">
        <v>1392</v>
      </c>
      <c r="I151" t="s">
        <v>1393</v>
      </c>
      <c r="J151" t="s">
        <v>1394</v>
      </c>
      <c r="K151" t="s">
        <v>41</v>
      </c>
      <c r="L151" t="s">
        <v>42</v>
      </c>
      <c r="M151" t="s">
        <v>101</v>
      </c>
      <c r="N151">
        <v>50</v>
      </c>
      <c r="O151" t="s">
        <v>44</v>
      </c>
      <c r="P151" t="s">
        <v>45</v>
      </c>
      <c r="Q151" t="s">
        <v>1395</v>
      </c>
      <c r="R151" t="s">
        <v>1396</v>
      </c>
      <c r="S151" s="1">
        <v>43924</v>
      </c>
      <c r="T151" s="1">
        <v>43985</v>
      </c>
      <c r="U151" s="1">
        <v>44043</v>
      </c>
      <c r="V151" s="1">
        <v>43928</v>
      </c>
      <c r="X151" s="1">
        <v>43928</v>
      </c>
      <c r="Y151" t="s">
        <v>1397</v>
      </c>
      <c r="AA151" t="s">
        <v>1398</v>
      </c>
      <c r="AG151">
        <f t="shared" si="9"/>
        <v>0</v>
      </c>
      <c r="AH151">
        <f t="shared" si="10"/>
        <v>1</v>
      </c>
      <c r="AI151">
        <f t="shared" si="11"/>
        <v>1</v>
      </c>
      <c r="AK151">
        <f t="shared" si="12"/>
        <v>6</v>
      </c>
    </row>
    <row r="152" spans="1:37" x14ac:dyDescent="0.3">
      <c r="A152">
        <v>55</v>
      </c>
      <c r="B152" t="s">
        <v>1399</v>
      </c>
      <c r="C152" t="s">
        <v>1400</v>
      </c>
      <c r="D152" t="s">
        <v>1401</v>
      </c>
      <c r="E152" t="s">
        <v>1201</v>
      </c>
      <c r="F152" t="s">
        <v>36</v>
      </c>
      <c r="G152" t="s">
        <v>1402</v>
      </c>
      <c r="H152" t="s">
        <v>1403</v>
      </c>
      <c r="I152" t="s">
        <v>1404</v>
      </c>
      <c r="J152" t="s">
        <v>1405</v>
      </c>
      <c r="K152" t="s">
        <v>41</v>
      </c>
      <c r="L152" t="s">
        <v>42</v>
      </c>
      <c r="M152" t="s">
        <v>59</v>
      </c>
      <c r="N152">
        <v>230</v>
      </c>
      <c r="O152" t="s">
        <v>180</v>
      </c>
      <c r="P152" t="s">
        <v>45</v>
      </c>
      <c r="Q152" t="s">
        <v>126</v>
      </c>
      <c r="R152" t="s">
        <v>1406</v>
      </c>
      <c r="S152" s="1">
        <v>43929</v>
      </c>
      <c r="T152" s="2">
        <v>43972</v>
      </c>
      <c r="U152" s="2">
        <v>43973</v>
      </c>
      <c r="V152" s="1">
        <v>43910</v>
      </c>
      <c r="X152" s="1">
        <v>43931</v>
      </c>
      <c r="Y152" t="s">
        <v>1407</v>
      </c>
      <c r="AA152" t="s">
        <v>1408</v>
      </c>
      <c r="AG152">
        <f t="shared" si="9"/>
        <v>0</v>
      </c>
      <c r="AH152">
        <f t="shared" si="10"/>
        <v>0</v>
      </c>
      <c r="AI152">
        <f t="shared" si="11"/>
        <v>0</v>
      </c>
      <c r="AK152">
        <f t="shared" si="12"/>
        <v>0</v>
      </c>
    </row>
    <row r="153" spans="1:37" x14ac:dyDescent="0.3">
      <c r="A153">
        <v>56</v>
      </c>
      <c r="B153" t="s">
        <v>1409</v>
      </c>
      <c r="C153" t="s">
        <v>1410</v>
      </c>
      <c r="D153" t="s">
        <v>1411</v>
      </c>
      <c r="E153" t="s">
        <v>1201</v>
      </c>
      <c r="F153" t="s">
        <v>36</v>
      </c>
      <c r="G153" t="s">
        <v>1412</v>
      </c>
      <c r="H153" t="s">
        <v>1413</v>
      </c>
      <c r="I153" t="s">
        <v>1414</v>
      </c>
      <c r="J153" t="s">
        <v>1415</v>
      </c>
      <c r="K153" t="s">
        <v>41</v>
      </c>
      <c r="L153" t="s">
        <v>296</v>
      </c>
      <c r="M153" t="s">
        <v>43</v>
      </c>
      <c r="N153">
        <v>500</v>
      </c>
      <c r="O153" t="s">
        <v>44</v>
      </c>
      <c r="P153" t="s">
        <v>45</v>
      </c>
      <c r="Q153" t="s">
        <v>46</v>
      </c>
      <c r="R153" t="s">
        <v>1411</v>
      </c>
      <c r="S153" s="1">
        <v>43937</v>
      </c>
      <c r="T153" s="1">
        <v>44166</v>
      </c>
      <c r="U153" s="1">
        <v>44196</v>
      </c>
      <c r="V153" s="1">
        <v>43938</v>
      </c>
      <c r="X153" s="1">
        <v>43938</v>
      </c>
      <c r="Y153" t="s">
        <v>1416</v>
      </c>
      <c r="AA153" t="s">
        <v>1417</v>
      </c>
      <c r="AG153">
        <f t="shared" si="9"/>
        <v>0</v>
      </c>
      <c r="AH153">
        <f t="shared" si="10"/>
        <v>1</v>
      </c>
      <c r="AI153">
        <f t="shared" si="11"/>
        <v>0</v>
      </c>
      <c r="AK153">
        <f t="shared" si="12"/>
        <v>2</v>
      </c>
    </row>
    <row r="154" spans="1:37" x14ac:dyDescent="0.3">
      <c r="A154">
        <v>57</v>
      </c>
      <c r="B154" t="s">
        <v>1418</v>
      </c>
      <c r="C154" t="s">
        <v>1419</v>
      </c>
      <c r="E154" t="s">
        <v>1201</v>
      </c>
      <c r="F154" t="s">
        <v>36</v>
      </c>
      <c r="G154" t="s">
        <v>1420</v>
      </c>
      <c r="H154" t="s">
        <v>1338</v>
      </c>
      <c r="I154" t="s">
        <v>1421</v>
      </c>
      <c r="J154" t="s">
        <v>1422</v>
      </c>
      <c r="K154" t="s">
        <v>41</v>
      </c>
      <c r="L154" t="s">
        <v>42</v>
      </c>
      <c r="M154" t="s">
        <v>59</v>
      </c>
      <c r="N154">
        <v>3500</v>
      </c>
      <c r="O154" t="s">
        <v>44</v>
      </c>
      <c r="P154" t="s">
        <v>45</v>
      </c>
      <c r="Q154" t="s">
        <v>126</v>
      </c>
      <c r="R154" t="s">
        <v>1423</v>
      </c>
      <c r="S154" s="1">
        <v>43927</v>
      </c>
      <c r="T154" s="2">
        <v>44063</v>
      </c>
      <c r="U154" s="2">
        <v>44063</v>
      </c>
      <c r="V154" s="1">
        <v>43921</v>
      </c>
      <c r="X154" s="1">
        <v>43931</v>
      </c>
      <c r="Y154" t="s">
        <v>1424</v>
      </c>
      <c r="AA154" t="s">
        <v>1425</v>
      </c>
      <c r="AG154">
        <f t="shared" si="9"/>
        <v>0</v>
      </c>
      <c r="AH154">
        <f t="shared" si="10"/>
        <v>0</v>
      </c>
      <c r="AI154">
        <f t="shared" si="11"/>
        <v>0</v>
      </c>
      <c r="AK154">
        <f t="shared" si="12"/>
        <v>0</v>
      </c>
    </row>
    <row r="155" spans="1:37" x14ac:dyDescent="0.3">
      <c r="A155">
        <v>58</v>
      </c>
      <c r="B155" t="s">
        <v>1426</v>
      </c>
      <c r="C155" t="s">
        <v>1427</v>
      </c>
      <c r="E155" t="s">
        <v>1201</v>
      </c>
      <c r="F155" t="s">
        <v>36</v>
      </c>
      <c r="G155" t="s">
        <v>37</v>
      </c>
      <c r="H155" t="s">
        <v>1428</v>
      </c>
      <c r="I155" t="s">
        <v>1429</v>
      </c>
      <c r="J155" t="s">
        <v>136</v>
      </c>
      <c r="K155" t="s">
        <v>41</v>
      </c>
      <c r="L155" t="s">
        <v>296</v>
      </c>
      <c r="M155" t="s">
        <v>59</v>
      </c>
      <c r="N155">
        <v>440</v>
      </c>
      <c r="O155" t="s">
        <v>138</v>
      </c>
      <c r="P155" t="s">
        <v>45</v>
      </c>
      <c r="Q155" t="s">
        <v>139</v>
      </c>
      <c r="R155" t="s">
        <v>1430</v>
      </c>
      <c r="S155" s="1">
        <v>43882</v>
      </c>
      <c r="T155" s="1">
        <v>45017</v>
      </c>
      <c r="U155" s="1">
        <v>45017</v>
      </c>
      <c r="V155" s="1">
        <v>43882</v>
      </c>
      <c r="X155" s="1">
        <v>43927</v>
      </c>
      <c r="Y155" t="s">
        <v>1431</v>
      </c>
      <c r="AA155" t="s">
        <v>1432</v>
      </c>
      <c r="AG155">
        <f t="shared" si="9"/>
        <v>0</v>
      </c>
      <c r="AH155">
        <f t="shared" si="10"/>
        <v>0</v>
      </c>
      <c r="AI155">
        <f t="shared" si="11"/>
        <v>0</v>
      </c>
      <c r="AK155">
        <f t="shared" si="12"/>
        <v>0</v>
      </c>
    </row>
    <row r="156" spans="1:37" x14ac:dyDescent="0.3">
      <c r="A156">
        <v>60</v>
      </c>
      <c r="B156" t="s">
        <v>1433</v>
      </c>
      <c r="C156" t="s">
        <v>1434</v>
      </c>
      <c r="D156" t="s">
        <v>1435</v>
      </c>
      <c r="E156" t="s">
        <v>1201</v>
      </c>
      <c r="F156" t="s">
        <v>36</v>
      </c>
      <c r="G156" t="s">
        <v>1436</v>
      </c>
      <c r="H156" t="s">
        <v>1437</v>
      </c>
      <c r="I156" t="s">
        <v>1438</v>
      </c>
      <c r="J156" t="s">
        <v>1439</v>
      </c>
      <c r="K156" t="s">
        <v>41</v>
      </c>
      <c r="L156" t="s">
        <v>671</v>
      </c>
      <c r="M156" t="s">
        <v>267</v>
      </c>
      <c r="N156">
        <v>2414</v>
      </c>
      <c r="O156" t="s">
        <v>44</v>
      </c>
      <c r="P156" t="s">
        <v>45</v>
      </c>
      <c r="Q156" t="s">
        <v>720</v>
      </c>
      <c r="R156" t="s">
        <v>1440</v>
      </c>
      <c r="S156" s="1">
        <v>43920</v>
      </c>
      <c r="T156" s="1">
        <v>44227</v>
      </c>
      <c r="U156" s="1">
        <v>44256</v>
      </c>
      <c r="V156" s="1">
        <v>43922</v>
      </c>
      <c r="X156" s="1">
        <v>43934</v>
      </c>
      <c r="Y156" t="s">
        <v>1441</v>
      </c>
      <c r="AA156" t="s">
        <v>1442</v>
      </c>
      <c r="AG156">
        <f t="shared" si="9"/>
        <v>0</v>
      </c>
      <c r="AH156">
        <f t="shared" si="10"/>
        <v>1</v>
      </c>
      <c r="AI156">
        <f t="shared" si="11"/>
        <v>0</v>
      </c>
      <c r="AK156">
        <f t="shared" si="12"/>
        <v>2</v>
      </c>
    </row>
    <row r="157" spans="1:37" x14ac:dyDescent="0.3">
      <c r="A157">
        <v>61</v>
      </c>
      <c r="B157" t="s">
        <v>1443</v>
      </c>
      <c r="C157" t="s">
        <v>1444</v>
      </c>
      <c r="D157" t="s">
        <v>1445</v>
      </c>
      <c r="E157" t="s">
        <v>1201</v>
      </c>
      <c r="F157" t="s">
        <v>36</v>
      </c>
      <c r="G157" t="s">
        <v>1446</v>
      </c>
      <c r="H157" t="s">
        <v>1447</v>
      </c>
      <c r="I157" t="s">
        <v>1448</v>
      </c>
      <c r="J157" t="s">
        <v>1449</v>
      </c>
      <c r="K157" t="s">
        <v>41</v>
      </c>
      <c r="L157" t="s">
        <v>42</v>
      </c>
      <c r="M157" t="s">
        <v>43</v>
      </c>
      <c r="N157">
        <v>194</v>
      </c>
      <c r="O157" t="s">
        <v>44</v>
      </c>
      <c r="P157" t="s">
        <v>45</v>
      </c>
      <c r="Q157" t="s">
        <v>126</v>
      </c>
      <c r="R157" t="s">
        <v>1450</v>
      </c>
      <c r="S157" s="2">
        <v>44028</v>
      </c>
      <c r="T157" s="2">
        <v>44185</v>
      </c>
      <c r="U157" s="2">
        <v>44185</v>
      </c>
      <c r="V157" s="1">
        <v>42578</v>
      </c>
      <c r="X157" s="1">
        <v>43531</v>
      </c>
      <c r="Y157" t="s">
        <v>1451</v>
      </c>
      <c r="AA157" t="s">
        <v>1452</v>
      </c>
      <c r="AG157">
        <f t="shared" si="9"/>
        <v>0</v>
      </c>
      <c r="AH157">
        <f t="shared" si="10"/>
        <v>0</v>
      </c>
      <c r="AI157">
        <f t="shared" si="11"/>
        <v>0</v>
      </c>
      <c r="AK157">
        <f t="shared" si="12"/>
        <v>0</v>
      </c>
    </row>
    <row r="158" spans="1:37" x14ac:dyDescent="0.3">
      <c r="A158">
        <v>65</v>
      </c>
      <c r="B158" t="s">
        <v>1453</v>
      </c>
      <c r="C158" t="s">
        <v>1454</v>
      </c>
      <c r="E158" t="s">
        <v>1201</v>
      </c>
      <c r="F158" t="s">
        <v>36</v>
      </c>
      <c r="G158" t="s">
        <v>83</v>
      </c>
      <c r="H158" t="s">
        <v>1455</v>
      </c>
      <c r="I158" t="s">
        <v>1456</v>
      </c>
      <c r="J158" t="s">
        <v>1457</v>
      </c>
      <c r="K158" t="s">
        <v>41</v>
      </c>
      <c r="L158" t="s">
        <v>1458</v>
      </c>
      <c r="M158" t="s">
        <v>74</v>
      </c>
      <c r="N158">
        <v>150</v>
      </c>
      <c r="O158" t="s">
        <v>44</v>
      </c>
      <c r="P158" t="s">
        <v>45</v>
      </c>
      <c r="Q158" t="s">
        <v>46</v>
      </c>
      <c r="R158" t="s">
        <v>1459</v>
      </c>
      <c r="S158" s="1">
        <v>43901</v>
      </c>
      <c r="T158" s="2">
        <v>43971</v>
      </c>
      <c r="U158" s="2">
        <v>43971</v>
      </c>
      <c r="V158" s="1">
        <v>43903</v>
      </c>
      <c r="X158" s="1">
        <v>43903</v>
      </c>
      <c r="Y158" t="s">
        <v>1460</v>
      </c>
      <c r="AA158" t="s">
        <v>1461</v>
      </c>
      <c r="AG158">
        <f t="shared" si="9"/>
        <v>0</v>
      </c>
      <c r="AH158">
        <f t="shared" si="10"/>
        <v>1</v>
      </c>
      <c r="AI158">
        <f t="shared" si="11"/>
        <v>0</v>
      </c>
      <c r="AK158">
        <f t="shared" si="12"/>
        <v>2</v>
      </c>
    </row>
    <row r="159" spans="1:37" x14ac:dyDescent="0.3">
      <c r="A159">
        <v>70</v>
      </c>
      <c r="B159" t="s">
        <v>1462</v>
      </c>
      <c r="C159" t="s">
        <v>1463</v>
      </c>
      <c r="D159" t="s">
        <v>1464</v>
      </c>
      <c r="E159" t="s">
        <v>1201</v>
      </c>
      <c r="F159" t="s">
        <v>36</v>
      </c>
      <c r="G159" t="s">
        <v>54</v>
      </c>
      <c r="H159" t="s">
        <v>1465</v>
      </c>
      <c r="I159" t="s">
        <v>1466</v>
      </c>
      <c r="J159" t="s">
        <v>1467</v>
      </c>
      <c r="K159" t="s">
        <v>41</v>
      </c>
      <c r="L159" t="s">
        <v>42</v>
      </c>
      <c r="M159" t="s">
        <v>74</v>
      </c>
      <c r="N159">
        <v>94</v>
      </c>
      <c r="O159" t="s">
        <v>60</v>
      </c>
      <c r="P159" t="s">
        <v>45</v>
      </c>
      <c r="Q159" t="s">
        <v>46</v>
      </c>
      <c r="R159" t="s">
        <v>1468</v>
      </c>
      <c r="S159" s="1">
        <v>43933</v>
      </c>
      <c r="T159" s="1">
        <v>43964</v>
      </c>
      <c r="U159" s="1">
        <v>43964</v>
      </c>
      <c r="V159" s="1">
        <v>43937</v>
      </c>
      <c r="X159" s="1">
        <v>43938</v>
      </c>
      <c r="Y159" t="s">
        <v>1469</v>
      </c>
      <c r="AA159" t="s">
        <v>1470</v>
      </c>
      <c r="AG159">
        <f t="shared" si="9"/>
        <v>0</v>
      </c>
      <c r="AH159">
        <f t="shared" si="10"/>
        <v>1</v>
      </c>
      <c r="AI159">
        <f t="shared" si="11"/>
        <v>0</v>
      </c>
      <c r="AK159">
        <f t="shared" si="12"/>
        <v>2</v>
      </c>
    </row>
    <row r="160" spans="1:37" x14ac:dyDescent="0.3">
      <c r="A160">
        <v>72</v>
      </c>
      <c r="B160" t="s">
        <v>1471</v>
      </c>
      <c r="C160" t="s">
        <v>1472</v>
      </c>
      <c r="E160" t="s">
        <v>1201</v>
      </c>
      <c r="F160" t="s">
        <v>36</v>
      </c>
      <c r="G160" t="s">
        <v>37</v>
      </c>
      <c r="H160" t="s">
        <v>1473</v>
      </c>
      <c r="I160" t="s">
        <v>1474</v>
      </c>
      <c r="J160" t="s">
        <v>1475</v>
      </c>
      <c r="K160" t="s">
        <v>41</v>
      </c>
      <c r="L160" t="s">
        <v>42</v>
      </c>
      <c r="M160" t="s">
        <v>43</v>
      </c>
      <c r="N160">
        <v>300</v>
      </c>
      <c r="O160" t="s">
        <v>180</v>
      </c>
      <c r="P160" t="s">
        <v>45</v>
      </c>
      <c r="Q160" t="s">
        <v>126</v>
      </c>
      <c r="R160" t="s">
        <v>1476</v>
      </c>
      <c r="S160" s="1">
        <v>43919</v>
      </c>
      <c r="T160" s="2">
        <v>44032</v>
      </c>
      <c r="U160" s="2">
        <v>44003</v>
      </c>
      <c r="V160" s="1">
        <v>43921</v>
      </c>
      <c r="X160" s="1">
        <v>43938</v>
      </c>
      <c r="Y160" t="s">
        <v>1477</v>
      </c>
      <c r="AA160" t="s">
        <v>1478</v>
      </c>
      <c r="AG160">
        <f t="shared" si="9"/>
        <v>0</v>
      </c>
      <c r="AH160">
        <f t="shared" si="10"/>
        <v>0</v>
      </c>
      <c r="AI160">
        <f t="shared" si="11"/>
        <v>0</v>
      </c>
      <c r="AK160">
        <f t="shared" si="12"/>
        <v>0</v>
      </c>
    </row>
    <row r="161" spans="1:37" x14ac:dyDescent="0.3">
      <c r="A161">
        <v>74</v>
      </c>
      <c r="B161" t="s">
        <v>1479</v>
      </c>
      <c r="C161" t="s">
        <v>1480</v>
      </c>
      <c r="D161" t="s">
        <v>1481</v>
      </c>
      <c r="E161" t="s">
        <v>1201</v>
      </c>
      <c r="F161" t="s">
        <v>36</v>
      </c>
      <c r="G161" t="s">
        <v>37</v>
      </c>
      <c r="H161" t="s">
        <v>1482</v>
      </c>
      <c r="I161" t="s">
        <v>1483</v>
      </c>
      <c r="J161" t="s">
        <v>1484</v>
      </c>
      <c r="K161" t="s">
        <v>41</v>
      </c>
      <c r="L161" t="s">
        <v>42</v>
      </c>
      <c r="M161" t="s">
        <v>59</v>
      </c>
      <c r="N161">
        <v>3100</v>
      </c>
      <c r="O161" t="s">
        <v>44</v>
      </c>
      <c r="P161" t="s">
        <v>45</v>
      </c>
      <c r="Q161" t="s">
        <v>46</v>
      </c>
      <c r="R161" t="s">
        <v>1485</v>
      </c>
      <c r="S161" s="1">
        <v>43912</v>
      </c>
      <c r="T161" s="2">
        <v>43913</v>
      </c>
      <c r="U161" s="2">
        <v>43913</v>
      </c>
      <c r="V161" s="1">
        <v>43910</v>
      </c>
      <c r="X161" s="1">
        <v>43915</v>
      </c>
      <c r="Y161" t="s">
        <v>1486</v>
      </c>
      <c r="AA161" t="s">
        <v>1487</v>
      </c>
      <c r="AG161">
        <f t="shared" si="9"/>
        <v>0</v>
      </c>
      <c r="AH161">
        <f t="shared" si="10"/>
        <v>1</v>
      </c>
      <c r="AI161">
        <f t="shared" si="11"/>
        <v>0</v>
      </c>
      <c r="AK161">
        <f t="shared" si="12"/>
        <v>2</v>
      </c>
    </row>
    <row r="162" spans="1:37" x14ac:dyDescent="0.3">
      <c r="A162">
        <v>75</v>
      </c>
      <c r="B162" t="s">
        <v>1488</v>
      </c>
      <c r="C162" t="s">
        <v>1489</v>
      </c>
      <c r="D162" t="s">
        <v>1490</v>
      </c>
      <c r="E162" t="s">
        <v>1201</v>
      </c>
      <c r="F162" t="s">
        <v>36</v>
      </c>
      <c r="G162" t="s">
        <v>252</v>
      </c>
      <c r="H162" t="s">
        <v>1491</v>
      </c>
      <c r="I162" t="s">
        <v>1492</v>
      </c>
      <c r="J162" t="s">
        <v>1493</v>
      </c>
      <c r="K162" t="s">
        <v>41</v>
      </c>
      <c r="L162" t="s">
        <v>179</v>
      </c>
      <c r="M162" t="s">
        <v>43</v>
      </c>
      <c r="N162">
        <v>20</v>
      </c>
      <c r="O162" t="s">
        <v>44</v>
      </c>
      <c r="P162" t="s">
        <v>45</v>
      </c>
      <c r="Q162" t="s">
        <v>102</v>
      </c>
      <c r="R162" t="s">
        <v>1494</v>
      </c>
      <c r="S162" s="1">
        <v>43876</v>
      </c>
      <c r="T162" s="2">
        <v>43941</v>
      </c>
      <c r="U162" s="2">
        <v>43971</v>
      </c>
      <c r="V162" s="1">
        <v>43880</v>
      </c>
      <c r="X162" s="1">
        <v>43924</v>
      </c>
      <c r="Y162" t="s">
        <v>1495</v>
      </c>
      <c r="AA162" t="s">
        <v>1496</v>
      </c>
      <c r="AG162">
        <f t="shared" si="9"/>
        <v>1</v>
      </c>
      <c r="AH162">
        <f t="shared" si="10"/>
        <v>1</v>
      </c>
      <c r="AI162">
        <f t="shared" si="11"/>
        <v>0</v>
      </c>
      <c r="AK162">
        <f t="shared" si="12"/>
        <v>3</v>
      </c>
    </row>
    <row r="163" spans="1:37" x14ac:dyDescent="0.3">
      <c r="A163">
        <v>77</v>
      </c>
      <c r="B163" t="s">
        <v>1497</v>
      </c>
      <c r="C163" t="s">
        <v>1498</v>
      </c>
      <c r="E163" t="s">
        <v>1201</v>
      </c>
      <c r="F163" t="s">
        <v>36</v>
      </c>
      <c r="G163" t="s">
        <v>54</v>
      </c>
      <c r="H163" t="s">
        <v>1499</v>
      </c>
      <c r="I163" t="s">
        <v>1500</v>
      </c>
      <c r="J163" t="s">
        <v>1501</v>
      </c>
      <c r="K163" t="s">
        <v>41</v>
      </c>
      <c r="L163" t="s">
        <v>42</v>
      </c>
      <c r="M163" t="s">
        <v>101</v>
      </c>
      <c r="N163">
        <v>15</v>
      </c>
      <c r="O163" t="s">
        <v>44</v>
      </c>
      <c r="P163" t="s">
        <v>45</v>
      </c>
      <c r="Q163" t="s">
        <v>102</v>
      </c>
      <c r="R163" t="s">
        <v>1502</v>
      </c>
      <c r="S163" s="1">
        <v>43917</v>
      </c>
      <c r="T163" s="1">
        <v>43952</v>
      </c>
      <c r="U163" s="1">
        <v>43983</v>
      </c>
      <c r="V163" s="1">
        <v>43920</v>
      </c>
      <c r="X163" s="1">
        <v>43922</v>
      </c>
      <c r="Y163" t="s">
        <v>1503</v>
      </c>
      <c r="AA163" t="s">
        <v>1504</v>
      </c>
      <c r="AG163">
        <f t="shared" si="9"/>
        <v>1</v>
      </c>
      <c r="AH163">
        <f t="shared" si="10"/>
        <v>1</v>
      </c>
      <c r="AI163">
        <f t="shared" si="11"/>
        <v>0</v>
      </c>
      <c r="AK163">
        <f t="shared" si="12"/>
        <v>3</v>
      </c>
    </row>
    <row r="164" spans="1:37" x14ac:dyDescent="0.3">
      <c r="A164">
        <v>78</v>
      </c>
      <c r="B164" t="s">
        <v>1505</v>
      </c>
      <c r="C164" t="s">
        <v>1506</v>
      </c>
      <c r="D164" t="s">
        <v>1507</v>
      </c>
      <c r="E164" t="s">
        <v>1201</v>
      </c>
      <c r="F164" t="s">
        <v>36</v>
      </c>
      <c r="G164" t="s">
        <v>252</v>
      </c>
      <c r="H164" t="s">
        <v>1508</v>
      </c>
      <c r="I164" t="s">
        <v>1509</v>
      </c>
      <c r="J164" t="s">
        <v>1510</v>
      </c>
      <c r="K164" t="s">
        <v>41</v>
      </c>
      <c r="L164" t="s">
        <v>189</v>
      </c>
      <c r="M164" t="s">
        <v>43</v>
      </c>
      <c r="N164">
        <v>120</v>
      </c>
      <c r="O164" t="s">
        <v>44</v>
      </c>
      <c r="P164" t="s">
        <v>45</v>
      </c>
      <c r="Q164" t="s">
        <v>1511</v>
      </c>
      <c r="R164" t="s">
        <v>1512</v>
      </c>
      <c r="S164" s="1">
        <v>43913</v>
      </c>
      <c r="T164" s="1">
        <v>44012</v>
      </c>
      <c r="U164" s="1">
        <v>44073</v>
      </c>
      <c r="V164" s="1">
        <v>43916</v>
      </c>
      <c r="X164" s="1">
        <v>43917</v>
      </c>
      <c r="Y164" t="s">
        <v>1513</v>
      </c>
      <c r="AA164" t="s">
        <v>1514</v>
      </c>
      <c r="AG164">
        <f t="shared" si="9"/>
        <v>0</v>
      </c>
      <c r="AH164">
        <f t="shared" si="10"/>
        <v>0</v>
      </c>
      <c r="AI164">
        <f t="shared" si="11"/>
        <v>1</v>
      </c>
      <c r="AK164">
        <f t="shared" si="12"/>
        <v>4</v>
      </c>
    </row>
    <row r="165" spans="1:37" x14ac:dyDescent="0.3">
      <c r="A165">
        <v>79</v>
      </c>
      <c r="B165" t="s">
        <v>1515</v>
      </c>
      <c r="C165" t="s">
        <v>1516</v>
      </c>
      <c r="D165" t="s">
        <v>1517</v>
      </c>
      <c r="E165" t="s">
        <v>1201</v>
      </c>
      <c r="F165" t="s">
        <v>36</v>
      </c>
      <c r="G165" t="s">
        <v>252</v>
      </c>
      <c r="H165" t="s">
        <v>1518</v>
      </c>
      <c r="I165" t="s">
        <v>1519</v>
      </c>
      <c r="J165" t="s">
        <v>1520</v>
      </c>
      <c r="K165" t="s">
        <v>41</v>
      </c>
      <c r="L165" t="s">
        <v>42</v>
      </c>
      <c r="M165" t="s">
        <v>59</v>
      </c>
      <c r="N165">
        <v>630</v>
      </c>
      <c r="O165" t="s">
        <v>60</v>
      </c>
      <c r="P165" t="s">
        <v>45</v>
      </c>
      <c r="Q165" t="s">
        <v>46</v>
      </c>
      <c r="R165" t="s">
        <v>1521</v>
      </c>
      <c r="S165" s="1">
        <v>43922</v>
      </c>
      <c r="T165" s="1">
        <v>44073</v>
      </c>
      <c r="U165" s="1">
        <v>44073</v>
      </c>
      <c r="V165" s="1">
        <v>43916</v>
      </c>
      <c r="X165" s="1">
        <v>43934</v>
      </c>
      <c r="Y165" t="s">
        <v>1522</v>
      </c>
      <c r="AA165" t="s">
        <v>1523</v>
      </c>
      <c r="AG165">
        <f t="shared" si="9"/>
        <v>0</v>
      </c>
      <c r="AH165">
        <f t="shared" si="10"/>
        <v>1</v>
      </c>
      <c r="AI165">
        <f t="shared" si="11"/>
        <v>0</v>
      </c>
      <c r="AK165">
        <f t="shared" si="12"/>
        <v>2</v>
      </c>
    </row>
    <row r="166" spans="1:37" x14ac:dyDescent="0.3">
      <c r="A166">
        <v>84</v>
      </c>
      <c r="B166" t="s">
        <v>1524</v>
      </c>
      <c r="C166" t="s">
        <v>1525</v>
      </c>
      <c r="D166" t="s">
        <v>1526</v>
      </c>
      <c r="E166" t="s">
        <v>1201</v>
      </c>
      <c r="F166" t="s">
        <v>36</v>
      </c>
      <c r="G166" t="s">
        <v>1527</v>
      </c>
      <c r="H166" t="s">
        <v>1528</v>
      </c>
      <c r="I166" t="s">
        <v>1529</v>
      </c>
      <c r="J166" t="s">
        <v>1530</v>
      </c>
      <c r="K166" t="s">
        <v>41</v>
      </c>
      <c r="L166" t="s">
        <v>42</v>
      </c>
      <c r="M166" t="s">
        <v>74</v>
      </c>
      <c r="N166">
        <v>152</v>
      </c>
      <c r="O166" t="s">
        <v>44</v>
      </c>
      <c r="P166" t="s">
        <v>45</v>
      </c>
      <c r="Q166" t="s">
        <v>878</v>
      </c>
      <c r="R166">
        <v>202004023</v>
      </c>
      <c r="S166" s="1">
        <v>43931</v>
      </c>
      <c r="T166" s="1">
        <v>43983</v>
      </c>
      <c r="U166" s="1">
        <v>44013</v>
      </c>
      <c r="V166" s="1">
        <v>43934</v>
      </c>
      <c r="X166" s="1">
        <v>43936</v>
      </c>
      <c r="Y166" t="s">
        <v>1531</v>
      </c>
      <c r="AA166" t="s">
        <v>1532</v>
      </c>
      <c r="AG166">
        <f t="shared" si="9"/>
        <v>0</v>
      </c>
      <c r="AH166">
        <f t="shared" si="10"/>
        <v>0</v>
      </c>
      <c r="AI166">
        <f t="shared" si="11"/>
        <v>0</v>
      </c>
      <c r="AK166">
        <f t="shared" si="12"/>
        <v>0</v>
      </c>
    </row>
    <row r="167" spans="1:37" x14ac:dyDescent="0.3">
      <c r="A167">
        <v>86</v>
      </c>
      <c r="B167" t="s">
        <v>1533</v>
      </c>
      <c r="C167" t="s">
        <v>1534</v>
      </c>
      <c r="D167" t="s">
        <v>1535</v>
      </c>
      <c r="E167" t="s">
        <v>1201</v>
      </c>
      <c r="F167" t="s">
        <v>36</v>
      </c>
      <c r="G167" t="s">
        <v>54</v>
      </c>
      <c r="H167" t="s">
        <v>1536</v>
      </c>
      <c r="I167" t="s">
        <v>1537</v>
      </c>
      <c r="J167" t="s">
        <v>1530</v>
      </c>
      <c r="K167" t="s">
        <v>41</v>
      </c>
      <c r="L167" t="s">
        <v>42</v>
      </c>
      <c r="M167" t="s">
        <v>59</v>
      </c>
      <c r="N167">
        <v>500</v>
      </c>
      <c r="O167" t="s">
        <v>44</v>
      </c>
      <c r="P167" t="s">
        <v>45</v>
      </c>
      <c r="Q167" t="s">
        <v>46</v>
      </c>
      <c r="R167">
        <v>202003188</v>
      </c>
      <c r="S167" s="1">
        <v>43925</v>
      </c>
      <c r="T167" s="1">
        <v>44287</v>
      </c>
      <c r="U167" s="1">
        <v>44409</v>
      </c>
      <c r="V167" s="1">
        <v>43931</v>
      </c>
      <c r="X167" s="1">
        <v>43931</v>
      </c>
      <c r="Y167" t="s">
        <v>1538</v>
      </c>
      <c r="AA167" t="s">
        <v>1539</v>
      </c>
      <c r="AG167">
        <f t="shared" si="9"/>
        <v>0</v>
      </c>
      <c r="AH167">
        <f t="shared" si="10"/>
        <v>1</v>
      </c>
      <c r="AI167">
        <f t="shared" si="11"/>
        <v>0</v>
      </c>
      <c r="AK167">
        <f t="shared" si="12"/>
        <v>2</v>
      </c>
    </row>
    <row r="168" spans="1:37" x14ac:dyDescent="0.3">
      <c r="A168">
        <v>87</v>
      </c>
      <c r="B168" t="s">
        <v>1540</v>
      </c>
      <c r="C168" t="s">
        <v>1541</v>
      </c>
      <c r="D168" t="s">
        <v>1542</v>
      </c>
      <c r="E168" t="s">
        <v>1201</v>
      </c>
      <c r="F168" t="s">
        <v>36</v>
      </c>
      <c r="G168" t="s">
        <v>54</v>
      </c>
      <c r="H168" t="s">
        <v>1543</v>
      </c>
      <c r="I168" t="s">
        <v>1544</v>
      </c>
      <c r="J168" t="s">
        <v>1330</v>
      </c>
      <c r="K168" t="s">
        <v>41</v>
      </c>
      <c r="L168" t="s">
        <v>42</v>
      </c>
      <c r="M168" t="s">
        <v>101</v>
      </c>
      <c r="N168">
        <v>4000</v>
      </c>
      <c r="O168" t="s">
        <v>44</v>
      </c>
      <c r="P168" t="s">
        <v>45</v>
      </c>
      <c r="Q168" t="s">
        <v>1545</v>
      </c>
      <c r="R168" t="s">
        <v>1546</v>
      </c>
      <c r="S168" s="1">
        <v>43930</v>
      </c>
      <c r="T168" s="1">
        <v>43983</v>
      </c>
      <c r="U168" s="1">
        <v>43983</v>
      </c>
      <c r="V168" s="1">
        <v>43929</v>
      </c>
      <c r="X168" s="1">
        <v>43934</v>
      </c>
      <c r="Y168" t="s">
        <v>1547</v>
      </c>
      <c r="AA168" t="s">
        <v>1548</v>
      </c>
      <c r="AG168">
        <f t="shared" si="9"/>
        <v>0</v>
      </c>
      <c r="AH168">
        <f t="shared" si="10"/>
        <v>1</v>
      </c>
      <c r="AI168">
        <f t="shared" si="11"/>
        <v>1</v>
      </c>
      <c r="AK168">
        <f t="shared" si="12"/>
        <v>6</v>
      </c>
    </row>
    <row r="169" spans="1:37" x14ac:dyDescent="0.3">
      <c r="A169">
        <v>89</v>
      </c>
      <c r="B169" t="s">
        <v>1549</v>
      </c>
      <c r="C169" t="s">
        <v>1550</v>
      </c>
      <c r="D169" t="s">
        <v>1551</v>
      </c>
      <c r="E169" t="s">
        <v>1201</v>
      </c>
      <c r="F169" t="s">
        <v>36</v>
      </c>
      <c r="G169" t="s">
        <v>1552</v>
      </c>
      <c r="H169" t="s">
        <v>1553</v>
      </c>
      <c r="I169" t="s">
        <v>1554</v>
      </c>
      <c r="J169" t="s">
        <v>1555</v>
      </c>
      <c r="K169" t="s">
        <v>41</v>
      </c>
      <c r="L169" t="s">
        <v>42</v>
      </c>
      <c r="M169" t="s">
        <v>101</v>
      </c>
      <c r="N169">
        <v>60</v>
      </c>
      <c r="O169" t="s">
        <v>44</v>
      </c>
      <c r="P169" t="s">
        <v>45</v>
      </c>
      <c r="Q169" t="s">
        <v>461</v>
      </c>
      <c r="R169">
        <v>250320</v>
      </c>
      <c r="S169" s="1">
        <v>43929</v>
      </c>
      <c r="T169" s="1">
        <v>44012</v>
      </c>
      <c r="U169" s="1">
        <v>44377</v>
      </c>
      <c r="V169" s="1">
        <v>43934</v>
      </c>
      <c r="X169" s="1">
        <v>43934</v>
      </c>
      <c r="Y169" t="s">
        <v>1556</v>
      </c>
      <c r="AA169" t="s">
        <v>1557</v>
      </c>
      <c r="AG169">
        <f t="shared" si="9"/>
        <v>1</v>
      </c>
      <c r="AH169">
        <f t="shared" si="10"/>
        <v>1</v>
      </c>
      <c r="AI169">
        <f t="shared" si="11"/>
        <v>0</v>
      </c>
      <c r="AK169">
        <f t="shared" si="12"/>
        <v>3</v>
      </c>
    </row>
    <row r="170" spans="1:37" x14ac:dyDescent="0.3">
      <c r="A170">
        <v>95</v>
      </c>
      <c r="B170" t="s">
        <v>1558</v>
      </c>
      <c r="C170" t="s">
        <v>1559</v>
      </c>
      <c r="D170" t="s">
        <v>1560</v>
      </c>
      <c r="E170" t="s">
        <v>1201</v>
      </c>
      <c r="F170" t="s">
        <v>36</v>
      </c>
      <c r="G170" t="s">
        <v>37</v>
      </c>
      <c r="H170" t="s">
        <v>1561</v>
      </c>
      <c r="I170" t="s">
        <v>1562</v>
      </c>
      <c r="J170" t="s">
        <v>1563</v>
      </c>
      <c r="K170" t="s">
        <v>41</v>
      </c>
      <c r="L170" t="s">
        <v>1564</v>
      </c>
      <c r="M170" t="s">
        <v>379</v>
      </c>
      <c r="N170">
        <v>180</v>
      </c>
      <c r="O170" t="s">
        <v>44</v>
      </c>
      <c r="P170" t="s">
        <v>45</v>
      </c>
      <c r="Q170" t="s">
        <v>126</v>
      </c>
      <c r="R170" t="s">
        <v>1565</v>
      </c>
      <c r="S170" s="1">
        <v>43921</v>
      </c>
      <c r="T170" s="1">
        <v>44196</v>
      </c>
      <c r="U170" s="1">
        <v>44317</v>
      </c>
      <c r="V170" s="1">
        <v>43915</v>
      </c>
      <c r="X170" s="1">
        <v>43927</v>
      </c>
      <c r="Y170" t="s">
        <v>1566</v>
      </c>
      <c r="AA170" t="s">
        <v>1567</v>
      </c>
      <c r="AG170">
        <f t="shared" si="9"/>
        <v>0</v>
      </c>
      <c r="AH170">
        <f t="shared" si="10"/>
        <v>0</v>
      </c>
      <c r="AI170">
        <f t="shared" si="11"/>
        <v>0</v>
      </c>
      <c r="AK170">
        <f t="shared" si="12"/>
        <v>0</v>
      </c>
    </row>
    <row r="171" spans="1:37" x14ac:dyDescent="0.3">
      <c r="A171">
        <v>96</v>
      </c>
      <c r="B171" t="s">
        <v>1568</v>
      </c>
      <c r="C171" t="s">
        <v>1569</v>
      </c>
      <c r="D171" t="s">
        <v>1570</v>
      </c>
      <c r="E171" t="s">
        <v>1201</v>
      </c>
      <c r="F171" t="s">
        <v>36</v>
      </c>
      <c r="G171" t="s">
        <v>1571</v>
      </c>
      <c r="H171" t="s">
        <v>1572</v>
      </c>
      <c r="I171" t="s">
        <v>1573</v>
      </c>
      <c r="J171" t="s">
        <v>1574</v>
      </c>
      <c r="K171" t="s">
        <v>41</v>
      </c>
      <c r="L171" t="s">
        <v>42</v>
      </c>
      <c r="M171" t="s">
        <v>59</v>
      </c>
      <c r="N171">
        <v>4170</v>
      </c>
      <c r="O171" t="s">
        <v>44</v>
      </c>
      <c r="P171" t="s">
        <v>45</v>
      </c>
      <c r="Q171" t="s">
        <v>720</v>
      </c>
      <c r="R171">
        <v>62586</v>
      </c>
      <c r="S171" s="1">
        <v>43920</v>
      </c>
      <c r="T171" s="1">
        <v>44134</v>
      </c>
      <c r="U171" s="1">
        <v>44650</v>
      </c>
      <c r="V171" s="1">
        <v>43921</v>
      </c>
      <c r="X171" s="1">
        <v>43928</v>
      </c>
      <c r="Y171" t="s">
        <v>1575</v>
      </c>
      <c r="AA171" t="s">
        <v>1576</v>
      </c>
      <c r="AG171">
        <f t="shared" si="9"/>
        <v>0</v>
      </c>
      <c r="AH171">
        <f t="shared" si="10"/>
        <v>1</v>
      </c>
      <c r="AI171">
        <f t="shared" si="11"/>
        <v>0</v>
      </c>
      <c r="AK171">
        <f t="shared" si="12"/>
        <v>2</v>
      </c>
    </row>
    <row r="172" spans="1:37" x14ac:dyDescent="0.3">
      <c r="A172">
        <v>98</v>
      </c>
      <c r="B172" t="s">
        <v>1577</v>
      </c>
      <c r="C172" t="s">
        <v>1578</v>
      </c>
      <c r="D172" t="s">
        <v>1579</v>
      </c>
      <c r="E172" t="s">
        <v>1201</v>
      </c>
      <c r="F172" t="s">
        <v>36</v>
      </c>
      <c r="G172" t="s">
        <v>1580</v>
      </c>
      <c r="H172" t="s">
        <v>1581</v>
      </c>
      <c r="I172" t="s">
        <v>1582</v>
      </c>
      <c r="J172" t="s">
        <v>1583</v>
      </c>
      <c r="K172" t="s">
        <v>41</v>
      </c>
      <c r="L172" t="s">
        <v>285</v>
      </c>
      <c r="M172" t="s">
        <v>101</v>
      </c>
      <c r="N172">
        <v>450</v>
      </c>
      <c r="O172" t="s">
        <v>89</v>
      </c>
      <c r="P172" t="s">
        <v>45</v>
      </c>
      <c r="Q172" t="s">
        <v>1584</v>
      </c>
      <c r="R172" t="s">
        <v>1585</v>
      </c>
      <c r="S172" s="1">
        <v>43913</v>
      </c>
      <c r="T172" s="1">
        <v>44643</v>
      </c>
      <c r="U172" s="1">
        <v>44643</v>
      </c>
      <c r="V172" s="1">
        <v>43921</v>
      </c>
      <c r="X172" s="1">
        <v>43937</v>
      </c>
      <c r="Y172" t="s">
        <v>1586</v>
      </c>
      <c r="AA172" t="s">
        <v>1587</v>
      </c>
      <c r="AG172">
        <f t="shared" si="9"/>
        <v>0</v>
      </c>
      <c r="AH172">
        <f t="shared" si="10"/>
        <v>1</v>
      </c>
      <c r="AI172">
        <f t="shared" si="11"/>
        <v>1</v>
      </c>
      <c r="AK172">
        <f t="shared" si="12"/>
        <v>6</v>
      </c>
    </row>
    <row r="173" spans="1:37" x14ac:dyDescent="0.3">
      <c r="A173">
        <v>104</v>
      </c>
      <c r="B173" t="s">
        <v>1588</v>
      </c>
      <c r="C173" t="s">
        <v>1589</v>
      </c>
      <c r="D173" t="s">
        <v>1590</v>
      </c>
      <c r="E173" t="s">
        <v>1201</v>
      </c>
      <c r="F173" t="s">
        <v>36</v>
      </c>
      <c r="G173" t="s">
        <v>1591</v>
      </c>
      <c r="H173" t="s">
        <v>1592</v>
      </c>
      <c r="I173" t="s">
        <v>1593</v>
      </c>
      <c r="J173" t="s">
        <v>1594</v>
      </c>
      <c r="K173" t="s">
        <v>41</v>
      </c>
      <c r="L173" t="s">
        <v>296</v>
      </c>
      <c r="M173" t="s">
        <v>74</v>
      </c>
      <c r="N173">
        <v>200</v>
      </c>
      <c r="O173" t="s">
        <v>44</v>
      </c>
      <c r="P173" t="s">
        <v>45</v>
      </c>
      <c r="Q173" t="s">
        <v>380</v>
      </c>
      <c r="R173" t="s">
        <v>1595</v>
      </c>
      <c r="S173" s="1">
        <v>43911</v>
      </c>
      <c r="T173" s="1">
        <v>44276</v>
      </c>
      <c r="U173" s="1">
        <v>44641</v>
      </c>
      <c r="V173" s="1">
        <v>43902</v>
      </c>
      <c r="X173" s="1">
        <v>43928</v>
      </c>
      <c r="Y173" t="s">
        <v>1596</v>
      </c>
      <c r="AA173" t="s">
        <v>1597</v>
      </c>
      <c r="AG173">
        <f t="shared" si="9"/>
        <v>0</v>
      </c>
      <c r="AH173">
        <f t="shared" si="10"/>
        <v>0</v>
      </c>
      <c r="AI173">
        <f t="shared" si="11"/>
        <v>0</v>
      </c>
      <c r="AK173">
        <f t="shared" si="12"/>
        <v>0</v>
      </c>
    </row>
    <row r="174" spans="1:37" x14ac:dyDescent="0.3">
      <c r="A174">
        <v>105</v>
      </c>
      <c r="B174" t="s">
        <v>1598</v>
      </c>
      <c r="C174" t="s">
        <v>1599</v>
      </c>
      <c r="E174" t="s">
        <v>1201</v>
      </c>
      <c r="F174" t="s">
        <v>36</v>
      </c>
      <c r="G174" t="s">
        <v>83</v>
      </c>
      <c r="H174" t="s">
        <v>1600</v>
      </c>
      <c r="I174" t="s">
        <v>1601</v>
      </c>
      <c r="J174" t="s">
        <v>827</v>
      </c>
      <c r="K174" t="s">
        <v>41</v>
      </c>
      <c r="L174" t="s">
        <v>58</v>
      </c>
      <c r="M174" t="s">
        <v>101</v>
      </c>
      <c r="N174">
        <v>150</v>
      </c>
      <c r="O174" t="s">
        <v>44</v>
      </c>
      <c r="P174" t="s">
        <v>45</v>
      </c>
      <c r="Q174" t="s">
        <v>46</v>
      </c>
      <c r="R174" t="s">
        <v>1602</v>
      </c>
      <c r="S174" s="1">
        <v>43898</v>
      </c>
      <c r="T174" s="2">
        <v>43971</v>
      </c>
      <c r="U174" s="2">
        <v>43971</v>
      </c>
      <c r="V174" s="1">
        <v>43907</v>
      </c>
      <c r="X174" s="1">
        <v>43931</v>
      </c>
      <c r="Y174" t="s">
        <v>1603</v>
      </c>
      <c r="AA174" t="s">
        <v>1604</v>
      </c>
      <c r="AG174">
        <f t="shared" si="9"/>
        <v>0</v>
      </c>
      <c r="AH174">
        <f t="shared" si="10"/>
        <v>1</v>
      </c>
      <c r="AI174">
        <f t="shared" si="11"/>
        <v>0</v>
      </c>
      <c r="AK174">
        <f t="shared" si="12"/>
        <v>2</v>
      </c>
    </row>
    <row r="175" spans="1:37" x14ac:dyDescent="0.3">
      <c r="A175">
        <v>106</v>
      </c>
      <c r="B175" t="s">
        <v>1605</v>
      </c>
      <c r="C175" t="s">
        <v>1606</v>
      </c>
      <c r="D175" t="s">
        <v>1607</v>
      </c>
      <c r="E175" t="s">
        <v>1201</v>
      </c>
      <c r="F175" t="s">
        <v>36</v>
      </c>
      <c r="G175" t="s">
        <v>1608</v>
      </c>
      <c r="H175" t="s">
        <v>1609</v>
      </c>
      <c r="I175" t="s">
        <v>1610</v>
      </c>
      <c r="J175" t="s">
        <v>1611</v>
      </c>
      <c r="K175" t="s">
        <v>41</v>
      </c>
      <c r="L175" t="s">
        <v>42</v>
      </c>
      <c r="M175" t="s">
        <v>101</v>
      </c>
      <c r="N175">
        <v>25</v>
      </c>
      <c r="O175" t="s">
        <v>44</v>
      </c>
      <c r="P175" t="s">
        <v>45</v>
      </c>
      <c r="Q175" t="s">
        <v>169</v>
      </c>
      <c r="R175" t="s">
        <v>1612</v>
      </c>
      <c r="S175" s="1">
        <v>43922</v>
      </c>
      <c r="T175" s="1">
        <v>43936</v>
      </c>
      <c r="U175" s="1">
        <v>43952</v>
      </c>
      <c r="V175" s="1">
        <v>43935</v>
      </c>
      <c r="X175" s="1">
        <v>43935</v>
      </c>
      <c r="Y175" t="s">
        <v>1613</v>
      </c>
      <c r="AA175" t="s">
        <v>1614</v>
      </c>
      <c r="AG175">
        <f t="shared" si="9"/>
        <v>1</v>
      </c>
      <c r="AH175">
        <f t="shared" si="10"/>
        <v>1</v>
      </c>
      <c r="AI175">
        <f t="shared" si="11"/>
        <v>0</v>
      </c>
      <c r="AK175">
        <f t="shared" si="12"/>
        <v>3</v>
      </c>
    </row>
    <row r="176" spans="1:37" x14ac:dyDescent="0.3">
      <c r="A176">
        <v>108</v>
      </c>
      <c r="B176" t="s">
        <v>1615</v>
      </c>
      <c r="C176" t="s">
        <v>1616</v>
      </c>
      <c r="E176" t="s">
        <v>1201</v>
      </c>
      <c r="F176" t="s">
        <v>36</v>
      </c>
      <c r="G176" t="s">
        <v>1617</v>
      </c>
      <c r="H176" t="s">
        <v>521</v>
      </c>
      <c r="I176" t="s">
        <v>1618</v>
      </c>
      <c r="J176" t="s">
        <v>1619</v>
      </c>
      <c r="K176" t="s">
        <v>41</v>
      </c>
      <c r="L176" t="s">
        <v>42</v>
      </c>
      <c r="M176" t="s">
        <v>74</v>
      </c>
      <c r="N176">
        <v>400</v>
      </c>
      <c r="O176" t="s">
        <v>44</v>
      </c>
      <c r="P176" t="s">
        <v>45</v>
      </c>
      <c r="Q176" t="s">
        <v>46</v>
      </c>
      <c r="R176" t="s">
        <v>1620</v>
      </c>
      <c r="S176" s="1">
        <v>43935</v>
      </c>
      <c r="T176" s="2">
        <v>43943</v>
      </c>
      <c r="U176" s="2">
        <v>43944</v>
      </c>
      <c r="V176" s="1">
        <v>43931</v>
      </c>
      <c r="X176" s="1">
        <v>43937</v>
      </c>
      <c r="Y176" t="s">
        <v>1621</v>
      </c>
      <c r="AA176" t="s">
        <v>1622</v>
      </c>
      <c r="AG176">
        <f t="shared" si="9"/>
        <v>0</v>
      </c>
      <c r="AH176">
        <f t="shared" si="10"/>
        <v>1</v>
      </c>
      <c r="AI176">
        <f t="shared" si="11"/>
        <v>0</v>
      </c>
      <c r="AK176">
        <f t="shared" si="12"/>
        <v>2</v>
      </c>
    </row>
    <row r="177" spans="1:37" x14ac:dyDescent="0.3">
      <c r="A177">
        <v>111</v>
      </c>
      <c r="B177" t="s">
        <v>1623</v>
      </c>
      <c r="C177" t="s">
        <v>1624</v>
      </c>
      <c r="E177" t="s">
        <v>1201</v>
      </c>
      <c r="F177" t="s">
        <v>36</v>
      </c>
      <c r="G177" t="s">
        <v>1625</v>
      </c>
      <c r="H177" t="s">
        <v>1626</v>
      </c>
      <c r="I177" t="s">
        <v>1627</v>
      </c>
      <c r="J177" t="s">
        <v>136</v>
      </c>
      <c r="K177" t="s">
        <v>41</v>
      </c>
      <c r="L177" t="s">
        <v>158</v>
      </c>
      <c r="M177" t="s">
        <v>88</v>
      </c>
      <c r="N177">
        <v>45</v>
      </c>
      <c r="O177" t="s">
        <v>138</v>
      </c>
      <c r="P177" t="s">
        <v>45</v>
      </c>
      <c r="Q177" t="s">
        <v>90</v>
      </c>
      <c r="R177" t="s">
        <v>1628</v>
      </c>
      <c r="S177" s="1">
        <v>43893</v>
      </c>
      <c r="T177" s="1">
        <v>44348</v>
      </c>
      <c r="U177" s="1">
        <v>44348</v>
      </c>
      <c r="V177" s="1">
        <v>43886</v>
      </c>
      <c r="X177" s="1">
        <v>43934</v>
      </c>
      <c r="Y177" t="s">
        <v>1629</v>
      </c>
      <c r="AA177" t="s">
        <v>1630</v>
      </c>
      <c r="AG177">
        <f t="shared" si="9"/>
        <v>0</v>
      </c>
      <c r="AH177">
        <f t="shared" si="10"/>
        <v>1</v>
      </c>
      <c r="AI177">
        <f t="shared" si="11"/>
        <v>1</v>
      </c>
      <c r="AK177">
        <f t="shared" si="12"/>
        <v>6</v>
      </c>
    </row>
    <row r="178" spans="1:37" x14ac:dyDescent="0.3">
      <c r="A178">
        <v>119</v>
      </c>
      <c r="B178" t="s">
        <v>1631</v>
      </c>
      <c r="C178" t="s">
        <v>1632</v>
      </c>
      <c r="D178" t="s">
        <v>1633</v>
      </c>
      <c r="E178" t="s">
        <v>1201</v>
      </c>
      <c r="F178" t="s">
        <v>36</v>
      </c>
      <c r="G178" t="s">
        <v>1634</v>
      </c>
      <c r="H178" t="s">
        <v>1635</v>
      </c>
      <c r="I178" t="s">
        <v>1636</v>
      </c>
      <c r="J178" t="s">
        <v>1637</v>
      </c>
      <c r="K178" t="s">
        <v>41</v>
      </c>
      <c r="L178" t="s">
        <v>189</v>
      </c>
      <c r="M178" t="s">
        <v>59</v>
      </c>
      <c r="N178">
        <v>3000</v>
      </c>
      <c r="O178" t="s">
        <v>44</v>
      </c>
      <c r="P178" t="s">
        <v>45</v>
      </c>
      <c r="Q178" t="s">
        <v>1638</v>
      </c>
      <c r="R178">
        <v>1410401</v>
      </c>
      <c r="S178" s="1">
        <v>43928</v>
      </c>
      <c r="T178" s="1">
        <v>44012</v>
      </c>
      <c r="U178" s="1">
        <v>44316</v>
      </c>
      <c r="V178" s="1">
        <v>43931</v>
      </c>
      <c r="X178" s="1">
        <v>43936</v>
      </c>
      <c r="Y178" t="s">
        <v>1639</v>
      </c>
      <c r="Z178" t="s">
        <v>1640</v>
      </c>
      <c r="AA178" t="s">
        <v>1641</v>
      </c>
      <c r="AG178">
        <f t="shared" si="9"/>
        <v>0</v>
      </c>
      <c r="AH178">
        <f t="shared" si="10"/>
        <v>0</v>
      </c>
      <c r="AI178">
        <f t="shared" si="11"/>
        <v>0</v>
      </c>
      <c r="AK178">
        <f t="shared" si="12"/>
        <v>0</v>
      </c>
    </row>
    <row r="179" spans="1:37" x14ac:dyDescent="0.3">
      <c r="A179">
        <v>120</v>
      </c>
      <c r="B179" t="s">
        <v>1642</v>
      </c>
      <c r="C179" t="s">
        <v>1643</v>
      </c>
      <c r="E179" t="s">
        <v>1201</v>
      </c>
      <c r="F179" t="s">
        <v>36</v>
      </c>
      <c r="G179" t="s">
        <v>802</v>
      </c>
      <c r="H179" t="s">
        <v>1644</v>
      </c>
      <c r="I179" t="s">
        <v>1645</v>
      </c>
      <c r="J179" t="s">
        <v>1646</v>
      </c>
      <c r="K179" t="s">
        <v>41</v>
      </c>
      <c r="L179" t="s">
        <v>42</v>
      </c>
      <c r="M179" t="s">
        <v>59</v>
      </c>
      <c r="N179">
        <v>440</v>
      </c>
      <c r="O179" t="s">
        <v>60</v>
      </c>
      <c r="P179" t="s">
        <v>45</v>
      </c>
      <c r="Q179" t="s">
        <v>46</v>
      </c>
      <c r="R179" t="s">
        <v>1647</v>
      </c>
      <c r="S179" s="1">
        <v>43918</v>
      </c>
      <c r="T179" s="1">
        <v>44073</v>
      </c>
      <c r="U179" s="1">
        <v>44073</v>
      </c>
      <c r="V179" s="1">
        <v>43915</v>
      </c>
      <c r="X179" s="1">
        <v>43922</v>
      </c>
      <c r="Y179" t="s">
        <v>1648</v>
      </c>
      <c r="AA179" t="s">
        <v>1649</v>
      </c>
      <c r="AG179">
        <f t="shared" si="9"/>
        <v>0</v>
      </c>
      <c r="AH179">
        <f t="shared" si="10"/>
        <v>1</v>
      </c>
      <c r="AI179">
        <f t="shared" si="11"/>
        <v>0</v>
      </c>
      <c r="AK179">
        <f t="shared" si="12"/>
        <v>2</v>
      </c>
    </row>
    <row r="180" spans="1:37" x14ac:dyDescent="0.3">
      <c r="A180">
        <v>121</v>
      </c>
      <c r="B180" t="s">
        <v>1650</v>
      </c>
      <c r="C180" t="s">
        <v>1651</v>
      </c>
      <c r="E180" t="s">
        <v>1201</v>
      </c>
      <c r="F180" t="s">
        <v>36</v>
      </c>
      <c r="G180" t="s">
        <v>1652</v>
      </c>
      <c r="H180" t="s">
        <v>1653</v>
      </c>
      <c r="I180" t="s">
        <v>1654</v>
      </c>
      <c r="J180" t="s">
        <v>1655</v>
      </c>
      <c r="K180" t="s">
        <v>41</v>
      </c>
      <c r="L180" t="s">
        <v>42</v>
      </c>
      <c r="M180" t="s">
        <v>379</v>
      </c>
      <c r="N180">
        <v>20</v>
      </c>
      <c r="O180" t="s">
        <v>44</v>
      </c>
      <c r="P180" t="s">
        <v>45</v>
      </c>
      <c r="Q180" t="s">
        <v>102</v>
      </c>
      <c r="R180" t="s">
        <v>1656</v>
      </c>
      <c r="S180" s="1">
        <v>43936</v>
      </c>
      <c r="T180" s="1">
        <v>43983</v>
      </c>
      <c r="U180" s="1">
        <v>43983</v>
      </c>
      <c r="V180" s="1">
        <v>43924</v>
      </c>
      <c r="X180" s="1">
        <v>43938</v>
      </c>
      <c r="Y180" t="s">
        <v>1657</v>
      </c>
      <c r="AA180" t="s">
        <v>1658</v>
      </c>
      <c r="AG180">
        <f t="shared" si="9"/>
        <v>1</v>
      </c>
      <c r="AH180">
        <f t="shared" si="10"/>
        <v>1</v>
      </c>
      <c r="AI180">
        <f t="shared" si="11"/>
        <v>0</v>
      </c>
      <c r="AK180">
        <f t="shared" si="12"/>
        <v>3</v>
      </c>
    </row>
    <row r="181" spans="1:37" x14ac:dyDescent="0.3">
      <c r="A181">
        <v>125</v>
      </c>
      <c r="B181" t="s">
        <v>1659</v>
      </c>
      <c r="C181" t="s">
        <v>1660</v>
      </c>
      <c r="D181" t="s">
        <v>1661</v>
      </c>
      <c r="E181" t="s">
        <v>1201</v>
      </c>
      <c r="F181" t="s">
        <v>36</v>
      </c>
      <c r="G181" t="s">
        <v>1662</v>
      </c>
      <c r="H181" t="s">
        <v>1663</v>
      </c>
      <c r="I181" t="s">
        <v>1664</v>
      </c>
      <c r="J181" t="s">
        <v>1665</v>
      </c>
      <c r="K181" t="s">
        <v>41</v>
      </c>
      <c r="L181" t="s">
        <v>327</v>
      </c>
      <c r="M181" t="s">
        <v>74</v>
      </c>
      <c r="N181">
        <v>60</v>
      </c>
      <c r="O181" t="s">
        <v>89</v>
      </c>
      <c r="P181" t="s">
        <v>45</v>
      </c>
      <c r="Q181" t="s">
        <v>286</v>
      </c>
      <c r="R181" t="s">
        <v>1666</v>
      </c>
      <c r="S181" s="1">
        <v>43927</v>
      </c>
      <c r="T181" s="1">
        <v>44287</v>
      </c>
      <c r="U181" s="1">
        <v>44316</v>
      </c>
      <c r="V181" s="1">
        <v>43935</v>
      </c>
      <c r="X181" s="1">
        <v>43935</v>
      </c>
      <c r="Y181" t="s">
        <v>1667</v>
      </c>
      <c r="AA181" t="s">
        <v>1668</v>
      </c>
      <c r="AG181">
        <f t="shared" si="9"/>
        <v>1</v>
      </c>
      <c r="AH181">
        <f t="shared" si="10"/>
        <v>1</v>
      </c>
      <c r="AI181">
        <f t="shared" si="11"/>
        <v>0</v>
      </c>
      <c r="AK181">
        <f t="shared" si="12"/>
        <v>3</v>
      </c>
    </row>
    <row r="182" spans="1:37" x14ac:dyDescent="0.3">
      <c r="A182">
        <v>126</v>
      </c>
      <c r="B182" t="s">
        <v>1669</v>
      </c>
      <c r="C182" t="s">
        <v>1670</v>
      </c>
      <c r="E182" t="s">
        <v>1201</v>
      </c>
      <c r="F182" t="s">
        <v>36</v>
      </c>
      <c r="G182" t="s">
        <v>1671</v>
      </c>
      <c r="H182" t="s">
        <v>1672</v>
      </c>
      <c r="I182" t="s">
        <v>1673</v>
      </c>
      <c r="J182" t="s">
        <v>1674</v>
      </c>
      <c r="K182" t="s">
        <v>41</v>
      </c>
      <c r="L182" t="s">
        <v>1675</v>
      </c>
      <c r="M182" t="s">
        <v>101</v>
      </c>
      <c r="N182">
        <v>150</v>
      </c>
      <c r="O182" t="s">
        <v>44</v>
      </c>
      <c r="P182" t="s">
        <v>45</v>
      </c>
      <c r="Q182" t="s">
        <v>46</v>
      </c>
      <c r="R182" t="s">
        <v>1676</v>
      </c>
      <c r="S182" s="1">
        <v>43852</v>
      </c>
      <c r="T182" s="1">
        <v>44218</v>
      </c>
      <c r="U182" s="1">
        <v>44218</v>
      </c>
      <c r="V182" s="1">
        <v>43866</v>
      </c>
      <c r="X182" s="1">
        <v>43866</v>
      </c>
      <c r="Y182" t="s">
        <v>1677</v>
      </c>
      <c r="AA182" t="s">
        <v>1678</v>
      </c>
      <c r="AG182">
        <f t="shared" si="9"/>
        <v>0</v>
      </c>
      <c r="AH182">
        <f t="shared" si="10"/>
        <v>1</v>
      </c>
      <c r="AI182">
        <f t="shared" si="11"/>
        <v>0</v>
      </c>
      <c r="AK182">
        <f t="shared" si="12"/>
        <v>2</v>
      </c>
    </row>
    <row r="183" spans="1:37" x14ac:dyDescent="0.3">
      <c r="A183">
        <v>128</v>
      </c>
      <c r="B183" t="s">
        <v>1679</v>
      </c>
      <c r="C183" t="s">
        <v>1680</v>
      </c>
      <c r="E183" t="s">
        <v>1201</v>
      </c>
      <c r="F183" t="s">
        <v>36</v>
      </c>
      <c r="G183" t="s">
        <v>1681</v>
      </c>
      <c r="H183" t="s">
        <v>1682</v>
      </c>
      <c r="I183" t="s">
        <v>1683</v>
      </c>
      <c r="J183" t="s">
        <v>1684</v>
      </c>
      <c r="K183" t="s">
        <v>41</v>
      </c>
      <c r="L183" t="s">
        <v>1685</v>
      </c>
      <c r="M183" t="s">
        <v>74</v>
      </c>
      <c r="N183">
        <v>270</v>
      </c>
      <c r="O183" t="s">
        <v>180</v>
      </c>
      <c r="P183" t="s">
        <v>45</v>
      </c>
      <c r="Q183" t="s">
        <v>139</v>
      </c>
      <c r="R183" t="s">
        <v>1686</v>
      </c>
      <c r="S183" s="2">
        <v>43941</v>
      </c>
      <c r="T183" s="2">
        <v>44032</v>
      </c>
      <c r="U183" s="2">
        <v>44124</v>
      </c>
      <c r="V183" s="1">
        <v>43938</v>
      </c>
      <c r="X183" s="1">
        <v>43938</v>
      </c>
      <c r="Y183" t="s">
        <v>1687</v>
      </c>
      <c r="AA183" t="s">
        <v>1688</v>
      </c>
      <c r="AG183">
        <f t="shared" si="9"/>
        <v>0</v>
      </c>
      <c r="AH183">
        <f t="shared" si="10"/>
        <v>0</v>
      </c>
      <c r="AI183">
        <f t="shared" si="11"/>
        <v>0</v>
      </c>
      <c r="AK183">
        <f t="shared" si="12"/>
        <v>0</v>
      </c>
    </row>
    <row r="184" spans="1:37" x14ac:dyDescent="0.3">
      <c r="A184">
        <v>130</v>
      </c>
      <c r="B184" t="s">
        <v>1689</v>
      </c>
      <c r="C184" t="s">
        <v>1690</v>
      </c>
      <c r="D184" t="s">
        <v>1691</v>
      </c>
      <c r="E184" t="s">
        <v>1201</v>
      </c>
      <c r="F184" t="s">
        <v>36</v>
      </c>
      <c r="G184" t="s">
        <v>1692</v>
      </c>
      <c r="H184" t="s">
        <v>1693</v>
      </c>
      <c r="I184" t="s">
        <v>1694</v>
      </c>
      <c r="J184" t="s">
        <v>148</v>
      </c>
      <c r="K184" t="s">
        <v>41</v>
      </c>
      <c r="L184" t="s">
        <v>285</v>
      </c>
      <c r="M184" t="s">
        <v>59</v>
      </c>
      <c r="N184">
        <v>30</v>
      </c>
      <c r="O184" t="s">
        <v>44</v>
      </c>
      <c r="P184" t="s">
        <v>45</v>
      </c>
      <c r="Q184" t="s">
        <v>46</v>
      </c>
      <c r="R184" t="s">
        <v>1691</v>
      </c>
      <c r="S184" s="1">
        <v>43860</v>
      </c>
      <c r="T184" s="1">
        <v>44074</v>
      </c>
      <c r="U184" s="1">
        <v>44196</v>
      </c>
      <c r="V184" s="1">
        <v>43866</v>
      </c>
      <c r="X184" s="1">
        <v>43934</v>
      </c>
      <c r="Y184" t="s">
        <v>150</v>
      </c>
      <c r="AA184" t="s">
        <v>1695</v>
      </c>
      <c r="AG184">
        <f t="shared" si="9"/>
        <v>0</v>
      </c>
      <c r="AH184">
        <f t="shared" si="10"/>
        <v>1</v>
      </c>
      <c r="AI184">
        <f t="shared" si="11"/>
        <v>0</v>
      </c>
      <c r="AK184">
        <f t="shared" si="12"/>
        <v>2</v>
      </c>
    </row>
    <row r="185" spans="1:37" x14ac:dyDescent="0.3">
      <c r="A185">
        <v>131</v>
      </c>
      <c r="B185" t="s">
        <v>1696</v>
      </c>
      <c r="C185" t="s">
        <v>1697</v>
      </c>
      <c r="E185" t="s">
        <v>1201</v>
      </c>
      <c r="F185" t="s">
        <v>36</v>
      </c>
      <c r="G185" t="s">
        <v>1698</v>
      </c>
      <c r="H185" t="s">
        <v>1699</v>
      </c>
      <c r="I185" t="s">
        <v>1700</v>
      </c>
      <c r="J185" t="s">
        <v>1422</v>
      </c>
      <c r="K185" t="s">
        <v>41</v>
      </c>
      <c r="L185" t="s">
        <v>42</v>
      </c>
      <c r="M185" t="s">
        <v>74</v>
      </c>
      <c r="N185">
        <v>200</v>
      </c>
      <c r="O185" t="s">
        <v>44</v>
      </c>
      <c r="P185" t="s">
        <v>45</v>
      </c>
      <c r="Q185" t="s">
        <v>126</v>
      </c>
      <c r="R185" t="s">
        <v>1701</v>
      </c>
      <c r="S185" s="1">
        <v>43934</v>
      </c>
      <c r="T185" s="1">
        <v>44287</v>
      </c>
      <c r="U185" s="1">
        <v>44287</v>
      </c>
      <c r="V185" s="1">
        <v>43907</v>
      </c>
      <c r="X185" s="1">
        <v>43937</v>
      </c>
      <c r="Y185" t="s">
        <v>1702</v>
      </c>
      <c r="AA185" t="s">
        <v>1703</v>
      </c>
      <c r="AG185">
        <f t="shared" si="9"/>
        <v>0</v>
      </c>
      <c r="AH185">
        <f t="shared" si="10"/>
        <v>0</v>
      </c>
      <c r="AI185">
        <f t="shared" si="11"/>
        <v>0</v>
      </c>
      <c r="AK185">
        <f t="shared" si="12"/>
        <v>0</v>
      </c>
    </row>
    <row r="186" spans="1:37" x14ac:dyDescent="0.3">
      <c r="A186">
        <v>132</v>
      </c>
      <c r="B186" t="s">
        <v>1704</v>
      </c>
      <c r="C186" t="s">
        <v>1705</v>
      </c>
      <c r="E186" t="s">
        <v>1201</v>
      </c>
      <c r="F186" t="s">
        <v>36</v>
      </c>
      <c r="G186" t="s">
        <v>1698</v>
      </c>
      <c r="H186" t="s">
        <v>1699</v>
      </c>
      <c r="I186" t="s">
        <v>1706</v>
      </c>
      <c r="J186" t="s">
        <v>1422</v>
      </c>
      <c r="K186" t="s">
        <v>41</v>
      </c>
      <c r="L186" t="s">
        <v>42</v>
      </c>
      <c r="M186" t="s">
        <v>74</v>
      </c>
      <c r="N186">
        <v>580</v>
      </c>
      <c r="O186" t="s">
        <v>44</v>
      </c>
      <c r="P186" t="s">
        <v>45</v>
      </c>
      <c r="Q186" t="s">
        <v>126</v>
      </c>
      <c r="R186" t="s">
        <v>1707</v>
      </c>
      <c r="S186" s="1">
        <v>43930</v>
      </c>
      <c r="T186" s="1">
        <v>44287</v>
      </c>
      <c r="U186" s="1">
        <v>44287</v>
      </c>
      <c r="V186" s="1">
        <v>43907</v>
      </c>
      <c r="X186" s="1">
        <v>43934</v>
      </c>
      <c r="Y186" t="s">
        <v>1708</v>
      </c>
      <c r="AA186" t="s">
        <v>1709</v>
      </c>
      <c r="AG186">
        <f t="shared" si="9"/>
        <v>0</v>
      </c>
      <c r="AH186">
        <f t="shared" si="10"/>
        <v>0</v>
      </c>
      <c r="AI186">
        <f t="shared" si="11"/>
        <v>0</v>
      </c>
      <c r="AK186">
        <f t="shared" si="12"/>
        <v>0</v>
      </c>
    </row>
    <row r="187" spans="1:37" x14ac:dyDescent="0.3">
      <c r="A187">
        <v>133</v>
      </c>
      <c r="B187" t="s">
        <v>1710</v>
      </c>
      <c r="C187" t="s">
        <v>1711</v>
      </c>
      <c r="E187" t="s">
        <v>1201</v>
      </c>
      <c r="F187" t="s">
        <v>36</v>
      </c>
      <c r="G187" t="s">
        <v>154</v>
      </c>
      <c r="H187" t="s">
        <v>1303</v>
      </c>
      <c r="I187" t="s">
        <v>1304</v>
      </c>
      <c r="J187" t="s">
        <v>443</v>
      </c>
      <c r="K187" t="s">
        <v>41</v>
      </c>
      <c r="L187" t="s">
        <v>223</v>
      </c>
      <c r="M187" t="s">
        <v>88</v>
      </c>
      <c r="N187">
        <v>48</v>
      </c>
      <c r="O187" t="s">
        <v>44</v>
      </c>
      <c r="P187" t="s">
        <v>45</v>
      </c>
      <c r="Q187" t="s">
        <v>159</v>
      </c>
      <c r="R187" t="s">
        <v>1712</v>
      </c>
      <c r="S187" s="1">
        <v>43173</v>
      </c>
      <c r="T187" s="2">
        <v>44033</v>
      </c>
      <c r="U187" s="2">
        <v>44033</v>
      </c>
      <c r="V187" s="1">
        <v>43116</v>
      </c>
      <c r="X187" s="1">
        <v>43759</v>
      </c>
      <c r="Y187" t="s">
        <v>1713</v>
      </c>
      <c r="AA187" t="s">
        <v>1714</v>
      </c>
      <c r="AG187">
        <f t="shared" si="9"/>
        <v>0</v>
      </c>
      <c r="AH187">
        <f t="shared" si="10"/>
        <v>1</v>
      </c>
      <c r="AI187">
        <f t="shared" si="11"/>
        <v>1</v>
      </c>
      <c r="AK187">
        <f t="shared" si="12"/>
        <v>6</v>
      </c>
    </row>
    <row r="188" spans="1:37" x14ac:dyDescent="0.3">
      <c r="A188">
        <v>139</v>
      </c>
      <c r="B188" t="s">
        <v>1715</v>
      </c>
      <c r="C188" t="s">
        <v>1716</v>
      </c>
      <c r="D188" t="s">
        <v>1717</v>
      </c>
      <c r="E188" t="s">
        <v>1201</v>
      </c>
      <c r="F188" t="s">
        <v>36</v>
      </c>
      <c r="G188" t="s">
        <v>1718</v>
      </c>
      <c r="H188" t="s">
        <v>1328</v>
      </c>
      <c r="I188" t="s">
        <v>1719</v>
      </c>
      <c r="J188" t="s">
        <v>1720</v>
      </c>
      <c r="K188" t="s">
        <v>41</v>
      </c>
      <c r="L188" t="s">
        <v>42</v>
      </c>
      <c r="M188" t="s">
        <v>59</v>
      </c>
      <c r="N188">
        <v>510</v>
      </c>
      <c r="O188" t="s">
        <v>1721</v>
      </c>
      <c r="P188" t="s">
        <v>45</v>
      </c>
      <c r="Q188" t="s">
        <v>126</v>
      </c>
      <c r="R188" t="s">
        <v>1722</v>
      </c>
      <c r="S188" s="1">
        <v>43923</v>
      </c>
      <c r="T188" s="2">
        <v>43942</v>
      </c>
      <c r="U188" s="2">
        <v>44033</v>
      </c>
      <c r="V188" s="1">
        <v>43924</v>
      </c>
      <c r="X188" s="1">
        <v>43928</v>
      </c>
      <c r="Y188" t="s">
        <v>1723</v>
      </c>
      <c r="AA188" t="s">
        <v>1724</v>
      </c>
      <c r="AG188">
        <f t="shared" si="9"/>
        <v>0</v>
      </c>
      <c r="AH188">
        <f t="shared" si="10"/>
        <v>0</v>
      </c>
      <c r="AI188">
        <f t="shared" si="11"/>
        <v>0</v>
      </c>
      <c r="AK188">
        <f t="shared" si="12"/>
        <v>0</v>
      </c>
    </row>
    <row r="189" spans="1:37" x14ac:dyDescent="0.3">
      <c r="A189">
        <v>142</v>
      </c>
      <c r="B189" t="s">
        <v>1725</v>
      </c>
      <c r="C189" t="s">
        <v>1726</v>
      </c>
      <c r="D189" t="s">
        <v>1727</v>
      </c>
      <c r="E189" t="s">
        <v>1201</v>
      </c>
      <c r="F189" t="s">
        <v>36</v>
      </c>
      <c r="G189" t="s">
        <v>1728</v>
      </c>
      <c r="H189" t="s">
        <v>1729</v>
      </c>
      <c r="I189" t="s">
        <v>1730</v>
      </c>
      <c r="J189" t="s">
        <v>1731</v>
      </c>
      <c r="K189" t="s">
        <v>41</v>
      </c>
      <c r="L189" t="s">
        <v>179</v>
      </c>
      <c r="M189" t="s">
        <v>43</v>
      </c>
      <c r="N189">
        <v>104</v>
      </c>
      <c r="O189" t="s">
        <v>44</v>
      </c>
      <c r="P189" t="s">
        <v>45</v>
      </c>
      <c r="Q189" t="s">
        <v>1732</v>
      </c>
      <c r="R189" t="s">
        <v>1733</v>
      </c>
      <c r="S189" s="1">
        <v>43913</v>
      </c>
      <c r="T189" s="1">
        <v>43971</v>
      </c>
      <c r="U189" s="1">
        <v>43981</v>
      </c>
      <c r="V189" s="1">
        <v>43916</v>
      </c>
      <c r="X189" s="1">
        <v>43917</v>
      </c>
      <c r="Y189" t="s">
        <v>1734</v>
      </c>
      <c r="Z189" t="s">
        <v>1735</v>
      </c>
      <c r="AA189" t="s">
        <v>1736</v>
      </c>
      <c r="AG189">
        <f t="shared" si="9"/>
        <v>1</v>
      </c>
      <c r="AH189">
        <f t="shared" si="10"/>
        <v>1</v>
      </c>
      <c r="AI189">
        <f t="shared" si="11"/>
        <v>1</v>
      </c>
      <c r="AK189">
        <f t="shared" si="12"/>
        <v>7</v>
      </c>
    </row>
    <row r="190" spans="1:37" x14ac:dyDescent="0.3">
      <c r="A190">
        <v>143</v>
      </c>
      <c r="B190" t="s">
        <v>1737</v>
      </c>
      <c r="C190" t="s">
        <v>1738</v>
      </c>
      <c r="D190" t="s">
        <v>1739</v>
      </c>
      <c r="E190" t="s">
        <v>1201</v>
      </c>
      <c r="F190" t="s">
        <v>36</v>
      </c>
      <c r="G190" t="s">
        <v>1740</v>
      </c>
      <c r="H190" t="s">
        <v>1741</v>
      </c>
      <c r="I190" t="s">
        <v>1742</v>
      </c>
      <c r="J190" t="s">
        <v>1743</v>
      </c>
      <c r="K190" t="s">
        <v>41</v>
      </c>
      <c r="L190" t="s">
        <v>285</v>
      </c>
      <c r="M190" t="s">
        <v>74</v>
      </c>
      <c r="N190">
        <v>226</v>
      </c>
      <c r="O190" t="s">
        <v>44</v>
      </c>
      <c r="P190" t="s">
        <v>45</v>
      </c>
      <c r="Q190" t="s">
        <v>126</v>
      </c>
      <c r="R190" t="s">
        <v>1744</v>
      </c>
      <c r="S190" s="1">
        <v>43927</v>
      </c>
      <c r="T190" s="1">
        <v>44135</v>
      </c>
      <c r="U190" s="1">
        <v>44286</v>
      </c>
      <c r="V190" s="1">
        <v>43916</v>
      </c>
      <c r="X190" s="1">
        <v>43934</v>
      </c>
      <c r="Y190" t="s">
        <v>1745</v>
      </c>
      <c r="AA190" t="s">
        <v>1746</v>
      </c>
      <c r="AG190">
        <f t="shared" si="9"/>
        <v>0</v>
      </c>
      <c r="AH190">
        <f t="shared" si="10"/>
        <v>0</v>
      </c>
      <c r="AI190">
        <f t="shared" si="11"/>
        <v>0</v>
      </c>
      <c r="AK190">
        <f t="shared" si="12"/>
        <v>0</v>
      </c>
    </row>
    <row r="191" spans="1:37" x14ac:dyDescent="0.3">
      <c r="A191">
        <v>145</v>
      </c>
      <c r="B191" t="s">
        <v>1747</v>
      </c>
      <c r="C191" t="s">
        <v>1748</v>
      </c>
      <c r="D191" t="s">
        <v>1749</v>
      </c>
      <c r="E191" t="s">
        <v>1201</v>
      </c>
      <c r="F191" t="s">
        <v>36</v>
      </c>
      <c r="G191" t="s">
        <v>1750</v>
      </c>
      <c r="H191" t="s">
        <v>1751</v>
      </c>
      <c r="I191" t="s">
        <v>1752</v>
      </c>
      <c r="J191" t="s">
        <v>1753</v>
      </c>
      <c r="K191" t="s">
        <v>41</v>
      </c>
      <c r="L191" t="s">
        <v>42</v>
      </c>
      <c r="M191" t="s">
        <v>59</v>
      </c>
      <c r="N191">
        <v>800</v>
      </c>
      <c r="O191" t="s">
        <v>44</v>
      </c>
      <c r="P191" t="s">
        <v>45</v>
      </c>
      <c r="Q191" t="s">
        <v>126</v>
      </c>
      <c r="R191" t="s">
        <v>1754</v>
      </c>
      <c r="S191" s="1">
        <v>43412</v>
      </c>
      <c r="T191" s="1">
        <v>44561</v>
      </c>
      <c r="U191" s="1">
        <v>44926</v>
      </c>
      <c r="V191" s="1">
        <v>43364</v>
      </c>
      <c r="X191" s="1">
        <v>43931</v>
      </c>
      <c r="Y191" t="s">
        <v>1755</v>
      </c>
      <c r="AA191" t="s">
        <v>1756</v>
      </c>
      <c r="AG191">
        <f t="shared" si="9"/>
        <v>0</v>
      </c>
      <c r="AH191">
        <f t="shared" si="10"/>
        <v>0</v>
      </c>
      <c r="AI191">
        <f t="shared" si="11"/>
        <v>0</v>
      </c>
      <c r="AK191">
        <f t="shared" si="12"/>
        <v>0</v>
      </c>
    </row>
    <row r="192" spans="1:37" x14ac:dyDescent="0.3">
      <c r="A192">
        <v>146</v>
      </c>
      <c r="B192" t="s">
        <v>1757</v>
      </c>
      <c r="C192" t="s">
        <v>1758</v>
      </c>
      <c r="D192" t="s">
        <v>1759</v>
      </c>
      <c r="E192" t="s">
        <v>1201</v>
      </c>
      <c r="F192" t="s">
        <v>36</v>
      </c>
      <c r="G192" t="s">
        <v>1760</v>
      </c>
      <c r="H192" t="s">
        <v>1761</v>
      </c>
      <c r="I192" t="s">
        <v>1762</v>
      </c>
      <c r="J192" t="s">
        <v>1763</v>
      </c>
      <c r="K192" t="s">
        <v>41</v>
      </c>
      <c r="L192" t="s">
        <v>42</v>
      </c>
      <c r="M192" t="s">
        <v>59</v>
      </c>
      <c r="N192">
        <v>290</v>
      </c>
      <c r="O192" t="s">
        <v>60</v>
      </c>
      <c r="P192" t="s">
        <v>45</v>
      </c>
      <c r="Q192" t="s">
        <v>46</v>
      </c>
      <c r="R192" t="s">
        <v>1764</v>
      </c>
      <c r="S192" s="1">
        <v>43934</v>
      </c>
      <c r="T192" s="1">
        <v>44073</v>
      </c>
      <c r="U192" s="1">
        <v>44073</v>
      </c>
      <c r="V192" s="1">
        <v>43921</v>
      </c>
      <c r="X192" s="1">
        <v>43936</v>
      </c>
      <c r="Y192" t="s">
        <v>1765</v>
      </c>
      <c r="AA192" t="s">
        <v>1766</v>
      </c>
      <c r="AG192">
        <f t="shared" si="9"/>
        <v>0</v>
      </c>
      <c r="AH192">
        <f t="shared" si="10"/>
        <v>1</v>
      </c>
      <c r="AI192">
        <f t="shared" si="11"/>
        <v>0</v>
      </c>
      <c r="AK192">
        <f t="shared" si="12"/>
        <v>2</v>
      </c>
    </row>
    <row r="193" spans="1:37" x14ac:dyDescent="0.3">
      <c r="A193">
        <v>147</v>
      </c>
      <c r="B193" t="s">
        <v>1767</v>
      </c>
      <c r="C193" t="s">
        <v>1768</v>
      </c>
      <c r="D193" t="s">
        <v>1769</v>
      </c>
      <c r="E193" t="s">
        <v>1201</v>
      </c>
      <c r="F193" t="s">
        <v>36</v>
      </c>
      <c r="G193" t="s">
        <v>1770</v>
      </c>
      <c r="H193" t="s">
        <v>1771</v>
      </c>
      <c r="I193" t="s">
        <v>1772</v>
      </c>
      <c r="J193" t="s">
        <v>1773</v>
      </c>
      <c r="K193" t="s">
        <v>41</v>
      </c>
      <c r="L193" t="s">
        <v>42</v>
      </c>
      <c r="M193" t="s">
        <v>74</v>
      </c>
      <c r="N193">
        <v>240</v>
      </c>
      <c r="O193" t="s">
        <v>44</v>
      </c>
      <c r="P193" t="s">
        <v>45</v>
      </c>
      <c r="Q193" t="s">
        <v>46</v>
      </c>
      <c r="R193" t="s">
        <v>1774</v>
      </c>
      <c r="S193" s="1">
        <v>43911</v>
      </c>
      <c r="T193" s="1">
        <v>44287</v>
      </c>
      <c r="U193" s="1">
        <v>44652</v>
      </c>
      <c r="V193" s="1">
        <v>43902</v>
      </c>
      <c r="X193" s="1">
        <v>43930</v>
      </c>
      <c r="Y193" t="s">
        <v>1111</v>
      </c>
      <c r="AA193" t="s">
        <v>1775</v>
      </c>
      <c r="AG193">
        <f t="shared" si="9"/>
        <v>0</v>
      </c>
      <c r="AH193">
        <f t="shared" si="10"/>
        <v>1</v>
      </c>
      <c r="AI193">
        <f t="shared" si="11"/>
        <v>0</v>
      </c>
      <c r="AK193">
        <f t="shared" si="12"/>
        <v>2</v>
      </c>
    </row>
    <row r="194" spans="1:37" x14ac:dyDescent="0.3">
      <c r="A194">
        <v>153</v>
      </c>
      <c r="B194" t="s">
        <v>1776</v>
      </c>
      <c r="C194" t="s">
        <v>1777</v>
      </c>
      <c r="D194" t="s">
        <v>1778</v>
      </c>
      <c r="E194" t="s">
        <v>1201</v>
      </c>
      <c r="F194" t="s">
        <v>36</v>
      </c>
      <c r="G194" t="s">
        <v>1779</v>
      </c>
      <c r="H194" t="s">
        <v>1780</v>
      </c>
      <c r="I194" t="s">
        <v>1781</v>
      </c>
      <c r="J194" t="s">
        <v>925</v>
      </c>
      <c r="K194" t="s">
        <v>41</v>
      </c>
      <c r="L194" t="s">
        <v>42</v>
      </c>
      <c r="M194" t="s">
        <v>74</v>
      </c>
      <c r="N194">
        <v>210</v>
      </c>
      <c r="O194" t="s">
        <v>44</v>
      </c>
      <c r="P194" t="s">
        <v>45</v>
      </c>
      <c r="Q194" t="s">
        <v>126</v>
      </c>
      <c r="R194" t="s">
        <v>1782</v>
      </c>
      <c r="S194" s="1">
        <v>43929</v>
      </c>
      <c r="T194" s="2">
        <v>44094</v>
      </c>
      <c r="U194" s="2">
        <v>44094</v>
      </c>
      <c r="V194" s="1">
        <v>43934</v>
      </c>
      <c r="X194" s="1">
        <v>43935</v>
      </c>
      <c r="Y194" t="s">
        <v>927</v>
      </c>
      <c r="AA194" t="s">
        <v>1783</v>
      </c>
      <c r="AG194">
        <f t="shared" si="9"/>
        <v>0</v>
      </c>
      <c r="AH194">
        <f t="shared" si="10"/>
        <v>0</v>
      </c>
      <c r="AI194">
        <f t="shared" si="11"/>
        <v>0</v>
      </c>
      <c r="AK194">
        <f t="shared" si="12"/>
        <v>0</v>
      </c>
    </row>
    <row r="195" spans="1:37" x14ac:dyDescent="0.3">
      <c r="A195">
        <v>159</v>
      </c>
      <c r="B195" t="s">
        <v>1784</v>
      </c>
      <c r="C195" t="s">
        <v>1785</v>
      </c>
      <c r="D195" t="s">
        <v>1786</v>
      </c>
      <c r="E195" t="s">
        <v>1201</v>
      </c>
      <c r="F195" t="s">
        <v>36</v>
      </c>
      <c r="G195" t="s">
        <v>1787</v>
      </c>
      <c r="H195" t="s">
        <v>1788</v>
      </c>
      <c r="I195" t="s">
        <v>1789</v>
      </c>
      <c r="J195" t="s">
        <v>1790</v>
      </c>
      <c r="K195" t="s">
        <v>41</v>
      </c>
      <c r="L195" t="s">
        <v>42</v>
      </c>
      <c r="M195" t="s">
        <v>74</v>
      </c>
      <c r="N195">
        <v>20</v>
      </c>
      <c r="O195" t="s">
        <v>44</v>
      </c>
      <c r="P195" t="s">
        <v>45</v>
      </c>
      <c r="Q195" t="s">
        <v>1791</v>
      </c>
      <c r="R195" t="s">
        <v>1792</v>
      </c>
      <c r="S195" s="1">
        <v>43923</v>
      </c>
      <c r="T195" s="1">
        <v>44652</v>
      </c>
      <c r="U195" s="1">
        <v>44652</v>
      </c>
      <c r="V195" s="1">
        <v>43930</v>
      </c>
      <c r="X195" s="1">
        <v>43936</v>
      </c>
      <c r="Y195" t="s">
        <v>1793</v>
      </c>
      <c r="AA195" t="s">
        <v>1794</v>
      </c>
      <c r="AG195">
        <f t="shared" ref="AG195:AG226" si="13">IF(ISNUMBER(FIND("Single G",$Q195)),1,0)</f>
        <v>0</v>
      </c>
      <c r="AH195">
        <f t="shared" ref="AH195:AH226" si="14">IF(ISNUMBER(FIND("(Open Label)",$Q195)),1,0)</f>
        <v>1</v>
      </c>
      <c r="AI195">
        <f t="shared" ref="AI195:AI226" si="15">IF(ISNUMBER(FIND("Non-R",$Q195)),1,0)</f>
        <v>1</v>
      </c>
      <c r="AK195">
        <f t="shared" ref="AK195:AK226" si="16">AG195+AH195*2+AI195*4</f>
        <v>6</v>
      </c>
    </row>
    <row r="196" spans="1:37" x14ac:dyDescent="0.3">
      <c r="A196">
        <v>160</v>
      </c>
      <c r="B196" t="s">
        <v>1795</v>
      </c>
      <c r="C196" t="s">
        <v>1796</v>
      </c>
      <c r="E196" t="s">
        <v>1201</v>
      </c>
      <c r="F196" t="s">
        <v>36</v>
      </c>
      <c r="G196" t="s">
        <v>1797</v>
      </c>
      <c r="H196" t="s">
        <v>1798</v>
      </c>
      <c r="I196" t="s">
        <v>1799</v>
      </c>
      <c r="J196" t="s">
        <v>1800</v>
      </c>
      <c r="K196" t="s">
        <v>41</v>
      </c>
      <c r="L196" t="s">
        <v>189</v>
      </c>
      <c r="M196" t="s">
        <v>74</v>
      </c>
      <c r="N196">
        <v>10</v>
      </c>
      <c r="O196" t="s">
        <v>44</v>
      </c>
      <c r="P196" t="s">
        <v>45</v>
      </c>
      <c r="Q196" t="s">
        <v>286</v>
      </c>
      <c r="R196">
        <v>2020002</v>
      </c>
      <c r="S196" s="1">
        <v>43867</v>
      </c>
      <c r="T196" s="1">
        <v>43951</v>
      </c>
      <c r="U196" s="1">
        <v>44104</v>
      </c>
      <c r="V196" s="1">
        <v>43874</v>
      </c>
      <c r="X196" s="1">
        <v>43878</v>
      </c>
      <c r="Y196" t="s">
        <v>1801</v>
      </c>
      <c r="AA196" t="s">
        <v>1802</v>
      </c>
      <c r="AG196">
        <f t="shared" si="13"/>
        <v>1</v>
      </c>
      <c r="AH196">
        <f t="shared" si="14"/>
        <v>1</v>
      </c>
      <c r="AI196">
        <f t="shared" si="15"/>
        <v>0</v>
      </c>
      <c r="AK196">
        <f t="shared" si="16"/>
        <v>3</v>
      </c>
    </row>
    <row r="197" spans="1:37" x14ac:dyDescent="0.3">
      <c r="A197">
        <v>161</v>
      </c>
      <c r="B197" t="s">
        <v>1803</v>
      </c>
      <c r="C197" t="s">
        <v>1804</v>
      </c>
      <c r="E197" t="s">
        <v>1201</v>
      </c>
      <c r="F197" t="s">
        <v>36</v>
      </c>
      <c r="G197" t="s">
        <v>83</v>
      </c>
      <c r="H197" t="s">
        <v>1805</v>
      </c>
      <c r="I197" t="s">
        <v>1806</v>
      </c>
      <c r="J197" t="s">
        <v>1807</v>
      </c>
      <c r="K197" t="s">
        <v>41</v>
      </c>
      <c r="L197" t="s">
        <v>1808</v>
      </c>
      <c r="M197" t="s">
        <v>59</v>
      </c>
      <c r="N197">
        <v>6000</v>
      </c>
      <c r="O197" t="s">
        <v>180</v>
      </c>
      <c r="P197" t="s">
        <v>45</v>
      </c>
      <c r="Q197" t="s">
        <v>46</v>
      </c>
      <c r="R197" t="s">
        <v>1809</v>
      </c>
      <c r="S197" s="1">
        <v>43896</v>
      </c>
      <c r="T197" s="2">
        <v>43971</v>
      </c>
      <c r="U197" s="2">
        <v>43971</v>
      </c>
      <c r="V197" s="1">
        <v>43893</v>
      </c>
      <c r="X197" s="1">
        <v>43938</v>
      </c>
      <c r="Y197" t="s">
        <v>1810</v>
      </c>
      <c r="AA197" t="s">
        <v>1811</v>
      </c>
      <c r="AG197">
        <f t="shared" si="13"/>
        <v>0</v>
      </c>
      <c r="AH197">
        <f t="shared" si="14"/>
        <v>1</v>
      </c>
      <c r="AI197">
        <f t="shared" si="15"/>
        <v>0</v>
      </c>
      <c r="AK197">
        <f t="shared" si="16"/>
        <v>2</v>
      </c>
    </row>
    <row r="198" spans="1:37" x14ac:dyDescent="0.3">
      <c r="A198">
        <v>162</v>
      </c>
      <c r="B198" t="s">
        <v>1812</v>
      </c>
      <c r="C198" t="s">
        <v>1813</v>
      </c>
      <c r="E198" t="s">
        <v>1201</v>
      </c>
      <c r="F198" t="s">
        <v>36</v>
      </c>
      <c r="G198" t="s">
        <v>83</v>
      </c>
      <c r="H198" t="s">
        <v>1805</v>
      </c>
      <c r="I198" t="s">
        <v>1814</v>
      </c>
      <c r="J198" t="s">
        <v>1807</v>
      </c>
      <c r="K198" t="s">
        <v>41</v>
      </c>
      <c r="L198" t="s">
        <v>1808</v>
      </c>
      <c r="M198" t="s">
        <v>59</v>
      </c>
      <c r="N198">
        <v>1600</v>
      </c>
      <c r="O198" t="s">
        <v>180</v>
      </c>
      <c r="P198" t="s">
        <v>45</v>
      </c>
      <c r="Q198" t="s">
        <v>46</v>
      </c>
      <c r="R198" t="s">
        <v>1815</v>
      </c>
      <c r="S198" s="1">
        <v>43905</v>
      </c>
      <c r="T198" s="2">
        <v>43971</v>
      </c>
      <c r="U198" s="2">
        <v>43971</v>
      </c>
      <c r="V198" s="1">
        <v>43893</v>
      </c>
      <c r="X198" s="1">
        <v>43937</v>
      </c>
      <c r="Y198" t="s">
        <v>1816</v>
      </c>
      <c r="AA198" t="s">
        <v>1817</v>
      </c>
      <c r="AG198">
        <f t="shared" si="13"/>
        <v>0</v>
      </c>
      <c r="AH198">
        <f t="shared" si="14"/>
        <v>1</v>
      </c>
      <c r="AI198">
        <f t="shared" si="15"/>
        <v>0</v>
      </c>
      <c r="AK198">
        <f t="shared" si="16"/>
        <v>2</v>
      </c>
    </row>
    <row r="199" spans="1:37" x14ac:dyDescent="0.3">
      <c r="A199">
        <v>165</v>
      </c>
      <c r="B199" t="s">
        <v>1818</v>
      </c>
      <c r="C199" t="s">
        <v>1819</v>
      </c>
      <c r="D199" t="s">
        <v>1820</v>
      </c>
      <c r="E199" t="s">
        <v>1201</v>
      </c>
      <c r="F199" t="s">
        <v>36</v>
      </c>
      <c r="G199" t="s">
        <v>83</v>
      </c>
      <c r="H199" t="s">
        <v>1821</v>
      </c>
      <c r="I199" t="s">
        <v>1822</v>
      </c>
      <c r="J199" t="s">
        <v>1823</v>
      </c>
      <c r="K199" t="s">
        <v>41</v>
      </c>
      <c r="L199" t="s">
        <v>179</v>
      </c>
      <c r="M199" t="s">
        <v>267</v>
      </c>
      <c r="N199">
        <v>80</v>
      </c>
      <c r="O199" t="s">
        <v>44</v>
      </c>
      <c r="P199" t="s">
        <v>45</v>
      </c>
      <c r="Q199" t="s">
        <v>46</v>
      </c>
      <c r="R199" t="s">
        <v>1820</v>
      </c>
      <c r="S199" s="1">
        <v>43914</v>
      </c>
      <c r="T199" s="1">
        <v>44135</v>
      </c>
      <c r="U199" s="1">
        <v>44196</v>
      </c>
      <c r="V199" s="1">
        <v>43920</v>
      </c>
      <c r="X199" s="1">
        <v>43923</v>
      </c>
      <c r="Y199" t="s">
        <v>1824</v>
      </c>
      <c r="AA199" t="s">
        <v>1825</v>
      </c>
      <c r="AG199">
        <f t="shared" si="13"/>
        <v>0</v>
      </c>
      <c r="AH199">
        <f t="shared" si="14"/>
        <v>1</v>
      </c>
      <c r="AI199">
        <f t="shared" si="15"/>
        <v>0</v>
      </c>
      <c r="AK199">
        <f t="shared" si="16"/>
        <v>2</v>
      </c>
    </row>
    <row r="200" spans="1:37" x14ac:dyDescent="0.3">
      <c r="A200">
        <v>170</v>
      </c>
      <c r="B200" t="s">
        <v>1826</v>
      </c>
      <c r="C200" t="s">
        <v>1827</v>
      </c>
      <c r="D200" t="s">
        <v>1828</v>
      </c>
      <c r="E200" t="s">
        <v>1201</v>
      </c>
      <c r="F200" t="s">
        <v>36</v>
      </c>
      <c r="G200" t="s">
        <v>1829</v>
      </c>
      <c r="H200" t="s">
        <v>1830</v>
      </c>
      <c r="I200" t="s">
        <v>1831</v>
      </c>
      <c r="J200" t="s">
        <v>1832</v>
      </c>
      <c r="K200" t="s">
        <v>41</v>
      </c>
      <c r="L200" t="s">
        <v>201</v>
      </c>
      <c r="M200" t="s">
        <v>101</v>
      </c>
      <c r="N200">
        <v>30</v>
      </c>
      <c r="O200" t="s">
        <v>44</v>
      </c>
      <c r="P200" t="s">
        <v>45</v>
      </c>
      <c r="Q200" t="s">
        <v>1833</v>
      </c>
      <c r="R200" t="s">
        <v>1828</v>
      </c>
      <c r="S200" s="1">
        <v>43917</v>
      </c>
      <c r="T200" s="1">
        <v>44100</v>
      </c>
      <c r="U200" s="1">
        <v>44161</v>
      </c>
      <c r="V200" s="1">
        <v>43917</v>
      </c>
      <c r="X200" s="1">
        <v>43921</v>
      </c>
      <c r="Y200" t="s">
        <v>1834</v>
      </c>
      <c r="AA200" t="s">
        <v>1835</v>
      </c>
      <c r="AG200">
        <f t="shared" si="13"/>
        <v>1</v>
      </c>
      <c r="AH200">
        <f t="shared" si="14"/>
        <v>1</v>
      </c>
      <c r="AI200">
        <f t="shared" si="15"/>
        <v>0</v>
      </c>
      <c r="AK200">
        <f t="shared" si="16"/>
        <v>3</v>
      </c>
    </row>
    <row r="201" spans="1:37" x14ac:dyDescent="0.3">
      <c r="A201">
        <v>173</v>
      </c>
      <c r="B201" t="s">
        <v>1836</v>
      </c>
      <c r="C201" t="s">
        <v>1837</v>
      </c>
      <c r="E201" t="s">
        <v>1201</v>
      </c>
      <c r="F201" t="s">
        <v>36</v>
      </c>
      <c r="G201" t="s">
        <v>1838</v>
      </c>
      <c r="H201" t="s">
        <v>1839</v>
      </c>
      <c r="I201" t="s">
        <v>1840</v>
      </c>
      <c r="J201" t="s">
        <v>1841</v>
      </c>
      <c r="K201" t="s">
        <v>41</v>
      </c>
      <c r="L201" t="s">
        <v>1842</v>
      </c>
      <c r="M201" t="s">
        <v>379</v>
      </c>
      <c r="N201">
        <v>100</v>
      </c>
      <c r="O201" t="s">
        <v>44</v>
      </c>
      <c r="P201" t="s">
        <v>45</v>
      </c>
      <c r="Q201" t="s">
        <v>102</v>
      </c>
      <c r="R201" t="s">
        <v>1843</v>
      </c>
      <c r="S201" s="1">
        <v>43914</v>
      </c>
      <c r="T201" s="1">
        <v>45138</v>
      </c>
      <c r="U201" s="1">
        <v>45657</v>
      </c>
      <c r="V201" s="1">
        <v>43880</v>
      </c>
      <c r="X201" s="1">
        <v>43909</v>
      </c>
      <c r="Y201" t="s">
        <v>1844</v>
      </c>
      <c r="AA201" t="s">
        <v>1845</v>
      </c>
      <c r="AG201">
        <f t="shared" si="13"/>
        <v>1</v>
      </c>
      <c r="AH201">
        <f t="shared" si="14"/>
        <v>1</v>
      </c>
      <c r="AI201">
        <f t="shared" si="15"/>
        <v>0</v>
      </c>
      <c r="AK201">
        <f t="shared" si="16"/>
        <v>3</v>
      </c>
    </row>
    <row r="202" spans="1:37" x14ac:dyDescent="0.3">
      <c r="A202">
        <v>175</v>
      </c>
      <c r="B202" t="s">
        <v>1846</v>
      </c>
      <c r="C202" t="s">
        <v>1847</v>
      </c>
      <c r="E202" t="s">
        <v>1201</v>
      </c>
      <c r="F202" t="s">
        <v>36</v>
      </c>
      <c r="G202" t="s">
        <v>1848</v>
      </c>
      <c r="H202" t="s">
        <v>1849</v>
      </c>
      <c r="I202" t="s">
        <v>1850</v>
      </c>
      <c r="J202" t="s">
        <v>1841</v>
      </c>
      <c r="K202" t="s">
        <v>41</v>
      </c>
      <c r="L202" t="s">
        <v>1842</v>
      </c>
      <c r="M202" t="s">
        <v>88</v>
      </c>
      <c r="N202">
        <v>100</v>
      </c>
      <c r="O202" t="s">
        <v>44</v>
      </c>
      <c r="P202" t="s">
        <v>45</v>
      </c>
      <c r="Q202" t="s">
        <v>102</v>
      </c>
      <c r="R202" t="s">
        <v>1851</v>
      </c>
      <c r="S202" s="1">
        <v>43876</v>
      </c>
      <c r="T202" s="1">
        <v>45138</v>
      </c>
      <c r="U202" s="1">
        <v>45657</v>
      </c>
      <c r="V202" s="1">
        <v>43899</v>
      </c>
      <c r="X202" s="1">
        <v>43899</v>
      </c>
      <c r="Y202" t="s">
        <v>1852</v>
      </c>
      <c r="AA202" t="s">
        <v>1853</v>
      </c>
      <c r="AG202">
        <f t="shared" si="13"/>
        <v>1</v>
      </c>
      <c r="AH202">
        <f t="shared" si="14"/>
        <v>1</v>
      </c>
      <c r="AI202">
        <f t="shared" si="15"/>
        <v>0</v>
      </c>
      <c r="AK202">
        <f t="shared" si="16"/>
        <v>3</v>
      </c>
    </row>
    <row r="203" spans="1:37" x14ac:dyDescent="0.3">
      <c r="A203">
        <v>180</v>
      </c>
      <c r="B203" t="s">
        <v>1854</v>
      </c>
      <c r="C203" t="s">
        <v>1855</v>
      </c>
      <c r="D203" t="s">
        <v>1856</v>
      </c>
      <c r="E203" t="s">
        <v>1201</v>
      </c>
      <c r="F203" t="s">
        <v>36</v>
      </c>
      <c r="G203" t="s">
        <v>1857</v>
      </c>
      <c r="H203" t="s">
        <v>1858</v>
      </c>
      <c r="I203" t="s">
        <v>1859</v>
      </c>
      <c r="J203" t="s">
        <v>1860</v>
      </c>
      <c r="K203" t="s">
        <v>41</v>
      </c>
      <c r="L203" t="s">
        <v>296</v>
      </c>
      <c r="M203" t="s">
        <v>59</v>
      </c>
      <c r="N203">
        <v>220</v>
      </c>
      <c r="O203" t="s">
        <v>44</v>
      </c>
      <c r="P203" t="s">
        <v>45</v>
      </c>
      <c r="Q203" t="s">
        <v>126</v>
      </c>
      <c r="R203" t="s">
        <v>1861</v>
      </c>
      <c r="S203" s="1">
        <v>43919</v>
      </c>
      <c r="T203" s="2">
        <v>43911</v>
      </c>
      <c r="U203" s="2">
        <v>43883</v>
      </c>
      <c r="V203" s="1">
        <v>43931</v>
      </c>
      <c r="X203" s="1">
        <v>43931</v>
      </c>
      <c r="Y203" t="s">
        <v>1862</v>
      </c>
      <c r="AA203" t="s">
        <v>1863</v>
      </c>
      <c r="AG203">
        <f t="shared" si="13"/>
        <v>0</v>
      </c>
      <c r="AH203">
        <f t="shared" si="14"/>
        <v>0</v>
      </c>
      <c r="AI203">
        <f t="shared" si="15"/>
        <v>0</v>
      </c>
      <c r="AK203">
        <f t="shared" si="16"/>
        <v>0</v>
      </c>
    </row>
    <row r="204" spans="1:37" x14ac:dyDescent="0.3">
      <c r="A204">
        <v>184</v>
      </c>
      <c r="B204" t="s">
        <v>1864</v>
      </c>
      <c r="C204" t="s">
        <v>1865</v>
      </c>
      <c r="D204" t="s">
        <v>1866</v>
      </c>
      <c r="E204" t="s">
        <v>1201</v>
      </c>
      <c r="F204" t="s">
        <v>36</v>
      </c>
      <c r="G204" t="s">
        <v>83</v>
      </c>
      <c r="H204" t="s">
        <v>1867</v>
      </c>
      <c r="I204" t="s">
        <v>1868</v>
      </c>
      <c r="J204" t="s">
        <v>1869</v>
      </c>
      <c r="K204" t="s">
        <v>41</v>
      </c>
      <c r="L204" t="s">
        <v>42</v>
      </c>
      <c r="M204" t="s">
        <v>74</v>
      </c>
      <c r="N204">
        <v>500</v>
      </c>
      <c r="O204" t="s">
        <v>60</v>
      </c>
      <c r="P204" t="s">
        <v>45</v>
      </c>
      <c r="Q204" t="s">
        <v>1870</v>
      </c>
      <c r="R204" t="s">
        <v>1871</v>
      </c>
      <c r="S204" s="1">
        <v>43933</v>
      </c>
      <c r="T204" s="1">
        <v>44227</v>
      </c>
      <c r="U204" s="1">
        <v>44227</v>
      </c>
      <c r="V204" s="1">
        <v>43931</v>
      </c>
      <c r="X204" s="1">
        <v>43936</v>
      </c>
      <c r="Y204" t="s">
        <v>92</v>
      </c>
      <c r="AA204" t="s">
        <v>1872</v>
      </c>
      <c r="AG204">
        <f t="shared" si="13"/>
        <v>0</v>
      </c>
      <c r="AH204">
        <f t="shared" si="14"/>
        <v>0</v>
      </c>
      <c r="AI204">
        <f t="shared" si="15"/>
        <v>0</v>
      </c>
      <c r="AK204">
        <f t="shared" si="16"/>
        <v>0</v>
      </c>
    </row>
    <row r="205" spans="1:37" x14ac:dyDescent="0.3">
      <c r="A205">
        <v>185</v>
      </c>
      <c r="B205" t="s">
        <v>1873</v>
      </c>
      <c r="C205" t="s">
        <v>1874</v>
      </c>
      <c r="D205" t="s">
        <v>1875</v>
      </c>
      <c r="E205" t="s">
        <v>1201</v>
      </c>
      <c r="F205" t="s">
        <v>36</v>
      </c>
      <c r="G205" t="s">
        <v>1876</v>
      </c>
      <c r="H205" t="s">
        <v>1877</v>
      </c>
      <c r="I205" t="s">
        <v>1878</v>
      </c>
      <c r="J205" t="s">
        <v>1879</v>
      </c>
      <c r="K205" t="s">
        <v>41</v>
      </c>
      <c r="L205" t="s">
        <v>42</v>
      </c>
      <c r="M205" t="s">
        <v>59</v>
      </c>
      <c r="N205">
        <v>554</v>
      </c>
      <c r="O205" t="s">
        <v>44</v>
      </c>
      <c r="P205" t="s">
        <v>45</v>
      </c>
      <c r="Q205" t="s">
        <v>46</v>
      </c>
      <c r="R205" t="s">
        <v>1880</v>
      </c>
      <c r="S205" s="1">
        <v>43930</v>
      </c>
      <c r="T205" s="1">
        <v>43960</v>
      </c>
      <c r="U205" s="1">
        <v>43960</v>
      </c>
      <c r="V205" s="1">
        <v>43922</v>
      </c>
      <c r="X205" s="1">
        <v>43935</v>
      </c>
      <c r="Y205" t="s">
        <v>1881</v>
      </c>
      <c r="AA205" t="s">
        <v>1882</v>
      </c>
      <c r="AG205">
        <f t="shared" si="13"/>
        <v>0</v>
      </c>
      <c r="AH205">
        <f t="shared" si="14"/>
        <v>1</v>
      </c>
      <c r="AI205">
        <f t="shared" si="15"/>
        <v>0</v>
      </c>
      <c r="AK205">
        <f t="shared" si="16"/>
        <v>2</v>
      </c>
    </row>
    <row r="206" spans="1:37" x14ac:dyDescent="0.3">
      <c r="A206">
        <v>186</v>
      </c>
      <c r="B206" t="s">
        <v>1883</v>
      </c>
      <c r="C206" t="s">
        <v>1884</v>
      </c>
      <c r="D206" t="s">
        <v>1885</v>
      </c>
      <c r="E206" t="s">
        <v>1201</v>
      </c>
      <c r="F206" t="s">
        <v>36</v>
      </c>
      <c r="G206" t="s">
        <v>1886</v>
      </c>
      <c r="H206" t="s">
        <v>1887</v>
      </c>
      <c r="I206" t="s">
        <v>1888</v>
      </c>
      <c r="J206" t="s">
        <v>1889</v>
      </c>
      <c r="K206" t="s">
        <v>41</v>
      </c>
      <c r="L206" t="s">
        <v>179</v>
      </c>
      <c r="M206" t="s">
        <v>59</v>
      </c>
      <c r="N206">
        <v>122</v>
      </c>
      <c r="O206" t="s">
        <v>44</v>
      </c>
      <c r="P206" t="s">
        <v>45</v>
      </c>
      <c r="Q206" t="s">
        <v>380</v>
      </c>
      <c r="R206">
        <v>2037815010</v>
      </c>
      <c r="S206" s="2">
        <v>43941</v>
      </c>
      <c r="T206" s="2">
        <v>44002</v>
      </c>
      <c r="U206" s="2">
        <v>44063</v>
      </c>
      <c r="V206" s="1">
        <v>43936</v>
      </c>
      <c r="X206" s="1">
        <v>43938</v>
      </c>
      <c r="Y206" t="s">
        <v>1890</v>
      </c>
      <c r="AA206" t="s">
        <v>1891</v>
      </c>
      <c r="AG206">
        <f t="shared" si="13"/>
        <v>0</v>
      </c>
      <c r="AH206">
        <f t="shared" si="14"/>
        <v>0</v>
      </c>
      <c r="AI206">
        <f t="shared" si="15"/>
        <v>0</v>
      </c>
      <c r="AK206">
        <f t="shared" si="16"/>
        <v>0</v>
      </c>
    </row>
    <row r="207" spans="1:37" x14ac:dyDescent="0.3">
      <c r="A207">
        <v>188</v>
      </c>
      <c r="B207" t="s">
        <v>1892</v>
      </c>
      <c r="C207" t="s">
        <v>1893</v>
      </c>
      <c r="D207" t="s">
        <v>1894</v>
      </c>
      <c r="E207" t="s">
        <v>1201</v>
      </c>
      <c r="F207" t="s">
        <v>36</v>
      </c>
      <c r="G207" t="s">
        <v>1895</v>
      </c>
      <c r="H207" t="s">
        <v>1896</v>
      </c>
      <c r="I207" t="s">
        <v>1897</v>
      </c>
      <c r="J207" t="s">
        <v>1898</v>
      </c>
      <c r="K207" t="s">
        <v>41</v>
      </c>
      <c r="L207" t="s">
        <v>42</v>
      </c>
      <c r="M207" t="s">
        <v>74</v>
      </c>
      <c r="N207">
        <v>24</v>
      </c>
      <c r="O207" t="s">
        <v>44</v>
      </c>
      <c r="P207" t="s">
        <v>45</v>
      </c>
      <c r="Q207" t="s">
        <v>46</v>
      </c>
      <c r="R207" t="s">
        <v>1899</v>
      </c>
      <c r="S207" s="1">
        <v>43935</v>
      </c>
      <c r="T207" s="1">
        <v>43966</v>
      </c>
      <c r="U207" s="1">
        <v>43966</v>
      </c>
      <c r="V207" s="1">
        <v>43927</v>
      </c>
      <c r="X207" s="1">
        <v>43936</v>
      </c>
      <c r="Y207" t="s">
        <v>1900</v>
      </c>
      <c r="AA207" t="s">
        <v>1901</v>
      </c>
      <c r="AG207">
        <f t="shared" si="13"/>
        <v>0</v>
      </c>
      <c r="AH207">
        <f t="shared" si="14"/>
        <v>1</v>
      </c>
      <c r="AI207">
        <f t="shared" si="15"/>
        <v>0</v>
      </c>
      <c r="AK207">
        <f t="shared" si="16"/>
        <v>2</v>
      </c>
    </row>
    <row r="208" spans="1:37" x14ac:dyDescent="0.3">
      <c r="A208">
        <v>193</v>
      </c>
      <c r="B208" t="s">
        <v>1902</v>
      </c>
      <c r="C208" t="s">
        <v>1903</v>
      </c>
      <c r="E208" t="s">
        <v>1201</v>
      </c>
      <c r="F208" t="s">
        <v>36</v>
      </c>
      <c r="G208" t="s">
        <v>1904</v>
      </c>
      <c r="H208" t="s">
        <v>1905</v>
      </c>
      <c r="I208" t="s">
        <v>1906</v>
      </c>
      <c r="J208" t="s">
        <v>1907</v>
      </c>
      <c r="K208" t="s">
        <v>41</v>
      </c>
      <c r="L208" t="s">
        <v>158</v>
      </c>
      <c r="M208" t="s">
        <v>379</v>
      </c>
      <c r="N208">
        <v>162</v>
      </c>
      <c r="O208" t="s">
        <v>44</v>
      </c>
      <c r="P208" t="s">
        <v>45</v>
      </c>
      <c r="Q208" t="s">
        <v>550</v>
      </c>
      <c r="R208" t="s">
        <v>1908</v>
      </c>
      <c r="S208" s="1">
        <v>43776</v>
      </c>
      <c r="T208" s="1">
        <v>44166</v>
      </c>
      <c r="U208" s="1">
        <v>44196</v>
      </c>
      <c r="V208" s="1">
        <v>43755</v>
      </c>
      <c r="X208" s="1">
        <v>43777</v>
      </c>
      <c r="Y208" t="s">
        <v>1909</v>
      </c>
      <c r="AA208" t="s">
        <v>1910</v>
      </c>
      <c r="AG208">
        <f t="shared" si="13"/>
        <v>0</v>
      </c>
      <c r="AH208">
        <f t="shared" si="14"/>
        <v>0</v>
      </c>
      <c r="AI208">
        <f t="shared" si="15"/>
        <v>0</v>
      </c>
      <c r="AK208">
        <f t="shared" si="16"/>
        <v>0</v>
      </c>
    </row>
    <row r="209" spans="1:37" x14ac:dyDescent="0.3">
      <c r="A209">
        <v>194</v>
      </c>
      <c r="B209" t="s">
        <v>1911</v>
      </c>
      <c r="C209" t="s">
        <v>1912</v>
      </c>
      <c r="E209" t="s">
        <v>1201</v>
      </c>
      <c r="F209" t="s">
        <v>36</v>
      </c>
      <c r="G209" t="s">
        <v>1904</v>
      </c>
      <c r="H209" t="s">
        <v>1913</v>
      </c>
      <c r="I209" t="s">
        <v>1906</v>
      </c>
      <c r="J209" t="s">
        <v>1914</v>
      </c>
      <c r="K209" t="s">
        <v>41</v>
      </c>
      <c r="L209" t="s">
        <v>158</v>
      </c>
      <c r="M209" t="s">
        <v>379</v>
      </c>
      <c r="N209">
        <v>268</v>
      </c>
      <c r="O209" t="s">
        <v>44</v>
      </c>
      <c r="P209" t="s">
        <v>45</v>
      </c>
      <c r="Q209" t="s">
        <v>61</v>
      </c>
      <c r="R209" t="s">
        <v>1915</v>
      </c>
      <c r="S209" s="1">
        <v>43775</v>
      </c>
      <c r="T209" s="1">
        <v>44166</v>
      </c>
      <c r="U209" s="1">
        <v>44196</v>
      </c>
      <c r="V209" s="1">
        <v>43754</v>
      </c>
      <c r="X209" s="1">
        <v>43777</v>
      </c>
      <c r="Y209" t="s">
        <v>1916</v>
      </c>
      <c r="AA209" t="s">
        <v>1917</v>
      </c>
      <c r="AG209">
        <f t="shared" si="13"/>
        <v>0</v>
      </c>
      <c r="AH209">
        <f t="shared" si="14"/>
        <v>0</v>
      </c>
      <c r="AI209">
        <f t="shared" si="15"/>
        <v>0</v>
      </c>
      <c r="AK209">
        <f t="shared" si="16"/>
        <v>0</v>
      </c>
    </row>
    <row r="210" spans="1:37" x14ac:dyDescent="0.3">
      <c r="A210">
        <v>195</v>
      </c>
      <c r="B210" t="s">
        <v>1918</v>
      </c>
      <c r="C210" t="s">
        <v>1919</v>
      </c>
      <c r="D210" t="s">
        <v>1920</v>
      </c>
      <c r="E210" t="s">
        <v>1201</v>
      </c>
      <c r="F210" t="s">
        <v>36</v>
      </c>
      <c r="G210" t="s">
        <v>1921</v>
      </c>
      <c r="H210" t="s">
        <v>521</v>
      </c>
      <c r="I210" t="s">
        <v>1922</v>
      </c>
      <c r="J210" t="s">
        <v>1923</v>
      </c>
      <c r="K210" t="s">
        <v>41</v>
      </c>
      <c r="L210" t="s">
        <v>42</v>
      </c>
      <c r="M210" t="s">
        <v>59</v>
      </c>
      <c r="N210">
        <v>400</v>
      </c>
      <c r="O210" t="s">
        <v>60</v>
      </c>
      <c r="P210" t="s">
        <v>45</v>
      </c>
      <c r="Q210" t="s">
        <v>347</v>
      </c>
      <c r="R210" t="s">
        <v>1924</v>
      </c>
      <c r="S210" s="1">
        <v>43935</v>
      </c>
      <c r="T210" s="1">
        <v>44196</v>
      </c>
      <c r="U210" s="1">
        <v>44286</v>
      </c>
      <c r="V210" s="1">
        <v>43913</v>
      </c>
      <c r="X210" s="1">
        <v>43938</v>
      </c>
      <c r="Y210" t="s">
        <v>1925</v>
      </c>
      <c r="AA210" t="s">
        <v>1926</v>
      </c>
      <c r="AG210">
        <f t="shared" si="13"/>
        <v>0</v>
      </c>
      <c r="AH210">
        <f t="shared" si="14"/>
        <v>0</v>
      </c>
      <c r="AI210">
        <f t="shared" si="15"/>
        <v>0</v>
      </c>
      <c r="AK210">
        <f t="shared" si="16"/>
        <v>0</v>
      </c>
    </row>
    <row r="211" spans="1:37" x14ac:dyDescent="0.3">
      <c r="A211">
        <v>196</v>
      </c>
      <c r="B211" t="s">
        <v>1927</v>
      </c>
      <c r="C211" t="s">
        <v>1928</v>
      </c>
      <c r="D211" t="s">
        <v>1929</v>
      </c>
      <c r="E211" t="s">
        <v>1201</v>
      </c>
      <c r="F211" t="s">
        <v>36</v>
      </c>
      <c r="G211" t="s">
        <v>1921</v>
      </c>
      <c r="H211" t="s">
        <v>521</v>
      </c>
      <c r="I211" t="s">
        <v>1930</v>
      </c>
      <c r="J211" t="s">
        <v>1923</v>
      </c>
      <c r="K211" t="s">
        <v>41</v>
      </c>
      <c r="L211" t="s">
        <v>179</v>
      </c>
      <c r="M211" t="s">
        <v>59</v>
      </c>
      <c r="N211">
        <v>500</v>
      </c>
      <c r="O211" t="s">
        <v>60</v>
      </c>
      <c r="P211" t="s">
        <v>45</v>
      </c>
      <c r="Q211" t="s">
        <v>126</v>
      </c>
      <c r="R211" t="s">
        <v>1931</v>
      </c>
      <c r="S211" s="1">
        <v>43935</v>
      </c>
      <c r="T211" s="1">
        <v>44135</v>
      </c>
      <c r="U211" s="1">
        <v>44277</v>
      </c>
      <c r="V211" s="1">
        <v>43910</v>
      </c>
      <c r="X211" s="1">
        <v>43938</v>
      </c>
      <c r="Y211" t="s">
        <v>1925</v>
      </c>
      <c r="AA211" t="s">
        <v>1932</v>
      </c>
      <c r="AG211">
        <f t="shared" si="13"/>
        <v>0</v>
      </c>
      <c r="AH211">
        <f t="shared" si="14"/>
        <v>0</v>
      </c>
      <c r="AI211">
        <f t="shared" si="15"/>
        <v>0</v>
      </c>
      <c r="AK211">
        <f t="shared" si="16"/>
        <v>0</v>
      </c>
    </row>
    <row r="212" spans="1:37" x14ac:dyDescent="0.3">
      <c r="A212">
        <v>199</v>
      </c>
      <c r="B212" t="s">
        <v>1933</v>
      </c>
      <c r="C212" t="s">
        <v>1934</v>
      </c>
      <c r="E212" t="s">
        <v>1201</v>
      </c>
      <c r="F212" t="s">
        <v>36</v>
      </c>
      <c r="G212" t="s">
        <v>1935</v>
      </c>
      <c r="H212" t="s">
        <v>1936</v>
      </c>
      <c r="I212" t="s">
        <v>1937</v>
      </c>
      <c r="J212" t="s">
        <v>1938</v>
      </c>
      <c r="K212" t="s">
        <v>41</v>
      </c>
      <c r="L212" t="s">
        <v>42</v>
      </c>
      <c r="M212" t="s">
        <v>267</v>
      </c>
      <c r="N212">
        <v>200</v>
      </c>
      <c r="O212" t="s">
        <v>44</v>
      </c>
      <c r="P212" t="s">
        <v>45</v>
      </c>
      <c r="Q212" t="s">
        <v>720</v>
      </c>
      <c r="R212" t="s">
        <v>1939</v>
      </c>
      <c r="S212" s="1">
        <v>43917</v>
      </c>
      <c r="T212" s="1">
        <v>44110</v>
      </c>
      <c r="U212" s="1">
        <v>44196</v>
      </c>
      <c r="V212" s="1">
        <v>43930</v>
      </c>
      <c r="X212" s="1">
        <v>43930</v>
      </c>
      <c r="Y212" t="s">
        <v>1940</v>
      </c>
      <c r="AA212" t="s">
        <v>1941</v>
      </c>
      <c r="AG212">
        <f t="shared" si="13"/>
        <v>0</v>
      </c>
      <c r="AH212">
        <f t="shared" si="14"/>
        <v>1</v>
      </c>
      <c r="AI212">
        <f t="shared" si="15"/>
        <v>0</v>
      </c>
      <c r="AK212">
        <f t="shared" si="16"/>
        <v>2</v>
      </c>
    </row>
    <row r="213" spans="1:37" x14ac:dyDescent="0.3">
      <c r="A213">
        <v>205</v>
      </c>
      <c r="B213" t="s">
        <v>1942</v>
      </c>
      <c r="C213" t="s">
        <v>1943</v>
      </c>
      <c r="D213" t="s">
        <v>1944</v>
      </c>
      <c r="E213" t="s">
        <v>1201</v>
      </c>
      <c r="F213" t="s">
        <v>36</v>
      </c>
      <c r="G213" t="s">
        <v>83</v>
      </c>
      <c r="H213" t="s">
        <v>1945</v>
      </c>
      <c r="I213" t="s">
        <v>1946</v>
      </c>
      <c r="J213" t="s">
        <v>1947</v>
      </c>
      <c r="K213" t="s">
        <v>41</v>
      </c>
      <c r="L213" t="s">
        <v>453</v>
      </c>
      <c r="M213" t="s">
        <v>101</v>
      </c>
      <c r="N213">
        <v>3170</v>
      </c>
      <c r="O213" t="s">
        <v>44</v>
      </c>
      <c r="P213" t="s">
        <v>45</v>
      </c>
      <c r="Q213" t="s">
        <v>46</v>
      </c>
      <c r="R213" t="s">
        <v>1948</v>
      </c>
      <c r="S213" s="1">
        <v>43924</v>
      </c>
      <c r="T213" s="1">
        <v>44285</v>
      </c>
      <c r="U213" s="1">
        <v>44285</v>
      </c>
      <c r="V213" s="1">
        <v>43924</v>
      </c>
      <c r="X213" s="1">
        <v>43930</v>
      </c>
      <c r="Y213" t="s">
        <v>1949</v>
      </c>
      <c r="AA213" t="s">
        <v>1950</v>
      </c>
      <c r="AG213">
        <f t="shared" si="13"/>
        <v>0</v>
      </c>
      <c r="AH213">
        <f t="shared" si="14"/>
        <v>1</v>
      </c>
      <c r="AI213">
        <f t="shared" si="15"/>
        <v>0</v>
      </c>
      <c r="AK213">
        <f t="shared" si="16"/>
        <v>2</v>
      </c>
    </row>
    <row r="214" spans="1:37" x14ac:dyDescent="0.3">
      <c r="A214">
        <v>207</v>
      </c>
      <c r="B214" t="s">
        <v>1951</v>
      </c>
      <c r="C214" t="s">
        <v>1952</v>
      </c>
      <c r="E214" t="s">
        <v>1201</v>
      </c>
      <c r="F214" t="s">
        <v>36</v>
      </c>
      <c r="G214" t="s">
        <v>1412</v>
      </c>
      <c r="H214" t="s">
        <v>1953</v>
      </c>
      <c r="I214" t="s">
        <v>1954</v>
      </c>
      <c r="J214" t="s">
        <v>523</v>
      </c>
      <c r="K214" t="s">
        <v>41</v>
      </c>
      <c r="L214" t="s">
        <v>42</v>
      </c>
      <c r="M214" t="s">
        <v>74</v>
      </c>
      <c r="N214">
        <v>350</v>
      </c>
      <c r="O214" t="s">
        <v>44</v>
      </c>
      <c r="P214" t="s">
        <v>45</v>
      </c>
      <c r="Q214" t="s">
        <v>347</v>
      </c>
      <c r="R214" t="s">
        <v>1955</v>
      </c>
      <c r="S214" s="2">
        <v>43941</v>
      </c>
      <c r="T214" s="2">
        <v>43942</v>
      </c>
      <c r="U214" s="2">
        <v>43942</v>
      </c>
      <c r="V214" s="1">
        <v>43937</v>
      </c>
      <c r="X214" s="1">
        <v>43937</v>
      </c>
      <c r="Y214" t="s">
        <v>1956</v>
      </c>
      <c r="AA214" t="s">
        <v>1957</v>
      </c>
      <c r="AG214">
        <f t="shared" si="13"/>
        <v>0</v>
      </c>
      <c r="AH214">
        <f t="shared" si="14"/>
        <v>0</v>
      </c>
      <c r="AI214">
        <f t="shared" si="15"/>
        <v>0</v>
      </c>
      <c r="AK214">
        <f t="shared" si="16"/>
        <v>0</v>
      </c>
    </row>
    <row r="215" spans="1:37" x14ac:dyDescent="0.3">
      <c r="A215">
        <v>210</v>
      </c>
      <c r="B215" t="s">
        <v>1958</v>
      </c>
      <c r="C215" t="s">
        <v>1959</v>
      </c>
      <c r="E215" t="s">
        <v>1201</v>
      </c>
      <c r="F215" t="s">
        <v>36</v>
      </c>
      <c r="G215" t="s">
        <v>1960</v>
      </c>
      <c r="H215" t="s">
        <v>1961</v>
      </c>
      <c r="I215" t="s">
        <v>1962</v>
      </c>
      <c r="J215" t="s">
        <v>1963</v>
      </c>
      <c r="K215" t="s">
        <v>41</v>
      </c>
      <c r="L215" t="s">
        <v>296</v>
      </c>
      <c r="M215" t="s">
        <v>101</v>
      </c>
      <c r="N215">
        <v>100</v>
      </c>
      <c r="O215" t="s">
        <v>180</v>
      </c>
      <c r="P215" t="s">
        <v>45</v>
      </c>
      <c r="Q215" t="s">
        <v>1395</v>
      </c>
      <c r="R215" s="3">
        <v>43908</v>
      </c>
      <c r="S215" s="2">
        <v>43941</v>
      </c>
      <c r="T215" s="2">
        <v>43942</v>
      </c>
      <c r="U215" s="2">
        <v>43942</v>
      </c>
      <c r="V215" s="1">
        <v>43937</v>
      </c>
      <c r="X215" s="1">
        <v>43937</v>
      </c>
      <c r="Y215" t="s">
        <v>1964</v>
      </c>
      <c r="AA215" t="s">
        <v>1965</v>
      </c>
      <c r="AG215">
        <f t="shared" si="13"/>
        <v>0</v>
      </c>
      <c r="AH215">
        <f t="shared" si="14"/>
        <v>1</v>
      </c>
      <c r="AI215">
        <f t="shared" si="15"/>
        <v>1</v>
      </c>
      <c r="AK215">
        <f t="shared" si="16"/>
        <v>6</v>
      </c>
    </row>
    <row r="216" spans="1:37" x14ac:dyDescent="0.3">
      <c r="A216">
        <v>211</v>
      </c>
      <c r="B216" t="s">
        <v>1966</v>
      </c>
      <c r="C216" t="s">
        <v>1967</v>
      </c>
      <c r="D216" t="s">
        <v>1968</v>
      </c>
      <c r="E216" t="s">
        <v>1201</v>
      </c>
      <c r="F216" t="s">
        <v>36</v>
      </c>
      <c r="G216" t="s">
        <v>922</v>
      </c>
      <c r="H216" t="s">
        <v>1969</v>
      </c>
      <c r="I216" t="s">
        <v>1970</v>
      </c>
      <c r="J216" t="s">
        <v>1971</v>
      </c>
      <c r="K216" t="s">
        <v>41</v>
      </c>
      <c r="L216" t="s">
        <v>42</v>
      </c>
      <c r="M216" t="s">
        <v>74</v>
      </c>
      <c r="N216">
        <v>440</v>
      </c>
      <c r="O216" t="s">
        <v>44</v>
      </c>
      <c r="P216" t="s">
        <v>45</v>
      </c>
      <c r="Q216" t="s">
        <v>126</v>
      </c>
      <c r="R216" t="s">
        <v>1972</v>
      </c>
      <c r="S216" s="1">
        <v>43913</v>
      </c>
      <c r="T216" s="1">
        <v>44074</v>
      </c>
      <c r="U216" s="1">
        <v>44074</v>
      </c>
      <c r="V216" s="1">
        <v>43916</v>
      </c>
      <c r="X216" s="1">
        <v>43936</v>
      </c>
      <c r="Y216" t="s">
        <v>927</v>
      </c>
      <c r="AA216" t="s">
        <v>1973</v>
      </c>
      <c r="AG216">
        <f t="shared" si="13"/>
        <v>0</v>
      </c>
      <c r="AH216">
        <f t="shared" si="14"/>
        <v>0</v>
      </c>
      <c r="AI216">
        <f t="shared" si="15"/>
        <v>0</v>
      </c>
      <c r="AK216">
        <f t="shared" si="16"/>
        <v>0</v>
      </c>
    </row>
    <row r="217" spans="1:37" x14ac:dyDescent="0.3">
      <c r="A217">
        <v>212</v>
      </c>
      <c r="B217" t="s">
        <v>1974</v>
      </c>
      <c r="C217" t="s">
        <v>1975</v>
      </c>
      <c r="E217" t="s">
        <v>1201</v>
      </c>
      <c r="F217" t="s">
        <v>36</v>
      </c>
      <c r="G217" t="s">
        <v>83</v>
      </c>
      <c r="H217" t="s">
        <v>253</v>
      </c>
      <c r="I217" t="s">
        <v>1976</v>
      </c>
      <c r="J217" t="s">
        <v>295</v>
      </c>
      <c r="K217" t="s">
        <v>41</v>
      </c>
      <c r="L217" t="s">
        <v>42</v>
      </c>
      <c r="M217" t="s">
        <v>74</v>
      </c>
      <c r="N217">
        <v>55</v>
      </c>
      <c r="O217" t="s">
        <v>44</v>
      </c>
      <c r="P217" t="s">
        <v>45</v>
      </c>
      <c r="Q217" t="s">
        <v>102</v>
      </c>
      <c r="R217" t="s">
        <v>1977</v>
      </c>
      <c r="S217" s="1">
        <v>43930</v>
      </c>
      <c r="T217" s="2">
        <v>43942</v>
      </c>
      <c r="U217" s="2">
        <v>43942</v>
      </c>
      <c r="V217" s="1">
        <v>43934</v>
      </c>
      <c r="X217" s="1">
        <v>43938</v>
      </c>
      <c r="Y217" t="s">
        <v>1978</v>
      </c>
      <c r="AA217" t="s">
        <v>1979</v>
      </c>
      <c r="AG217">
        <f t="shared" si="13"/>
        <v>1</v>
      </c>
      <c r="AH217">
        <f t="shared" si="14"/>
        <v>1</v>
      </c>
      <c r="AI217">
        <f t="shared" si="15"/>
        <v>0</v>
      </c>
      <c r="AK217">
        <f t="shared" si="16"/>
        <v>3</v>
      </c>
    </row>
    <row r="218" spans="1:37" x14ac:dyDescent="0.3">
      <c r="A218">
        <v>215</v>
      </c>
      <c r="B218" t="s">
        <v>1980</v>
      </c>
      <c r="C218" t="s">
        <v>1981</v>
      </c>
      <c r="E218" t="s">
        <v>1201</v>
      </c>
      <c r="F218" t="s">
        <v>36</v>
      </c>
      <c r="G218" t="s">
        <v>1982</v>
      </c>
      <c r="H218" t="s">
        <v>1983</v>
      </c>
      <c r="I218" t="s">
        <v>1984</v>
      </c>
      <c r="J218" t="s">
        <v>1985</v>
      </c>
      <c r="K218" t="s">
        <v>41</v>
      </c>
      <c r="L218" t="s">
        <v>42</v>
      </c>
      <c r="M218" t="s">
        <v>74</v>
      </c>
      <c r="N218">
        <v>140</v>
      </c>
      <c r="O218" t="s">
        <v>44</v>
      </c>
      <c r="P218" t="s">
        <v>45</v>
      </c>
      <c r="Q218" t="s">
        <v>1061</v>
      </c>
      <c r="R218">
        <v>2020001</v>
      </c>
      <c r="S218" s="1">
        <v>43875</v>
      </c>
      <c r="T218" s="1">
        <v>44104</v>
      </c>
      <c r="U218" s="1">
        <v>44104</v>
      </c>
      <c r="V218" s="1">
        <v>43872</v>
      </c>
      <c r="X218" s="1">
        <v>43900</v>
      </c>
      <c r="Y218" t="s">
        <v>1801</v>
      </c>
      <c r="AA218" t="s">
        <v>1986</v>
      </c>
      <c r="AG218">
        <f t="shared" si="13"/>
        <v>0</v>
      </c>
      <c r="AH218">
        <f t="shared" si="14"/>
        <v>0</v>
      </c>
      <c r="AI218">
        <f t="shared" si="15"/>
        <v>0</v>
      </c>
      <c r="AK218">
        <f t="shared" si="16"/>
        <v>0</v>
      </c>
    </row>
    <row r="219" spans="1:37" x14ac:dyDescent="0.3">
      <c r="A219">
        <v>216</v>
      </c>
      <c r="B219" t="s">
        <v>1987</v>
      </c>
      <c r="C219" t="s">
        <v>1988</v>
      </c>
      <c r="E219" t="s">
        <v>1201</v>
      </c>
      <c r="F219" t="s">
        <v>36</v>
      </c>
      <c r="G219" t="s">
        <v>1989</v>
      </c>
      <c r="H219" t="s">
        <v>1990</v>
      </c>
      <c r="I219" t="s">
        <v>1991</v>
      </c>
      <c r="J219" t="s">
        <v>1992</v>
      </c>
      <c r="K219" t="s">
        <v>41</v>
      </c>
      <c r="L219" t="s">
        <v>42</v>
      </c>
      <c r="M219" t="s">
        <v>43</v>
      </c>
      <c r="N219">
        <v>700</v>
      </c>
      <c r="O219" t="s">
        <v>44</v>
      </c>
      <c r="P219" t="s">
        <v>45</v>
      </c>
      <c r="Q219" t="s">
        <v>46</v>
      </c>
      <c r="R219">
        <v>118684</v>
      </c>
      <c r="S219" s="1">
        <v>43918</v>
      </c>
      <c r="T219" s="2">
        <v>44063</v>
      </c>
      <c r="U219" s="2">
        <v>44155</v>
      </c>
      <c r="V219" s="1">
        <v>43915</v>
      </c>
      <c r="X219" s="1">
        <v>43935</v>
      </c>
      <c r="Y219" t="s">
        <v>1993</v>
      </c>
      <c r="AA219" t="s">
        <v>1994</v>
      </c>
      <c r="AG219">
        <f t="shared" si="13"/>
        <v>0</v>
      </c>
      <c r="AH219">
        <f t="shared" si="14"/>
        <v>1</v>
      </c>
      <c r="AI219">
        <f t="shared" si="15"/>
        <v>0</v>
      </c>
      <c r="AK219">
        <f t="shared" si="16"/>
        <v>2</v>
      </c>
    </row>
    <row r="220" spans="1:37" x14ac:dyDescent="0.3">
      <c r="A220">
        <v>217</v>
      </c>
      <c r="B220" t="s">
        <v>1995</v>
      </c>
      <c r="C220" t="s">
        <v>1996</v>
      </c>
      <c r="D220" t="s">
        <v>1997</v>
      </c>
      <c r="E220" t="s">
        <v>1201</v>
      </c>
      <c r="F220" t="s">
        <v>36</v>
      </c>
      <c r="G220" t="s">
        <v>578</v>
      </c>
      <c r="H220" t="s">
        <v>1998</v>
      </c>
      <c r="I220" t="s">
        <v>1999</v>
      </c>
      <c r="J220" t="s">
        <v>2000</v>
      </c>
      <c r="K220" t="s">
        <v>41</v>
      </c>
      <c r="L220" t="s">
        <v>42</v>
      </c>
      <c r="M220" t="s">
        <v>43</v>
      </c>
      <c r="N220">
        <v>4000</v>
      </c>
      <c r="O220" t="s">
        <v>44</v>
      </c>
      <c r="P220" t="s">
        <v>45</v>
      </c>
      <c r="Q220" t="s">
        <v>126</v>
      </c>
      <c r="R220">
        <v>1581969</v>
      </c>
      <c r="S220" s="1">
        <v>43927</v>
      </c>
      <c r="T220" s="1">
        <v>44197</v>
      </c>
      <c r="U220" s="1">
        <v>44287</v>
      </c>
      <c r="V220" s="1">
        <v>43921</v>
      </c>
      <c r="X220" s="1">
        <v>43929</v>
      </c>
      <c r="Y220" t="s">
        <v>2001</v>
      </c>
      <c r="AA220" t="s">
        <v>2002</v>
      </c>
      <c r="AG220">
        <f t="shared" si="13"/>
        <v>0</v>
      </c>
      <c r="AH220">
        <f t="shared" si="14"/>
        <v>0</v>
      </c>
      <c r="AI220">
        <f t="shared" si="15"/>
        <v>0</v>
      </c>
      <c r="AK220">
        <f t="shared" si="16"/>
        <v>0</v>
      </c>
    </row>
    <row r="221" spans="1:37" x14ac:dyDescent="0.3">
      <c r="A221">
        <v>220</v>
      </c>
      <c r="B221" t="s">
        <v>2003</v>
      </c>
      <c r="C221" t="s">
        <v>2004</v>
      </c>
      <c r="D221" t="s">
        <v>2005</v>
      </c>
      <c r="E221" t="s">
        <v>1201</v>
      </c>
      <c r="F221" t="s">
        <v>36</v>
      </c>
      <c r="G221" t="s">
        <v>2006</v>
      </c>
      <c r="H221" t="s">
        <v>2007</v>
      </c>
      <c r="I221" t="s">
        <v>2008</v>
      </c>
      <c r="J221" t="s">
        <v>2009</v>
      </c>
      <c r="K221" t="s">
        <v>41</v>
      </c>
      <c r="L221" t="s">
        <v>42</v>
      </c>
      <c r="M221" t="s">
        <v>59</v>
      </c>
      <c r="N221">
        <v>1200</v>
      </c>
      <c r="O221" t="s">
        <v>44</v>
      </c>
      <c r="P221" t="s">
        <v>45</v>
      </c>
      <c r="Q221" t="s">
        <v>354</v>
      </c>
      <c r="R221" t="s">
        <v>2010</v>
      </c>
      <c r="S221" s="1">
        <v>42305</v>
      </c>
      <c r="T221" s="2">
        <v>43851</v>
      </c>
      <c r="U221" s="2">
        <v>43911</v>
      </c>
      <c r="V221" s="1">
        <v>42223</v>
      </c>
      <c r="X221" s="1">
        <v>43936</v>
      </c>
      <c r="Y221" t="s">
        <v>2011</v>
      </c>
      <c r="Z221" t="s">
        <v>2012</v>
      </c>
      <c r="AA221" t="s">
        <v>2013</v>
      </c>
      <c r="AG221">
        <f t="shared" si="13"/>
        <v>0</v>
      </c>
      <c r="AH221">
        <f t="shared" si="14"/>
        <v>0</v>
      </c>
      <c r="AI221">
        <f t="shared" si="15"/>
        <v>0</v>
      </c>
      <c r="AK221">
        <f t="shared" si="16"/>
        <v>0</v>
      </c>
    </row>
    <row r="222" spans="1:37" x14ac:dyDescent="0.3">
      <c r="A222">
        <v>223</v>
      </c>
      <c r="B222" t="s">
        <v>2014</v>
      </c>
      <c r="C222" t="s">
        <v>2015</v>
      </c>
      <c r="E222" t="s">
        <v>1201</v>
      </c>
      <c r="F222" t="s">
        <v>36</v>
      </c>
      <c r="G222" t="s">
        <v>2016</v>
      </c>
      <c r="H222" t="s">
        <v>2017</v>
      </c>
      <c r="I222" t="s">
        <v>2018</v>
      </c>
      <c r="J222" t="s">
        <v>2019</v>
      </c>
      <c r="K222" t="s">
        <v>41</v>
      </c>
      <c r="L222" t="s">
        <v>42</v>
      </c>
      <c r="M222" t="s">
        <v>74</v>
      </c>
      <c r="N222">
        <v>120</v>
      </c>
      <c r="O222" t="s">
        <v>180</v>
      </c>
      <c r="P222" t="s">
        <v>45</v>
      </c>
      <c r="Q222" t="s">
        <v>46</v>
      </c>
      <c r="R222" t="s">
        <v>2020</v>
      </c>
      <c r="S222" s="1">
        <v>43929</v>
      </c>
      <c r="T222" s="2">
        <v>44032</v>
      </c>
      <c r="U222" s="2">
        <v>44094</v>
      </c>
      <c r="V222" s="1">
        <v>43935</v>
      </c>
      <c r="X222" s="1">
        <v>43938</v>
      </c>
      <c r="Y222" t="s">
        <v>2021</v>
      </c>
      <c r="AA222" t="s">
        <v>2022</v>
      </c>
      <c r="AG222">
        <f t="shared" si="13"/>
        <v>0</v>
      </c>
      <c r="AH222">
        <f t="shared" si="14"/>
        <v>1</v>
      </c>
      <c r="AI222">
        <f t="shared" si="15"/>
        <v>0</v>
      </c>
      <c r="AK222">
        <f t="shared" si="16"/>
        <v>2</v>
      </c>
    </row>
    <row r="223" spans="1:37" x14ac:dyDescent="0.3">
      <c r="A223">
        <v>227</v>
      </c>
      <c r="B223" t="s">
        <v>2023</v>
      </c>
      <c r="C223" t="s">
        <v>2024</v>
      </c>
      <c r="D223" t="s">
        <v>2025</v>
      </c>
      <c r="E223" t="s">
        <v>1201</v>
      </c>
      <c r="F223" t="s">
        <v>36</v>
      </c>
      <c r="G223" t="s">
        <v>83</v>
      </c>
      <c r="H223" t="s">
        <v>2026</v>
      </c>
      <c r="I223" t="s">
        <v>2027</v>
      </c>
      <c r="J223" t="s">
        <v>2028</v>
      </c>
      <c r="K223" t="s">
        <v>41</v>
      </c>
      <c r="L223" t="s">
        <v>42</v>
      </c>
      <c r="M223" t="s">
        <v>74</v>
      </c>
      <c r="N223">
        <v>278</v>
      </c>
      <c r="O223" t="s">
        <v>44</v>
      </c>
      <c r="P223" t="s">
        <v>45</v>
      </c>
      <c r="Q223" t="s">
        <v>46</v>
      </c>
      <c r="R223" t="s">
        <v>2025</v>
      </c>
      <c r="S223" s="1">
        <v>43924</v>
      </c>
      <c r="T223" s="2">
        <v>44032</v>
      </c>
      <c r="U223" s="2">
        <v>44032</v>
      </c>
      <c r="V223" s="1">
        <v>43935</v>
      </c>
      <c r="X223" s="1">
        <v>43936</v>
      </c>
      <c r="Y223" t="s">
        <v>2029</v>
      </c>
      <c r="AA223" t="s">
        <v>2030</v>
      </c>
      <c r="AG223">
        <f t="shared" si="13"/>
        <v>0</v>
      </c>
      <c r="AH223">
        <f t="shared" si="14"/>
        <v>1</v>
      </c>
      <c r="AI223">
        <f t="shared" si="15"/>
        <v>0</v>
      </c>
      <c r="AK223">
        <f t="shared" si="16"/>
        <v>2</v>
      </c>
    </row>
    <row r="224" spans="1:37" x14ac:dyDescent="0.3">
      <c r="A224">
        <v>231</v>
      </c>
      <c r="B224" t="s">
        <v>2031</v>
      </c>
      <c r="C224" t="s">
        <v>2032</v>
      </c>
      <c r="E224" t="s">
        <v>1201</v>
      </c>
      <c r="F224" t="s">
        <v>36</v>
      </c>
      <c r="G224" t="s">
        <v>83</v>
      </c>
      <c r="H224" t="s">
        <v>2033</v>
      </c>
      <c r="I224" t="s">
        <v>2034</v>
      </c>
      <c r="J224" t="s">
        <v>2035</v>
      </c>
      <c r="K224" t="s">
        <v>41</v>
      </c>
      <c r="L224" t="s">
        <v>42</v>
      </c>
      <c r="M224" t="s">
        <v>43</v>
      </c>
      <c r="N224">
        <v>400</v>
      </c>
      <c r="O224" t="s">
        <v>180</v>
      </c>
      <c r="P224" t="s">
        <v>45</v>
      </c>
      <c r="Q224" t="s">
        <v>126</v>
      </c>
      <c r="R224" t="s">
        <v>2036</v>
      </c>
      <c r="S224" s="1">
        <v>43908</v>
      </c>
      <c r="T224" s="1">
        <v>44264</v>
      </c>
      <c r="U224" s="1">
        <v>44287</v>
      </c>
      <c r="V224" s="1">
        <v>43909</v>
      </c>
      <c r="X224" s="1">
        <v>43927</v>
      </c>
      <c r="Y224" t="s">
        <v>2037</v>
      </c>
      <c r="AA224" t="s">
        <v>2038</v>
      </c>
      <c r="AG224">
        <f t="shared" si="13"/>
        <v>0</v>
      </c>
      <c r="AH224">
        <f t="shared" si="14"/>
        <v>0</v>
      </c>
      <c r="AI224">
        <f t="shared" si="15"/>
        <v>0</v>
      </c>
      <c r="AK224">
        <f t="shared" si="16"/>
        <v>0</v>
      </c>
    </row>
    <row r="225" spans="1:37" x14ac:dyDescent="0.3">
      <c r="A225">
        <v>232</v>
      </c>
      <c r="B225" t="s">
        <v>2039</v>
      </c>
      <c r="C225" t="s">
        <v>2040</v>
      </c>
      <c r="D225" t="s">
        <v>2041</v>
      </c>
      <c r="E225" t="s">
        <v>1201</v>
      </c>
      <c r="F225" t="s">
        <v>36</v>
      </c>
      <c r="G225" t="s">
        <v>83</v>
      </c>
      <c r="H225" t="s">
        <v>2042</v>
      </c>
      <c r="I225" t="s">
        <v>2043</v>
      </c>
      <c r="J225" t="s">
        <v>2044</v>
      </c>
      <c r="K225" t="s">
        <v>41</v>
      </c>
      <c r="L225" t="s">
        <v>42</v>
      </c>
      <c r="M225" t="s">
        <v>59</v>
      </c>
      <c r="N225">
        <v>342</v>
      </c>
      <c r="O225" t="s">
        <v>44</v>
      </c>
      <c r="P225" t="s">
        <v>45</v>
      </c>
      <c r="Q225" t="s">
        <v>306</v>
      </c>
      <c r="R225" t="s">
        <v>2041</v>
      </c>
      <c r="S225" s="2">
        <v>43941</v>
      </c>
      <c r="T225" s="2">
        <v>44094</v>
      </c>
      <c r="U225" s="2">
        <v>44185</v>
      </c>
      <c r="V225" s="1">
        <v>43922</v>
      </c>
      <c r="X225" s="1">
        <v>43929</v>
      </c>
      <c r="Y225" t="s">
        <v>2045</v>
      </c>
      <c r="AA225" t="s">
        <v>2046</v>
      </c>
      <c r="AG225">
        <f t="shared" si="13"/>
        <v>0</v>
      </c>
      <c r="AH225">
        <f t="shared" si="14"/>
        <v>1</v>
      </c>
      <c r="AI225">
        <f t="shared" si="15"/>
        <v>0</v>
      </c>
      <c r="AK225">
        <f t="shared" si="16"/>
        <v>2</v>
      </c>
    </row>
    <row r="226" spans="1:37" x14ac:dyDescent="0.3">
      <c r="A226">
        <v>237</v>
      </c>
      <c r="B226" t="s">
        <v>2047</v>
      </c>
      <c r="C226" t="s">
        <v>2048</v>
      </c>
      <c r="E226" t="s">
        <v>1201</v>
      </c>
      <c r="F226" t="s">
        <v>36</v>
      </c>
      <c r="G226" t="s">
        <v>2049</v>
      </c>
      <c r="H226" t="s">
        <v>2050</v>
      </c>
      <c r="I226" t="s">
        <v>2051</v>
      </c>
      <c r="J226" t="s">
        <v>2052</v>
      </c>
      <c r="K226" t="s">
        <v>41</v>
      </c>
      <c r="L226" t="s">
        <v>285</v>
      </c>
      <c r="M226" t="s">
        <v>59</v>
      </c>
      <c r="N226">
        <v>250</v>
      </c>
      <c r="O226" t="s">
        <v>180</v>
      </c>
      <c r="P226" t="s">
        <v>45</v>
      </c>
      <c r="Q226" t="s">
        <v>126</v>
      </c>
      <c r="R226" t="s">
        <v>2053</v>
      </c>
      <c r="S226" s="1">
        <v>43608</v>
      </c>
      <c r="T226" s="1">
        <v>44316</v>
      </c>
      <c r="U226" s="1">
        <v>44558</v>
      </c>
      <c r="V226" s="1">
        <v>43483</v>
      </c>
      <c r="X226" s="1">
        <v>43938</v>
      </c>
      <c r="Y226" t="s">
        <v>2054</v>
      </c>
      <c r="AA226" t="s">
        <v>2055</v>
      </c>
      <c r="AG226">
        <f t="shared" si="13"/>
        <v>0</v>
      </c>
      <c r="AH226">
        <f t="shared" si="14"/>
        <v>0</v>
      </c>
      <c r="AI226">
        <f t="shared" si="15"/>
        <v>0</v>
      </c>
      <c r="AK226">
        <f t="shared" si="16"/>
        <v>0</v>
      </c>
    </row>
    <row r="227" spans="1:37" x14ac:dyDescent="0.3">
      <c r="A227">
        <v>137</v>
      </c>
      <c r="B227" t="s">
        <v>2056</v>
      </c>
      <c r="C227" t="s">
        <v>2057</v>
      </c>
      <c r="E227" t="s">
        <v>2058</v>
      </c>
      <c r="F227" t="s">
        <v>36</v>
      </c>
      <c r="G227" t="s">
        <v>2059</v>
      </c>
      <c r="H227" t="s">
        <v>2060</v>
      </c>
      <c r="I227" t="s">
        <v>2061</v>
      </c>
      <c r="J227" t="s">
        <v>1240</v>
      </c>
      <c r="K227" t="s">
        <v>41</v>
      </c>
      <c r="L227" t="s">
        <v>42</v>
      </c>
      <c r="M227" t="s">
        <v>101</v>
      </c>
      <c r="N227">
        <v>400</v>
      </c>
      <c r="O227" t="s">
        <v>44</v>
      </c>
      <c r="P227" t="s">
        <v>45</v>
      </c>
      <c r="Q227" t="s">
        <v>1833</v>
      </c>
      <c r="R227" t="s">
        <v>2062</v>
      </c>
      <c r="S227" s="1">
        <v>43875</v>
      </c>
      <c r="T227" s="1">
        <v>43952</v>
      </c>
      <c r="U227" s="1">
        <v>43981</v>
      </c>
      <c r="V227" s="1">
        <v>43879</v>
      </c>
      <c r="X227" s="1">
        <v>43938</v>
      </c>
      <c r="Y227" t="s">
        <v>2063</v>
      </c>
      <c r="AA227" t="s">
        <v>2064</v>
      </c>
    </row>
    <row r="228" spans="1:37" x14ac:dyDescent="0.3">
      <c r="A228">
        <v>202</v>
      </c>
      <c r="B228" t="s">
        <v>2065</v>
      </c>
      <c r="C228" t="s">
        <v>2066</v>
      </c>
      <c r="E228" t="s">
        <v>2067</v>
      </c>
      <c r="F228" t="s">
        <v>36</v>
      </c>
      <c r="G228" t="s">
        <v>175</v>
      </c>
      <c r="H228" t="s">
        <v>2068</v>
      </c>
      <c r="I228" t="s">
        <v>2069</v>
      </c>
      <c r="J228" t="s">
        <v>2070</v>
      </c>
      <c r="K228" t="s">
        <v>41</v>
      </c>
      <c r="L228" t="s">
        <v>42</v>
      </c>
      <c r="M228" t="s">
        <v>101</v>
      </c>
      <c r="N228">
        <v>340</v>
      </c>
      <c r="O228" t="s">
        <v>44</v>
      </c>
      <c r="P228" t="s">
        <v>45</v>
      </c>
      <c r="Q228" t="s">
        <v>2071</v>
      </c>
      <c r="R228" t="s">
        <v>2072</v>
      </c>
      <c r="V228" s="1">
        <v>39437</v>
      </c>
      <c r="X228" s="1">
        <v>41508</v>
      </c>
      <c r="Y228" t="s">
        <v>2073</v>
      </c>
      <c r="AA228" t="s">
        <v>2074</v>
      </c>
    </row>
    <row r="229" spans="1:37" x14ac:dyDescent="0.3">
      <c r="A229">
        <v>1</v>
      </c>
      <c r="B229" t="s">
        <v>2075</v>
      </c>
      <c r="C229" t="s">
        <v>2076</v>
      </c>
      <c r="E229" t="s">
        <v>2077</v>
      </c>
      <c r="F229" t="s">
        <v>36</v>
      </c>
      <c r="G229" t="s">
        <v>367</v>
      </c>
      <c r="H229" t="s">
        <v>253</v>
      </c>
      <c r="I229" t="s">
        <v>2078</v>
      </c>
      <c r="J229" t="s">
        <v>2079</v>
      </c>
      <c r="K229" t="s">
        <v>41</v>
      </c>
      <c r="L229" t="s">
        <v>42</v>
      </c>
      <c r="M229" t="s">
        <v>74</v>
      </c>
      <c r="N229">
        <v>0</v>
      </c>
      <c r="O229" t="s">
        <v>44</v>
      </c>
      <c r="P229" t="s">
        <v>45</v>
      </c>
      <c r="Q229" t="s">
        <v>2080</v>
      </c>
      <c r="R229" t="s">
        <v>2081</v>
      </c>
      <c r="S229" s="1">
        <v>43922</v>
      </c>
      <c r="T229" s="1">
        <v>44926</v>
      </c>
      <c r="U229" s="1">
        <v>44926</v>
      </c>
      <c r="V229" s="1">
        <v>43917</v>
      </c>
      <c r="X229" s="1">
        <v>43929</v>
      </c>
      <c r="AA229" t="s">
        <v>2082</v>
      </c>
    </row>
    <row r="230" spans="1:37" x14ac:dyDescent="0.3">
      <c r="A230">
        <v>2</v>
      </c>
      <c r="B230" t="s">
        <v>2083</v>
      </c>
      <c r="C230" t="s">
        <v>2084</v>
      </c>
      <c r="E230" t="s">
        <v>2077</v>
      </c>
      <c r="F230" t="s">
        <v>36</v>
      </c>
      <c r="G230" t="s">
        <v>1202</v>
      </c>
      <c r="H230" t="s">
        <v>2085</v>
      </c>
      <c r="I230" t="s">
        <v>2086</v>
      </c>
      <c r="J230" t="s">
        <v>2087</v>
      </c>
      <c r="K230" t="s">
        <v>41</v>
      </c>
      <c r="L230" t="s">
        <v>285</v>
      </c>
      <c r="M230" t="s">
        <v>101</v>
      </c>
      <c r="N230">
        <v>0</v>
      </c>
      <c r="O230" t="s">
        <v>44</v>
      </c>
      <c r="P230" t="s">
        <v>45</v>
      </c>
      <c r="Q230" t="s">
        <v>2088</v>
      </c>
      <c r="R230" t="s">
        <v>2089</v>
      </c>
      <c r="S230" s="1">
        <v>43883</v>
      </c>
      <c r="T230" s="1">
        <v>43951</v>
      </c>
      <c r="U230" s="1">
        <v>43966</v>
      </c>
      <c r="V230" s="1">
        <v>43886</v>
      </c>
      <c r="X230" s="1">
        <v>43907</v>
      </c>
      <c r="AA230" t="s">
        <v>2090</v>
      </c>
    </row>
    <row r="231" spans="1:37" x14ac:dyDescent="0.3">
      <c r="A231">
        <v>3</v>
      </c>
      <c r="B231" t="s">
        <v>2091</v>
      </c>
      <c r="C231" t="s">
        <v>2092</v>
      </c>
      <c r="E231" t="s">
        <v>2077</v>
      </c>
      <c r="F231" t="s">
        <v>36</v>
      </c>
      <c r="G231" t="s">
        <v>1202</v>
      </c>
      <c r="H231" t="s">
        <v>2093</v>
      </c>
      <c r="I231" t="s">
        <v>2094</v>
      </c>
      <c r="J231" t="s">
        <v>2087</v>
      </c>
      <c r="K231" t="s">
        <v>41</v>
      </c>
      <c r="L231" t="s">
        <v>285</v>
      </c>
      <c r="M231" t="s">
        <v>101</v>
      </c>
      <c r="N231">
        <v>0</v>
      </c>
      <c r="O231" t="s">
        <v>44</v>
      </c>
      <c r="P231" t="s">
        <v>45</v>
      </c>
      <c r="Q231" t="s">
        <v>286</v>
      </c>
      <c r="R231" t="s">
        <v>2095</v>
      </c>
      <c r="S231" s="1">
        <v>43883</v>
      </c>
      <c r="T231" s="1">
        <v>43951</v>
      </c>
      <c r="U231" s="1">
        <v>43966</v>
      </c>
      <c r="V231" s="1">
        <v>43886</v>
      </c>
      <c r="X231" s="1">
        <v>43907</v>
      </c>
      <c r="AA231" t="s">
        <v>2096</v>
      </c>
    </row>
    <row r="232" spans="1:37" x14ac:dyDescent="0.3">
      <c r="A232">
        <v>7</v>
      </c>
      <c r="B232" t="s">
        <v>2097</v>
      </c>
      <c r="C232" t="s">
        <v>2098</v>
      </c>
      <c r="E232" t="s">
        <v>2077</v>
      </c>
      <c r="F232" t="s">
        <v>36</v>
      </c>
      <c r="G232" t="s">
        <v>2099</v>
      </c>
      <c r="H232" t="s">
        <v>2100</v>
      </c>
      <c r="I232" t="s">
        <v>2101</v>
      </c>
      <c r="J232" t="s">
        <v>136</v>
      </c>
      <c r="K232" t="s">
        <v>41</v>
      </c>
      <c r="L232" t="s">
        <v>1046</v>
      </c>
      <c r="M232" t="s">
        <v>88</v>
      </c>
      <c r="N232">
        <v>0</v>
      </c>
      <c r="O232" t="s">
        <v>138</v>
      </c>
      <c r="P232" t="s">
        <v>45</v>
      </c>
      <c r="Q232" t="s">
        <v>993</v>
      </c>
      <c r="R232" t="s">
        <v>2102</v>
      </c>
      <c r="T232" s="2">
        <v>43842</v>
      </c>
      <c r="U232" s="2">
        <v>43842</v>
      </c>
      <c r="V232" s="1">
        <v>39346</v>
      </c>
      <c r="X232" s="1">
        <v>41246</v>
      </c>
      <c r="Y232" t="s">
        <v>2103</v>
      </c>
      <c r="AA232" t="s">
        <v>2104</v>
      </c>
    </row>
    <row r="233" spans="1:37" x14ac:dyDescent="0.3">
      <c r="A233">
        <v>103</v>
      </c>
      <c r="B233" t="s">
        <v>2105</v>
      </c>
      <c r="C233" t="s">
        <v>2106</v>
      </c>
      <c r="D233" t="s">
        <v>1590</v>
      </c>
      <c r="E233" t="s">
        <v>2077</v>
      </c>
      <c r="F233" t="s">
        <v>36</v>
      </c>
      <c r="G233" t="s">
        <v>2107</v>
      </c>
      <c r="H233" t="s">
        <v>1592</v>
      </c>
      <c r="I233" t="s">
        <v>2108</v>
      </c>
      <c r="J233" t="s">
        <v>2109</v>
      </c>
      <c r="K233" t="s">
        <v>41</v>
      </c>
      <c r="L233" t="s">
        <v>42</v>
      </c>
      <c r="M233" t="s">
        <v>74</v>
      </c>
      <c r="N233">
        <v>0</v>
      </c>
      <c r="O233" t="s">
        <v>44</v>
      </c>
      <c r="P233" t="s">
        <v>45</v>
      </c>
      <c r="Q233" t="s">
        <v>1061</v>
      </c>
      <c r="R233" t="s">
        <v>1595</v>
      </c>
      <c r="S233" s="1">
        <v>43913</v>
      </c>
      <c r="T233" s="1">
        <v>44256</v>
      </c>
      <c r="U233" s="1">
        <v>44621</v>
      </c>
      <c r="V233" s="1">
        <v>43892</v>
      </c>
      <c r="X233" s="1">
        <v>43914</v>
      </c>
      <c r="AA233" t="s">
        <v>2110</v>
      </c>
    </row>
    <row r="234" spans="1:37" x14ac:dyDescent="0.3">
      <c r="A234">
        <v>118</v>
      </c>
      <c r="B234" t="s">
        <v>2111</v>
      </c>
      <c r="C234" t="s">
        <v>2112</v>
      </c>
      <c r="E234" t="s">
        <v>2077</v>
      </c>
      <c r="F234" t="s">
        <v>36</v>
      </c>
      <c r="G234" t="s">
        <v>83</v>
      </c>
      <c r="H234" t="s">
        <v>2113</v>
      </c>
      <c r="I234" t="s">
        <v>2114</v>
      </c>
      <c r="J234" t="s">
        <v>2115</v>
      </c>
      <c r="K234" t="s">
        <v>41</v>
      </c>
      <c r="L234" t="s">
        <v>189</v>
      </c>
      <c r="M234" t="s">
        <v>101</v>
      </c>
      <c r="N234">
        <v>0</v>
      </c>
      <c r="O234" t="s">
        <v>44</v>
      </c>
      <c r="P234" t="s">
        <v>45</v>
      </c>
      <c r="Q234" t="s">
        <v>1061</v>
      </c>
      <c r="R234" t="s">
        <v>2116</v>
      </c>
      <c r="S234" s="1">
        <v>43885</v>
      </c>
      <c r="T234" s="1">
        <v>43886</v>
      </c>
      <c r="U234" s="1">
        <v>43886</v>
      </c>
      <c r="V234" s="1">
        <v>43893</v>
      </c>
      <c r="X234" s="1">
        <v>43908</v>
      </c>
      <c r="Y234" t="s">
        <v>2117</v>
      </c>
      <c r="AA234" t="s">
        <v>2118</v>
      </c>
    </row>
    <row r="235" spans="1:37" x14ac:dyDescent="0.3">
      <c r="A235">
        <v>148</v>
      </c>
      <c r="B235" t="s">
        <v>2119</v>
      </c>
      <c r="C235" t="s">
        <v>2120</v>
      </c>
      <c r="D235" t="s">
        <v>1769</v>
      </c>
      <c r="E235" t="s">
        <v>2077</v>
      </c>
      <c r="F235" t="s">
        <v>36</v>
      </c>
      <c r="G235" t="s">
        <v>2121</v>
      </c>
      <c r="H235" t="s">
        <v>1771</v>
      </c>
      <c r="I235" t="s">
        <v>2122</v>
      </c>
      <c r="J235" t="s">
        <v>2123</v>
      </c>
      <c r="K235" t="s">
        <v>41</v>
      </c>
      <c r="L235" t="s">
        <v>42</v>
      </c>
      <c r="M235" t="s">
        <v>74</v>
      </c>
      <c r="N235">
        <v>0</v>
      </c>
      <c r="O235" t="s">
        <v>44</v>
      </c>
      <c r="P235" t="s">
        <v>45</v>
      </c>
      <c r="Q235" t="s">
        <v>46</v>
      </c>
      <c r="R235" t="s">
        <v>2124</v>
      </c>
      <c r="S235" s="1">
        <v>43891</v>
      </c>
      <c r="T235" s="1">
        <v>44256</v>
      </c>
      <c r="U235" s="1">
        <v>44593</v>
      </c>
      <c r="V235" s="1">
        <v>43892</v>
      </c>
      <c r="X235" s="1">
        <v>43914</v>
      </c>
      <c r="AA235" t="s">
        <v>2125</v>
      </c>
    </row>
    <row r="236" spans="1:37" x14ac:dyDescent="0.3">
      <c r="A236">
        <v>204</v>
      </c>
      <c r="B236" t="s">
        <v>2126</v>
      </c>
      <c r="C236" t="s">
        <v>2127</v>
      </c>
      <c r="E236" t="s">
        <v>2077</v>
      </c>
      <c r="F236" t="s">
        <v>36</v>
      </c>
      <c r="G236" t="s">
        <v>175</v>
      </c>
      <c r="H236" t="s">
        <v>2128</v>
      </c>
      <c r="J236" t="s">
        <v>2129</v>
      </c>
      <c r="K236" t="s">
        <v>41</v>
      </c>
      <c r="L236" t="s">
        <v>285</v>
      </c>
      <c r="M236" t="s">
        <v>101</v>
      </c>
      <c r="N236">
        <v>0</v>
      </c>
      <c r="O236" t="s">
        <v>44</v>
      </c>
      <c r="P236" t="s">
        <v>45</v>
      </c>
      <c r="Q236" t="s">
        <v>2130</v>
      </c>
      <c r="R236">
        <v>9261701054</v>
      </c>
      <c r="V236" s="1">
        <v>38610</v>
      </c>
      <c r="X236" s="1">
        <v>41253</v>
      </c>
      <c r="Y236" t="s">
        <v>2131</v>
      </c>
      <c r="AA236" t="s">
        <v>2132</v>
      </c>
    </row>
    <row r="237" spans="1:37" x14ac:dyDescent="0.3">
      <c r="A237">
        <v>206</v>
      </c>
      <c r="B237" t="s">
        <v>2133</v>
      </c>
      <c r="C237" t="s">
        <v>2134</v>
      </c>
      <c r="E237" t="s">
        <v>2077</v>
      </c>
      <c r="F237" t="s">
        <v>36</v>
      </c>
      <c r="G237" t="s">
        <v>2135</v>
      </c>
      <c r="H237" t="s">
        <v>2136</v>
      </c>
      <c r="I237" t="s">
        <v>2137</v>
      </c>
      <c r="J237" t="s">
        <v>136</v>
      </c>
      <c r="K237" t="s">
        <v>41</v>
      </c>
      <c r="L237" t="s">
        <v>1046</v>
      </c>
      <c r="M237" t="s">
        <v>88</v>
      </c>
      <c r="N237">
        <v>0</v>
      </c>
      <c r="O237" t="s">
        <v>138</v>
      </c>
      <c r="P237" t="s">
        <v>45</v>
      </c>
      <c r="Q237" t="s">
        <v>61</v>
      </c>
      <c r="R237" t="s">
        <v>2138</v>
      </c>
      <c r="V237" s="1">
        <v>40714</v>
      </c>
      <c r="X237" s="1">
        <v>41320</v>
      </c>
      <c r="Y237" t="s">
        <v>2139</v>
      </c>
      <c r="AA237" t="s">
        <v>2140</v>
      </c>
    </row>
    <row r="238" spans="1:37" x14ac:dyDescent="0.3">
      <c r="A238">
        <v>213</v>
      </c>
      <c r="B238" t="s">
        <v>2141</v>
      </c>
      <c r="C238" t="s">
        <v>2142</v>
      </c>
      <c r="E238" t="s">
        <v>2077</v>
      </c>
      <c r="F238" t="s">
        <v>36</v>
      </c>
      <c r="G238" t="s">
        <v>2143</v>
      </c>
      <c r="H238" t="s">
        <v>2144</v>
      </c>
      <c r="I238" t="s">
        <v>2145</v>
      </c>
      <c r="J238" t="s">
        <v>1449</v>
      </c>
      <c r="K238" t="s">
        <v>41</v>
      </c>
      <c r="L238" t="s">
        <v>73</v>
      </c>
      <c r="M238" t="s">
        <v>74</v>
      </c>
      <c r="N238">
        <v>0</v>
      </c>
      <c r="O238" t="s">
        <v>44</v>
      </c>
      <c r="P238" t="s">
        <v>45</v>
      </c>
      <c r="Q238" t="s">
        <v>102</v>
      </c>
      <c r="R238" t="s">
        <v>2146</v>
      </c>
      <c r="S238" s="2">
        <v>43965</v>
      </c>
      <c r="T238" s="2">
        <v>43967</v>
      </c>
      <c r="U238" s="2">
        <v>44151</v>
      </c>
      <c r="V238" s="1">
        <v>41835</v>
      </c>
      <c r="X238" s="1">
        <v>43425</v>
      </c>
      <c r="Y238" t="s">
        <v>2147</v>
      </c>
      <c r="AA238" t="s">
        <v>2148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clintrials18Apr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dc:creator>
  <cp:lastModifiedBy>Charles S</cp:lastModifiedBy>
  <dcterms:created xsi:type="dcterms:W3CDTF">2020-04-18T15:11:30Z</dcterms:created>
  <dcterms:modified xsi:type="dcterms:W3CDTF">2020-04-18T15:45:35Z</dcterms:modified>
</cp:coreProperties>
</file>