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B783UK\Downloads\"/>
    </mc:Choice>
  </mc:AlternateContent>
  <xr:revisionPtr revIDLastSave="0" documentId="8_{A5B5C9DD-CE00-49E0-8046-B12D50D68038}" xr6:coauthVersionLast="47" xr6:coauthVersionMax="47" xr10:uidLastSave="{00000000-0000-0000-0000-000000000000}"/>
  <bookViews>
    <workbookView xWindow="9510" yWindow="0" windowWidth="9780" windowHeight="1137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2" l="1"/>
  <c r="N12" i="2"/>
  <c r="N11" i="2"/>
  <c r="N10" i="2"/>
  <c r="N9" i="2"/>
  <c r="N8" i="2"/>
  <c r="N7" i="2"/>
  <c r="N6" i="2"/>
  <c r="N5" i="2" a="1"/>
  <c r="N5" i="2" s="1"/>
  <c r="N4" i="2"/>
  <c r="N3" i="2"/>
  <c r="N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<sst xmlns="http://schemas.openxmlformats.org/spreadsheetml/2006/main" count="68742" uniqueCount="9200">
  <si>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</si>
  <si>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</si>
  <si>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</si>
  <si>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</si>
  <si>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</si>
  <si>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</si>
  <si>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</si>
  <si>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</si>
  <si>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</si>
  <si>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</si>
  <si>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</si>
  <si>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</si>
  <si>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</si>
  <si>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</si>
  <si>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</si>
  <si>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</si>
  <si>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</si>
  <si>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</si>
  <si>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</si>
  <si>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</si>
  <si>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</si>
  <si>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</si>
  <si>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</si>
  <si>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</si>
  <si>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</si>
  <si>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</si>
  <si>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</si>
  <si>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</si>
  <si>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</si>
  <si>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</si>
  <si>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</si>
  <si>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</si>
  <si>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</si>
  <si>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</si>
  <si>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</si>
  <si>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</si>
  <si>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</si>
  <si>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</si>
  <si>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</si>
  <si>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</si>
  <si>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</si>
  <si>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</si>
  <si>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</si>
  <si>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</si>
  <si>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</si>
  <si>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</si>
  <si>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</si>
  <si>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</si>
  <si>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</si>
  <si>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</si>
  <si>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</si>
  <si>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</si>
  <si>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</si>
  <si>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</si>
  <si>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</si>
  <si>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</si>
  <si>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</si>
  <si>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</si>
  <si>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</si>
  <si>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</si>
  <si>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</si>
  <si>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</si>
  <si>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</si>
  <si>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</si>
  <si>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</si>
  <si>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</si>
  <si>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</si>
  <si>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</si>
  <si>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</si>
  <si>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</si>
  <si>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</si>
  <si>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</si>
  <si>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</si>
  <si>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</si>
  <si>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</si>
  <si>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</si>
  <si>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</si>
  <si>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</si>
  <si>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</si>
  <si>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</si>
  <si>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</si>
  <si>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</si>
  <si>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</si>
  <si>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</si>
  <si>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</si>
  <si>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</si>
  <si>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</si>
  <si>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</si>
  <si>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</si>
  <si>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</si>
  <si>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</si>
  <si>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</si>
  <si>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</si>
  <si>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</si>
  <si>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</si>
  <si>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</si>
  <si>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</si>
  <si>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</si>
  <si>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</si>
  <si>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</si>
  <si>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</si>
  <si>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</si>
  <si>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</si>
  <si>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</si>
  <si>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</si>
  <si>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</si>
  <si>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</si>
  <si>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</si>
  <si>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</si>
  <si>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</si>
  <si>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</si>
  <si>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</si>
  <si>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</si>
  <si>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</si>
  <si>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</si>
  <si>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</si>
  <si>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</si>
  <si>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</si>
  <si>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</si>
  <si>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</si>
  <si>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</si>
  <si>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</si>
  <si>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</si>
  <si>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</si>
  <si>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</si>
  <si>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</si>
  <si>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</si>
  <si>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</si>
  <si>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</si>
  <si>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</si>
  <si>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</si>
  <si>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</si>
  <si>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</si>
  <si>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</si>
  <si>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</si>
  <si>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</si>
  <si>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</si>
  <si>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</si>
  <si>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</si>
  <si>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</si>
  <si>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</si>
  <si>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</si>
  <si>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</si>
  <si>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</si>
  <si>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</si>
  <si>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</si>
  <si>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</si>
  <si>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</si>
  <si>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</si>
  <si>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</si>
  <si>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</si>
  <si>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</si>
  <si>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</si>
  <si>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</si>
  <si>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</si>
  <si>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</si>
  <si>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</si>
  <si>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</si>
  <si>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</si>
  <si>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</si>
  <si>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</si>
  <si>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</si>
  <si>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</si>
  <si>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</si>
  <si>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</si>
  <si>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</si>
  <si>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</si>
  <si>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</si>
  <si>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</si>
  <si>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</si>
  <si>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</si>
  <si>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</si>
  <si>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</si>
  <si>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</si>
  <si>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</si>
  <si>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</si>
  <si>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</si>
  <si>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</si>
  <si>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</si>
  <si>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</si>
  <si>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</si>
  <si>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</si>
  <si>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</si>
  <si>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</si>
  <si>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</si>
  <si>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</si>
  <si>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</si>
  <si>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</si>
  <si>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</si>
  <si>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</si>
  <si>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</si>
  <si>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</si>
  <si>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</si>
  <si>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</si>
  <si>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</si>
  <si>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</si>
  <si>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</si>
  <si>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</si>
  <si>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</si>
  <si>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</si>
  <si>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</si>
  <si>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</si>
  <si>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</si>
  <si>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</si>
  <si>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</si>
  <si>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</si>
  <si>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</si>
  <si>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</si>
  <si>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</si>
  <si>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</si>
  <si>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</si>
  <si>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</si>
  <si>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</si>
  <si>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</si>
  <si>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</si>
  <si>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</si>
  <si>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</si>
  <si>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</si>
  <si>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</si>
  <si>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</si>
  <si>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</si>
  <si>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</si>
  <si>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</si>
  <si>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</si>
  <si>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</si>
  <si>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</si>
  <si>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</si>
  <si>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</si>
  <si>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</si>
  <si>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</si>
  <si>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</si>
  <si>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</si>
  <si>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</si>
  <si>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</si>
  <si>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</si>
  <si>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</si>
  <si>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</si>
  <si>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</si>
  <si>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</si>
  <si>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</si>
  <si>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</si>
  <si>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</si>
  <si>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</si>
  <si>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</si>
  <si>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</si>
  <si>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</si>
  <si>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</si>
  <si>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</si>
  <si>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</si>
  <si>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</si>
  <si>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</si>
  <si>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</si>
  <si>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</si>
  <si>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</si>
  <si>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</si>
  <si>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</si>
  <si>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</si>
  <si>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</si>
  <si>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</si>
  <si>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</si>
  <si>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</si>
  <si>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</si>
  <si>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</si>
  <si>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</si>
  <si>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</si>
  <si>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</si>
  <si>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</si>
  <si>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</si>
  <si>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</si>
  <si>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</si>
  <si>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</si>
  <si>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</si>
  <si>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</si>
  <si>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</si>
  <si>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</si>
  <si>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</si>
  <si>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</si>
  <si>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</si>
  <si>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</si>
  <si>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</si>
  <si>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</si>
  <si>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</si>
  <si>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</si>
  <si>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</si>
  <si>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</si>
  <si>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</si>
  <si>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</si>
  <si>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</si>
  <si>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</si>
  <si>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</si>
  <si>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</si>
  <si>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</si>
  <si>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</si>
  <si>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</si>
  <si>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</si>
  <si>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</si>
  <si>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</si>
  <si>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</si>
  <si>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</si>
  <si>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</si>
  <si>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</si>
  <si>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</si>
  <si>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</si>
  <si>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</si>
  <si>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</si>
  <si>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</si>
  <si>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</si>
  <si>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</si>
  <si>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</si>
  <si>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</si>
  <si>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</si>
  <si>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</si>
  <si>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</si>
  <si>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</si>
  <si>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</si>
  <si>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</si>
  <si>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</si>
  <si>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</si>
  <si>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</si>
  <si>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</si>
  <si>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</si>
  <si>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</si>
  <si>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</si>
  <si>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</si>
  <si>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</si>
  <si>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</si>
  <si>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</si>
  <si>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</si>
  <si>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</si>
  <si>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</si>
  <si>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</si>
  <si>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</si>
  <si>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</si>
  <si>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</si>
  <si>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</si>
  <si>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</si>
  <si>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</si>
  <si>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</si>
  <si>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</si>
  <si>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</si>
  <si>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</si>
  <si>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</si>
  <si>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</si>
  <si>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</si>
  <si>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</si>
  <si>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</si>
  <si>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</si>
  <si>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</si>
  <si>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</si>
  <si>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</si>
  <si>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</si>
  <si>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</si>
  <si>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</si>
  <si>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</si>
  <si>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</si>
  <si>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</si>
  <si>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</si>
  <si>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</si>
  <si>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</si>
  <si>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</si>
  <si>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</si>
  <si>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</si>
  <si>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</si>
  <si>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</si>
  <si>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</si>
  <si>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</si>
  <si>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</si>
  <si>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</si>
  <si>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</si>
  <si>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</si>
  <si>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</si>
  <si>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</si>
  <si>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</si>
  <si>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</si>
  <si>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</si>
  <si>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</si>
  <si>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</si>
  <si>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</si>
  <si>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</si>
  <si>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</si>
  <si>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</si>
  <si>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</si>
  <si>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</si>
  <si>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</si>
  <si>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</si>
  <si>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</si>
  <si>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</si>
  <si>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</si>
  <si>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</si>
  <si>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</si>
  <si>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</si>
  <si>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</si>
  <si>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</si>
  <si>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</si>
  <si>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</si>
  <si>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</si>
  <si>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</si>
  <si>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</si>
  <si>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</si>
  <si>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</si>
  <si>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</si>
  <si>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</si>
  <si>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</si>
  <si>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</si>
  <si>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</si>
  <si>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</si>
  <si>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</si>
  <si>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</si>
  <si>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</si>
  <si>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</si>
  <si>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</si>
  <si>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</si>
  <si>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</si>
  <si>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</si>
  <si>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</si>
  <si>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</si>
  <si>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</si>
  <si>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</si>
  <si>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</si>
  <si>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</si>
  <si>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</si>
  <si>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</si>
  <si>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</si>
  <si>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</si>
  <si>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</si>
  <si>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</si>
  <si>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</si>
  <si>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</si>
  <si>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</si>
  <si>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</si>
  <si>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</si>
  <si>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</si>
  <si>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</si>
  <si>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</si>
  <si>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</si>
  <si>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</si>
  <si>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</si>
  <si>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</si>
  <si>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</si>
  <si>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</si>
  <si>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</si>
  <si>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</si>
  <si>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</si>
  <si>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</si>
  <si>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</si>
  <si>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</si>
  <si>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</si>
  <si>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</si>
  <si>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</si>
  <si>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</si>
  <si>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</si>
  <si>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</si>
  <si>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</si>
  <si>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</si>
  <si>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</si>
  <si>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</si>
  <si>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</si>
  <si>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</si>
  <si>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</si>
  <si>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</si>
  <si>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</si>
  <si>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</si>
  <si>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</si>
  <si>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</si>
  <si>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</si>
  <si>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</si>
  <si>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</si>
  <si>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</si>
  <si>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</si>
  <si>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</si>
  <si>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</si>
  <si>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</si>
  <si>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</si>
  <si>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</si>
  <si>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</si>
  <si>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</si>
  <si>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</si>
  <si>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</si>
  <si>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</si>
  <si>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</si>
  <si>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</si>
  <si>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</si>
  <si>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</si>
  <si>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</si>
  <si>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</si>
  <si>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</si>
  <si>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</si>
  <si>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</si>
  <si>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</si>
  <si>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</si>
  <si>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</si>
  <si>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</si>
  <si>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</si>
  <si>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</si>
  <si>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</si>
  <si>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</si>
  <si>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</si>
  <si>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</si>
  <si>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</si>
  <si>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</si>
  <si>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</si>
  <si>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</si>
  <si>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</si>
  <si>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</si>
  <si>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</si>
  <si>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</si>
  <si>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</si>
  <si>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</si>
  <si>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</si>
  <si>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</si>
  <si>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</si>
  <si>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</si>
  <si>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</si>
  <si>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</si>
  <si>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</si>
  <si>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</si>
  <si>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</si>
  <si>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</si>
  <si>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</si>
  <si>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</si>
  <si>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</si>
  <si>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</si>
  <si>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</si>
  <si>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</si>
  <si>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</si>
  <si>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</si>
  <si>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</si>
  <si>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</si>
  <si>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</si>
  <si>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</si>
  <si>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</si>
  <si>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</si>
  <si>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</si>
  <si>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</si>
  <si>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</si>
  <si>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</si>
  <si>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</si>
  <si>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</si>
  <si>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</si>
  <si>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</si>
  <si>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</si>
  <si>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</si>
  <si>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</si>
  <si>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</si>
  <si>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</si>
  <si>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</si>
  <si>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</si>
  <si>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</si>
  <si>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</si>
  <si>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</si>
  <si>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</si>
  <si>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</si>
  <si>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</si>
  <si>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</si>
  <si>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</si>
  <si>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</si>
  <si>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</si>
  <si>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</si>
  <si>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</si>
  <si>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</si>
  <si>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</si>
  <si>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</si>
  <si>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</si>
  <si>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</si>
  <si>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</si>
  <si>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</si>
  <si>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</si>
  <si>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</si>
  <si>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</si>
  <si>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</si>
  <si>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</si>
  <si>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</si>
  <si>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</si>
  <si>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</si>
  <si>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</si>
  <si>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</si>
  <si>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</si>
  <si>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</si>
  <si>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</si>
  <si>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</si>
  <si>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</si>
  <si>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</si>
  <si>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</si>
  <si>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</si>
  <si>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</si>
  <si>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</si>
  <si>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</si>
  <si>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</si>
  <si>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</si>
  <si>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</si>
  <si>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</si>
  <si>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</si>
  <si>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</si>
  <si>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</si>
  <si>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</si>
  <si>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</si>
  <si>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</si>
  <si>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</si>
  <si>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</si>
  <si>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</si>
  <si>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</si>
  <si>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</si>
  <si>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</si>
  <si>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</si>
  <si>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</si>
  <si>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</si>
  <si>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</si>
  <si>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</si>
  <si>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</si>
  <si>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</si>
  <si>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</si>
  <si>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</si>
  <si>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</si>
  <si>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</si>
  <si>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</si>
  <si>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</si>
  <si>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</si>
  <si>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</si>
  <si>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</si>
  <si>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</si>
  <si>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</si>
  <si>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</si>
  <si>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</si>
  <si>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</si>
  <si>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</si>
  <si>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</si>
  <si>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</si>
  <si>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</si>
  <si>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</si>
  <si>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</si>
  <si>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</si>
  <si>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</si>
  <si>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</si>
  <si>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</si>
  <si>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</si>
  <si>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</si>
  <si>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</si>
  <si>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</si>
  <si>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</si>
  <si>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</si>
  <si>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</si>
  <si>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</si>
  <si>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</si>
  <si>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</si>
  <si>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</si>
  <si>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</si>
  <si>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</si>
  <si>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</si>
  <si>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</si>
  <si>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</si>
  <si>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</si>
  <si>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</si>
  <si>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</si>
  <si>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</si>
  <si>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</si>
  <si>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</si>
  <si>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</si>
  <si>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</si>
  <si>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</si>
  <si>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</si>
  <si>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</si>
  <si>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</si>
  <si>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</si>
  <si>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</si>
  <si>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</si>
  <si>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</si>
  <si>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</si>
  <si>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</si>
  <si>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</si>
  <si>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</si>
  <si>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</si>
  <si>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</si>
  <si>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</si>
  <si>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</si>
  <si>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</si>
  <si>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</si>
  <si>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</si>
  <si>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</si>
  <si>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</si>
  <si>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</si>
  <si>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</si>
  <si>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</si>
  <si>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</si>
  <si>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</si>
  <si>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</si>
  <si>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</si>
  <si>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</si>
  <si>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</si>
  <si>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</si>
  <si>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</si>
  <si>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</si>
  <si>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</si>
  <si>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</si>
  <si>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</si>
  <si>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</si>
  <si>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</si>
  <si>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</si>
  <si>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</si>
  <si>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</si>
  <si>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</si>
  <si>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</si>
  <si>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</si>
  <si>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</si>
  <si>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</si>
  <si>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</si>
  <si>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</si>
  <si>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</si>
  <si>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</si>
  <si>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</si>
  <si>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</si>
  <si>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</si>
  <si>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</si>
  <si>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</si>
  <si>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</si>
  <si>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</si>
  <si>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</si>
  <si>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</si>
  <si>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</si>
  <si>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</si>
  <si>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</si>
  <si>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</si>
  <si>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</si>
  <si>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</si>
  <si>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</si>
  <si>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</si>
  <si>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</si>
  <si>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</si>
  <si>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</si>
  <si>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</si>
  <si>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</si>
  <si>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</si>
  <si>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</si>
  <si>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</si>
  <si>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</si>
  <si>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</si>
  <si>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</si>
  <si>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</si>
  <si>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</si>
  <si>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</si>
  <si>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</si>
  <si>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</si>
  <si>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</si>
  <si>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</si>
  <si>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</si>
  <si>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</si>
  <si>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</si>
  <si>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</si>
  <si>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</si>
  <si>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</si>
  <si>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</si>
  <si>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</si>
  <si>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</si>
  <si>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</si>
  <si>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</si>
  <si>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</si>
  <si>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</si>
  <si>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</si>
  <si>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</si>
  <si>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</si>
  <si>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</si>
  <si>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</si>
  <si>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</si>
  <si>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</si>
  <si>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</si>
  <si>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</si>
  <si>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</si>
  <si>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</si>
  <si>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</si>
  <si>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</si>
  <si>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</si>
  <si>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</si>
  <si>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</si>
  <si>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</si>
  <si>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</si>
  <si>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</si>
  <si>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</si>
  <si>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</si>
  <si>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</si>
  <si>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</si>
  <si>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</si>
  <si>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</si>
  <si>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</si>
  <si>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</si>
  <si>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</si>
  <si>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</si>
  <si>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</si>
  <si>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</si>
  <si>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</si>
  <si>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</si>
  <si>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</si>
  <si>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</si>
  <si>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</si>
  <si>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</si>
  <si>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</si>
  <si>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</si>
  <si>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</si>
  <si>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</si>
  <si>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</si>
  <si>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</si>
  <si>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</si>
  <si>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</si>
  <si>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</si>
  <si>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</si>
  <si>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</si>
  <si>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</si>
  <si>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</si>
  <si>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</si>
  <si>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</si>
  <si>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</si>
  <si>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</si>
  <si>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</si>
  <si>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</si>
  <si>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</si>
  <si>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</si>
  <si>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</si>
  <si>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</si>
  <si>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</si>
  <si>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</si>
  <si>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</si>
  <si>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</si>
  <si>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</si>
  <si>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</si>
  <si>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</si>
  <si>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</si>
  <si>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</si>
  <si>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</si>
  <si>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</si>
  <si>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</si>
  <si>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</si>
  <si>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</si>
  <si>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</si>
  <si>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</si>
  <si>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</si>
  <si>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</si>
  <si>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</si>
  <si>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</si>
  <si>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</si>
  <si>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</si>
  <si>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</si>
  <si>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</si>
  <si>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</si>
  <si>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</si>
  <si>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</si>
  <si>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</si>
  <si>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</si>
  <si>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</si>
  <si>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</si>
  <si>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</si>
  <si>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</si>
  <si>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</si>
  <si>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</si>
  <si>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</si>
  <si>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</si>
  <si>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</si>
  <si>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</si>
  <si>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</si>
  <si>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</si>
  <si>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</si>
  <si>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</si>
  <si>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</si>
  <si>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</si>
  <si>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</si>
  <si>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</si>
  <si>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</si>
  <si>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</si>
  <si>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</si>
  <si>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</si>
  <si>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</si>
  <si>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</si>
  <si>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</si>
  <si>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</si>
  <si>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</si>
  <si>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</si>
  <si>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</si>
  <si>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</si>
  <si>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</si>
  <si>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</si>
  <si>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</si>
  <si>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</si>
  <si>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</si>
  <si>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</si>
  <si>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</si>
  <si>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</si>
  <si>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</si>
  <si>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</si>
  <si>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</si>
  <si>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</si>
  <si>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</si>
  <si>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</si>
  <si>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</si>
  <si>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</si>
  <si>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</si>
  <si>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</si>
  <si>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</si>
  <si>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</si>
  <si>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</si>
  <si>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</si>
  <si>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</si>
  <si>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</si>
  <si>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</si>
  <si>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</si>
  <si>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</si>
  <si>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</si>
  <si>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</si>
  <si>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</si>
  <si>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</si>
  <si>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</si>
  <si>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</si>
  <si>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</si>
  <si>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</si>
  <si>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</si>
  <si>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</si>
  <si>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</si>
  <si>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</si>
  <si>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</si>
  <si>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</si>
  <si>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</si>
  <si>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</si>
  <si>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</si>
  <si>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</si>
  <si>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</si>
  <si>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</si>
  <si>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</si>
  <si>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</si>
  <si>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</si>
  <si>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</si>
  <si>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</si>
  <si>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</si>
  <si>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</si>
  <si>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</si>
  <si>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</si>
  <si>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</si>
  <si>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</si>
  <si>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</si>
  <si>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</si>
  <si>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</si>
  <si>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</si>
  <si>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</si>
  <si>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</si>
  <si>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</si>
  <si>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</si>
  <si>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</si>
  <si>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</si>
  <si>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</si>
  <si>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</si>
  <si>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</si>
  <si>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</si>
  <si>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</si>
  <si>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</si>
  <si>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</si>
  <si>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</si>
  <si>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</si>
  <si>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</si>
  <si>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</si>
  <si>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</si>
  <si>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</si>
  <si>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</si>
  <si>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</si>
  <si>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</si>
  <si>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</si>
  <si>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</si>
  <si>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</si>
  <si>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</si>
  <si>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</si>
  <si>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</si>
  <si>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</si>
  <si>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</si>
  <si>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</si>
  <si>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</si>
  <si>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</si>
  <si>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</si>
  <si>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</si>
  <si>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</si>
  <si>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</si>
  <si>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</si>
  <si>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</si>
  <si>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</si>
  <si>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</si>
  <si>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</si>
  <si>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</si>
  <si>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</si>
  <si>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</si>
  <si>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</si>
  <si>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</si>
  <si>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</si>
  <si>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</si>
  <si>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</si>
  <si>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</si>
  <si>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</si>
  <si>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</si>
  <si>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</si>
  <si>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</si>
  <si>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</si>
  <si>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</si>
  <si>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</si>
  <si>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</si>
  <si>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</si>
  <si>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</si>
  <si>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</si>
  <si>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</si>
  <si>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</si>
  <si>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</si>
  <si>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</si>
  <si>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</si>
  <si>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</si>
  <si>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</si>
  <si>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</si>
  <si>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</si>
  <si>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</si>
  <si>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</si>
  <si>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</si>
  <si>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</si>
  <si>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</si>
  <si>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</si>
  <si>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</si>
  <si>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</si>
  <si>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</si>
  <si>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</si>
  <si>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</si>
  <si>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</si>
  <si>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</si>
  <si>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</si>
  <si>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</si>
  <si>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</si>
  <si>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</si>
  <si>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</si>
  <si>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</si>
  <si>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</si>
  <si>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</si>
  <si>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</si>
  <si>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</si>
  <si>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</si>
  <si>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</si>
  <si>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</si>
  <si>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</si>
  <si>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</si>
  <si>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</si>
  <si>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</si>
  <si>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</si>
  <si>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</si>
  <si>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</si>
  <si>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</si>
  <si>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</si>
  <si>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</si>
  <si>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</si>
  <si>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</si>
  <si>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</si>
  <si>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</si>
  <si>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</si>
  <si>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</si>
  <si>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</si>
  <si>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</si>
  <si>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</si>
  <si>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</si>
  <si>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</si>
  <si>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</si>
  <si>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</si>
  <si>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</si>
  <si>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</si>
  <si>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</si>
  <si>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</si>
  <si>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</si>
  <si>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</si>
  <si>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</si>
  <si>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</si>
  <si>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</si>
  <si>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</si>
  <si>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</si>
  <si>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</si>
  <si>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</si>
  <si>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</si>
  <si>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</si>
  <si>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</si>
  <si>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</si>
  <si>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</si>
  <si>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</si>
  <si>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</si>
  <si>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</si>
  <si>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</si>
  <si>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</si>
  <si>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</si>
  <si>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</si>
  <si>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</si>
  <si>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</si>
  <si>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</si>
  <si>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</si>
  <si>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</si>
  <si>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</si>
  <si>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</si>
  <si>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</si>
  <si>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</si>
  <si>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</si>
  <si>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</si>
  <si>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</si>
  <si>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</si>
  <si>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</si>
  <si>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</si>
  <si>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</si>
  <si>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</si>
  <si>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</si>
  <si>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</si>
  <si>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</si>
  <si>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</si>
  <si>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</si>
  <si>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</si>
  <si>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</si>
  <si>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</si>
  <si>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</si>
  <si>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</si>
  <si>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</si>
  <si>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</si>
  <si>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</si>
  <si>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</si>
  <si>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</si>
  <si>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</si>
  <si>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</si>
  <si>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</si>
  <si>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</si>
  <si>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</si>
  <si>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</si>
  <si>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</si>
  <si>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</si>
  <si>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</si>
  <si>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</si>
  <si>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</si>
  <si>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</si>
  <si>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</si>
  <si>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</si>
  <si>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</si>
  <si>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</si>
  <si>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</si>
  <si>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</si>
  <si>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</si>
  <si>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</si>
  <si>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</si>
  <si>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</si>
  <si>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</si>
  <si>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</si>
  <si>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</si>
  <si>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</si>
  <si>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</si>
  <si>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</si>
  <si>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</si>
  <si>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</si>
  <si>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</si>
  <si>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</si>
  <si>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</si>
  <si>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</si>
  <si>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</si>
  <si>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</si>
  <si>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</si>
  <si>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</si>
  <si>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</si>
  <si>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</si>
  <si>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</si>
  <si>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</si>
  <si>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</si>
  <si>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</si>
  <si>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</si>
  <si>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</si>
  <si>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</si>
  <si>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</si>
  <si>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</si>
  <si>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</si>
  <si>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</si>
  <si>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</si>
  <si>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</si>
  <si>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</si>
  <si>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</si>
  <si>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</si>
  <si>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</si>
  <si>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</si>
  <si>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</si>
  <si>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</si>
  <si>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</si>
  <si>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</si>
  <si>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</si>
  <si>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</si>
  <si>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</si>
  <si>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</si>
  <si>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</si>
  <si>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</si>
  <si>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</si>
  <si>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</si>
  <si>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</si>
  <si>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</si>
  <si>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</si>
  <si>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</si>
  <si>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</si>
  <si>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</si>
  <si>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</si>
  <si>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</si>
  <si>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</si>
  <si>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</si>
  <si>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</si>
  <si>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</si>
  <si>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</si>
  <si>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</si>
  <si>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</si>
  <si>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</si>
  <si>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</si>
  <si>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</si>
  <si>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</si>
  <si>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</si>
  <si>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</si>
  <si>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</si>
  <si>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</si>
  <si>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</si>
  <si>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</si>
  <si>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</si>
  <si>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</si>
  <si>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</si>
  <si>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</si>
  <si>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</si>
  <si>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</si>
  <si>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</si>
  <si>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</si>
  <si>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</si>
  <si>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</si>
  <si>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</si>
  <si>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</si>
  <si>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</si>
  <si>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</si>
  <si>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</si>
  <si>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</si>
  <si>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</si>
  <si>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</si>
  <si>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</si>
  <si>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</si>
  <si>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</si>
  <si>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</si>
  <si>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</si>
  <si>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</si>
  <si>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</si>
  <si>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</si>
  <si>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</si>
  <si>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</si>
  <si>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</si>
  <si>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</si>
  <si>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</si>
  <si>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</si>
  <si>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</si>
  <si>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</si>
  <si>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</si>
  <si>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</si>
  <si>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</si>
  <si>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</si>
  <si>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</si>
  <si>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</si>
  <si>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</si>
  <si>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</si>
  <si>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</si>
  <si>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</si>
  <si>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</si>
  <si>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</si>
  <si>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</si>
  <si>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</si>
  <si>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</si>
  <si>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</si>
  <si>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</si>
  <si>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</si>
  <si>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</si>
  <si>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</si>
  <si>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</si>
  <si>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</si>
  <si>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</si>
  <si>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</si>
  <si>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</si>
  <si>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</si>
  <si>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</si>
  <si>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</si>
  <si>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</si>
  <si>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</si>
  <si>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</si>
  <si>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</si>
  <si>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</si>
  <si>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</si>
  <si>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</si>
  <si>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</si>
  <si>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</si>
  <si>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</si>
  <si>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</si>
  <si>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</si>
  <si>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</si>
  <si>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</si>
  <si>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</si>
  <si>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</si>
  <si>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</si>
  <si>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</si>
  <si>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</si>
  <si>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</si>
  <si>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</si>
  <si>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</si>
  <si>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</si>
  <si>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</si>
  <si>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</si>
  <si>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</si>
  <si>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</si>
  <si>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</si>
  <si>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</si>
  <si>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</si>
  <si>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</si>
  <si>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</si>
  <si>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</si>
  <si>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</si>
  <si>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</si>
  <si>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</si>
  <si>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</si>
  <si>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</si>
  <si>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</si>
  <si>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</si>
  <si>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</si>
  <si>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</si>
  <si>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</si>
  <si>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</si>
  <si>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</si>
  <si>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</si>
  <si>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</si>
  <si>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</si>
  <si>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</si>
  <si>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</si>
  <si>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</si>
  <si>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</si>
  <si>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</si>
  <si>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</si>
  <si>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</si>
  <si>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</si>
  <si>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</si>
  <si>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</si>
  <si>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</si>
  <si>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</si>
  <si>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</si>
  <si>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</si>
  <si>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</si>
  <si>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</si>
  <si>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</si>
  <si>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</si>
  <si>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</si>
  <si>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</si>
  <si>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</si>
  <si>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</si>
  <si>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</si>
  <si>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</si>
  <si>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</si>
  <si>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</si>
  <si>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</si>
  <si>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</si>
  <si>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</si>
  <si>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</si>
  <si>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</si>
  <si>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</si>
  <si>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</si>
  <si>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</si>
  <si>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</si>
  <si>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</si>
  <si>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</si>
  <si>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</si>
  <si>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</si>
  <si>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</si>
  <si>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</si>
  <si>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</si>
  <si>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</si>
  <si>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</si>
  <si>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</si>
  <si>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</si>
  <si>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</si>
  <si>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</si>
  <si>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</si>
  <si>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</si>
  <si>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</si>
  <si>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</si>
  <si>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</si>
  <si>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</si>
  <si>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</si>
  <si>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</si>
  <si>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</si>
  <si>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</si>
  <si>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</si>
  <si>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</si>
  <si>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</si>
  <si>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</si>
  <si>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</si>
  <si>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</si>
  <si>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</si>
  <si>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</si>
  <si>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</si>
  <si>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</si>
  <si>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</si>
  <si>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</si>
  <si>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</si>
  <si>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</si>
  <si>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</si>
  <si>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</si>
  <si>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</si>
  <si>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</si>
  <si>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</si>
  <si>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</si>
  <si>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</si>
  <si>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</si>
  <si>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</si>
  <si>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</si>
  <si>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</si>
  <si>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</si>
  <si>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</si>
  <si>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</si>
  <si>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</si>
  <si>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</si>
  <si>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</si>
  <si>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</si>
  <si>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</si>
  <si>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</si>
  <si>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</si>
  <si>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</si>
  <si>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</si>
  <si>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</si>
  <si>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</si>
  <si>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</si>
  <si>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</si>
  <si>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</si>
  <si>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</si>
  <si>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</si>
  <si>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</si>
  <si>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</si>
  <si>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</si>
  <si>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</si>
  <si>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</si>
  <si>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</si>
  <si>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</si>
  <si>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</si>
  <si>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</si>
  <si>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</si>
  <si>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</si>
  <si>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</si>
  <si>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</si>
  <si>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</si>
  <si>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</si>
  <si>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</si>
  <si>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</si>
  <si>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</si>
  <si>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</si>
  <si>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</si>
  <si>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</si>
  <si>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</si>
  <si>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</si>
  <si>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</si>
  <si>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</si>
  <si>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</si>
  <si>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</si>
  <si>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</si>
  <si>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</si>
  <si>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</si>
  <si>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</si>
  <si>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</si>
  <si>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</si>
  <si>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</si>
  <si>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</si>
  <si>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</si>
  <si>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</si>
  <si>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</si>
  <si>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</si>
  <si>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</si>
  <si>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</si>
  <si>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</si>
  <si>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</si>
  <si>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</si>
  <si>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</si>
  <si>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</si>
  <si>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</si>
  <si>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</si>
  <si>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</si>
  <si>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</si>
  <si>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</si>
  <si>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</si>
  <si>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</si>
  <si>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</si>
  <si>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</si>
  <si>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</si>
  <si>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</si>
  <si>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</si>
  <si>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</si>
  <si>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</si>
  <si>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</si>
  <si>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</si>
  <si>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</si>
  <si>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</si>
  <si>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</si>
  <si>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</si>
  <si>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</si>
  <si>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</si>
  <si>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</si>
  <si>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</si>
  <si>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</si>
  <si>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</si>
  <si>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</si>
  <si>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</si>
  <si>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</si>
  <si>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</si>
  <si>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</si>
  <si>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</si>
  <si>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</si>
  <si>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</si>
  <si>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</si>
  <si>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</si>
  <si>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</si>
  <si>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</si>
  <si>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</si>
  <si>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</si>
  <si>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</si>
  <si>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</si>
  <si>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</si>
  <si>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</si>
  <si>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</si>
  <si>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</si>
  <si>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</si>
  <si>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</si>
  <si>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</si>
  <si>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</si>
  <si>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</si>
  <si>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</si>
  <si>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</si>
  <si>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</si>
  <si>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</si>
  <si>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</si>
  <si>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</si>
  <si>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</si>
  <si>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</si>
  <si>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</si>
  <si>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</si>
  <si>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</si>
  <si>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</si>
  <si>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</si>
  <si>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</si>
  <si>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</si>
  <si>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</si>
  <si>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</si>
  <si>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</si>
  <si>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</si>
  <si>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</si>
  <si>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</si>
  <si>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</si>
  <si>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</si>
  <si>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</si>
  <si>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</si>
  <si>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</si>
  <si>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</si>
  <si>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</si>
  <si>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</si>
  <si>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</si>
  <si>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</si>
  <si>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</si>
  <si>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</si>
  <si>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</si>
  <si>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</si>
  <si>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</si>
  <si>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</si>
  <si>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</si>
  <si>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</si>
  <si>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</si>
  <si>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</si>
  <si>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</si>
  <si>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</si>
  <si>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</si>
  <si>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</si>
  <si>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</si>
  <si>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</si>
  <si>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</si>
  <si>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</si>
  <si>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</si>
  <si>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</si>
  <si>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</si>
  <si>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</si>
  <si>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</si>
  <si>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</si>
  <si>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</si>
  <si>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</si>
  <si>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</si>
  <si>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</si>
  <si>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</si>
  <si>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</si>
  <si>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</si>
  <si>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</si>
  <si>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</si>
  <si>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</si>
  <si>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</si>
  <si>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</si>
  <si>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</si>
  <si>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</si>
  <si>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</si>
  <si>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</si>
  <si>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</si>
  <si>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</si>
  <si>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</si>
  <si>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</si>
  <si>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</si>
  <si>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</si>
  <si>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</si>
  <si>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</si>
  <si>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</si>
  <si>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</si>
  <si>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</si>
  <si>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</si>
  <si>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</si>
  <si>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</si>
  <si>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</si>
  <si>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</si>
  <si>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</si>
  <si>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</si>
  <si>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</si>
  <si>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</si>
  <si>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</si>
  <si>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</si>
  <si>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</si>
  <si>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</si>
  <si>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</si>
  <si>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</si>
  <si>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</si>
  <si>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</si>
  <si>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</si>
  <si>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</si>
  <si>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</si>
  <si>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</si>
  <si>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</si>
  <si>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</si>
  <si>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</si>
  <si>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</si>
  <si>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</si>
  <si>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</si>
  <si>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</si>
  <si>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</si>
  <si>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</si>
  <si>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</si>
  <si>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</si>
  <si>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</si>
  <si>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</si>
  <si>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</si>
  <si>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</si>
  <si>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</si>
  <si>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</si>
  <si>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</si>
  <si>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</si>
  <si>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</si>
  <si>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</si>
  <si>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</si>
  <si>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</si>
  <si>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</si>
  <si>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</si>
  <si>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</si>
  <si>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</si>
  <si>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</si>
  <si>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</si>
  <si>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</si>
  <si>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</si>
  <si>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</si>
  <si>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</si>
  <si>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</si>
  <si>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</si>
  <si>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</si>
  <si>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</si>
  <si>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</si>
  <si>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</si>
  <si>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</si>
  <si>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</si>
  <si>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</si>
  <si>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</si>
  <si>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</si>
  <si>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</si>
  <si>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</si>
  <si>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</si>
  <si>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</si>
  <si>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</si>
  <si>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</si>
  <si>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</si>
  <si>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</si>
  <si>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</si>
  <si>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</si>
  <si>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</si>
  <si>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</si>
  <si>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</si>
  <si>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</si>
  <si>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</si>
  <si>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</si>
  <si>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</si>
  <si>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</si>
  <si>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</si>
  <si>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</si>
  <si>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</si>
  <si>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</si>
  <si>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</si>
  <si>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</si>
  <si>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</si>
  <si>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</si>
  <si>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</si>
  <si>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</si>
  <si>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</si>
  <si>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</si>
  <si>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</si>
  <si>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</si>
  <si>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</si>
  <si>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</si>
  <si>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</si>
  <si>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</si>
  <si>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</si>
  <si>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</si>
  <si>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</si>
  <si>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</si>
  <si>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</si>
  <si>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</si>
  <si>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</si>
  <si>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</si>
  <si>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</si>
  <si>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</si>
  <si>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</si>
  <si>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</si>
  <si>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</si>
  <si>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</si>
  <si>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</si>
  <si>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</si>
  <si>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</si>
  <si>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</si>
  <si>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</si>
  <si>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</si>
  <si>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</si>
  <si>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</si>
  <si>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</si>
  <si>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</si>
  <si>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</si>
  <si>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</si>
  <si>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</si>
  <si>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</si>
  <si>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</si>
  <si>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</si>
  <si>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</si>
  <si>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</si>
  <si>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</si>
  <si>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</si>
  <si>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</si>
  <si>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</si>
  <si>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</si>
  <si>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</si>
  <si>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</si>
  <si>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</si>
  <si>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</si>
  <si>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</si>
  <si>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</si>
  <si>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</si>
  <si>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</si>
  <si>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</si>
  <si>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</si>
  <si>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</si>
  <si>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</si>
  <si>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</si>
  <si>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</si>
  <si>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</si>
  <si>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</si>
  <si>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</si>
  <si>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</si>
  <si>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</si>
  <si>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</si>
  <si>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</si>
  <si>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</si>
  <si>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</si>
  <si>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</si>
  <si>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</si>
  <si>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</si>
  <si>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</si>
  <si>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</si>
  <si>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</si>
  <si>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</si>
  <si>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</si>
  <si>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</si>
  <si>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</si>
  <si>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</si>
  <si>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</si>
  <si>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</si>
  <si>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</si>
  <si>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</si>
  <si>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</si>
  <si>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</si>
  <si>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</si>
  <si>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</si>
  <si>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</si>
  <si>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</si>
  <si>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</si>
  <si>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</si>
  <si>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</si>
  <si>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</si>
  <si>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</si>
  <si>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</si>
  <si>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</si>
  <si>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</si>
  <si>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</si>
  <si>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</si>
  <si>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</si>
  <si>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</si>
  <si>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</si>
  <si>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</si>
  <si>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</si>
  <si>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</si>
  <si>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</si>
  <si>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</si>
  <si>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</si>
  <si>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</si>
  <si>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</si>
  <si>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</si>
  <si>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</si>
  <si>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</si>
  <si>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</si>
  <si>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</si>
  <si>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</si>
  <si>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</si>
  <si>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</si>
  <si>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</si>
  <si>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</si>
  <si>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</si>
  <si>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</si>
  <si>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</si>
  <si>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</si>
  <si>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</si>
  <si>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</si>
  <si>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</si>
  <si>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</si>
  <si>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</si>
  <si>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</si>
  <si>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</si>
  <si>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</si>
  <si>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</si>
  <si>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</si>
  <si>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</si>
  <si>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</si>
  <si>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</si>
  <si>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</si>
  <si>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</si>
  <si>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</si>
  <si>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</si>
  <si>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</si>
  <si>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</si>
  <si>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</si>
  <si>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</si>
  <si>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</si>
  <si>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</si>
  <si>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</si>
  <si>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</si>
  <si>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</si>
  <si>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</si>
  <si>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</si>
  <si>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</si>
  <si>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</si>
  <si>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</si>
  <si>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</si>
  <si>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</si>
  <si>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</si>
  <si>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</si>
  <si>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</si>
  <si>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</si>
  <si>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</si>
  <si>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</si>
  <si>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</si>
  <si>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</si>
  <si>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</si>
  <si>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</si>
  <si>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</si>
  <si>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</si>
  <si>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</si>
  <si>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</si>
  <si>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</si>
  <si>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</si>
  <si>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</si>
  <si>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</si>
  <si>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</si>
  <si>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</si>
  <si>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</si>
  <si>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</si>
  <si>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</si>
  <si>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</si>
  <si>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</si>
  <si>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</si>
  <si>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</si>
  <si>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</si>
  <si>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</si>
  <si>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</si>
  <si>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</si>
  <si>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</si>
  <si>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</si>
  <si>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</si>
  <si>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</si>
  <si>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</si>
  <si>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</si>
  <si>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</si>
  <si>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</si>
  <si>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</si>
  <si>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</si>
  <si>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</si>
  <si>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</si>
  <si>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</si>
  <si>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</si>
  <si>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</si>
  <si>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</si>
  <si>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</si>
  <si>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</si>
  <si>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</si>
  <si>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</si>
  <si>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</si>
  <si>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</si>
  <si>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</si>
  <si>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</si>
  <si>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</si>
  <si>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</si>
  <si>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</si>
  <si>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</si>
  <si>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</si>
  <si>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</si>
  <si>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</si>
  <si>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</si>
  <si>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</si>
  <si>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</si>
  <si>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</si>
  <si>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</si>
  <si>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</si>
  <si>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</si>
  <si>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</si>
  <si>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</si>
  <si>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</si>
  <si>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</si>
  <si>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</si>
  <si>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</si>
  <si>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</si>
  <si>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</si>
  <si>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</si>
  <si>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</si>
  <si>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</si>
  <si>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</si>
  <si>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</si>
  <si>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</si>
  <si>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</si>
  <si>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</si>
  <si>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</si>
  <si>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</si>
  <si>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</si>
  <si>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</si>
  <si>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</si>
  <si>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</si>
  <si>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</si>
  <si>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</si>
  <si>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</si>
  <si>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</si>
  <si>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</si>
  <si>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</si>
  <si>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</si>
  <si>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</si>
  <si>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</si>
  <si>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</si>
  <si>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</si>
  <si>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</si>
  <si>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</si>
  <si>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</si>
  <si>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</si>
  <si>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</si>
  <si>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</si>
  <si>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</si>
  <si>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</si>
  <si>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</si>
  <si>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</si>
  <si>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</si>
  <si>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</si>
  <si>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</si>
  <si>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</si>
  <si>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</si>
  <si>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</si>
  <si>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</si>
  <si>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</si>
  <si>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</si>
  <si>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</si>
  <si>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</si>
  <si>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</si>
  <si>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</si>
  <si>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</si>
  <si>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</si>
  <si>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</si>
  <si>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</si>
  <si>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</si>
  <si>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</si>
  <si>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</si>
  <si>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</si>
  <si>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</si>
  <si>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</si>
  <si>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</si>
  <si>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</si>
  <si>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</si>
  <si>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</si>
  <si>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</si>
  <si>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</si>
  <si>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</si>
  <si>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</si>
  <si>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</si>
  <si>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</si>
  <si>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</si>
  <si>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</si>
  <si>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</si>
  <si>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</si>
  <si>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</si>
  <si>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</si>
  <si>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</si>
  <si>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</si>
  <si>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</si>
  <si>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</si>
  <si>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</si>
  <si>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</si>
  <si>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</si>
  <si>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</si>
  <si>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</si>
  <si>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</si>
  <si>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</si>
  <si>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</si>
  <si>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</si>
  <si>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</si>
  <si>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</si>
  <si>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</si>
  <si>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</si>
  <si>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</si>
  <si>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</si>
  <si>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</si>
  <si>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</si>
  <si>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</si>
  <si>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</si>
  <si>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</si>
  <si>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</si>
  <si>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</si>
  <si>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</si>
  <si>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</si>
  <si>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</si>
  <si>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</si>
  <si>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</si>
  <si>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</si>
  <si>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</si>
  <si>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</si>
  <si>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</si>
  <si>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</si>
  <si>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</si>
  <si>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</si>
  <si>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</si>
  <si>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</si>
  <si>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</si>
  <si>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</si>
  <si>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</si>
  <si>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</si>
  <si>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</si>
  <si>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</si>
  <si>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</si>
  <si>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</si>
  <si>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</si>
  <si>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</si>
  <si>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</si>
  <si>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</si>
  <si>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</si>
  <si>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</si>
  <si>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</si>
  <si>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</si>
  <si>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</si>
  <si>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</si>
  <si>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</si>
  <si>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</si>
  <si>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</si>
  <si>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</si>
  <si>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</si>
  <si>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</si>
  <si>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</si>
  <si>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</si>
  <si>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</si>
  <si>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</si>
  <si>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</si>
  <si>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</si>
  <si>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</si>
  <si>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</si>
  <si>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</si>
  <si>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</si>
  <si>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</si>
  <si>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</si>
  <si>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</si>
  <si>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</si>
  <si>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</si>
  <si>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</si>
  <si>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</si>
  <si>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</si>
  <si>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</si>
  <si>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</si>
  <si>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</si>
  <si>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</si>
  <si>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</si>
  <si>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</si>
  <si>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</si>
  <si>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</si>
  <si>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</si>
  <si>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</si>
  <si>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</si>
  <si>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</si>
  <si>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</si>
  <si>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</si>
  <si>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</si>
  <si>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</si>
  <si>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</si>
  <si>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</si>
  <si>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</si>
  <si>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</si>
  <si>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</si>
  <si>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</si>
  <si>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</si>
  <si>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</si>
  <si>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</si>
  <si>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</si>
  <si>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</si>
  <si>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</si>
  <si>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</si>
  <si>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</si>
  <si>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</si>
  <si>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</si>
  <si>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</si>
  <si>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</si>
  <si>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</si>
  <si>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</si>
  <si>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</si>
  <si>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</si>
  <si>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</si>
  <si>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</si>
  <si>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</si>
  <si>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</si>
  <si>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</si>
  <si>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</si>
  <si>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</si>
  <si>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</si>
  <si>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</si>
  <si>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</si>
  <si>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</si>
  <si>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</si>
  <si>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</si>
  <si>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</si>
  <si>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</si>
  <si>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</si>
  <si>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</si>
  <si>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</si>
  <si>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</si>
  <si>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</si>
  <si>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</si>
  <si>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</si>
  <si>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</si>
  <si>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</si>
  <si>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</si>
  <si>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</si>
  <si>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</si>
  <si>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</si>
  <si>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</si>
  <si>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</si>
  <si>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</si>
  <si>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</si>
  <si>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</si>
  <si>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</si>
  <si>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</si>
  <si>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</si>
  <si>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</si>
  <si>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</si>
  <si>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</si>
  <si>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</si>
  <si>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</si>
  <si>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</si>
  <si>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</si>
  <si>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</si>
  <si>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</si>
  <si>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</si>
  <si>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</si>
  <si>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</si>
  <si>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</si>
  <si>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</si>
  <si>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</si>
  <si>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</si>
  <si>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</si>
  <si>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</si>
  <si>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</si>
  <si>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</si>
  <si>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</si>
  <si>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</si>
  <si>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</si>
  <si>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</si>
  <si>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</si>
  <si>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</si>
  <si>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</si>
  <si>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</si>
  <si>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</si>
  <si>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</si>
  <si>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</si>
  <si>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</si>
  <si>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</si>
  <si>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</si>
  <si>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</si>
  <si>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</si>
  <si>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</si>
  <si>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</si>
  <si>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</si>
  <si>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</si>
  <si>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</si>
  <si>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</si>
  <si>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</si>
  <si>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</si>
  <si>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</si>
  <si>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</si>
  <si>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</si>
  <si>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</si>
  <si>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</si>
  <si>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</si>
  <si>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</si>
  <si>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</si>
  <si>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</si>
  <si>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</si>
  <si>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</si>
  <si>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</si>
  <si>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</si>
  <si>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</si>
  <si>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</si>
  <si>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</si>
  <si>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</si>
  <si>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</si>
  <si>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</si>
  <si>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</si>
  <si>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</si>
  <si>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</si>
  <si>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</si>
  <si>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</si>
  <si>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</si>
  <si>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</si>
  <si>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</si>
  <si>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</si>
  <si>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</si>
  <si>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</si>
  <si>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</si>
  <si>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</si>
  <si>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</si>
  <si>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</si>
  <si>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</si>
  <si>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</si>
  <si>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</si>
  <si>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</si>
  <si>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</si>
  <si>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</si>
  <si>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</si>
  <si>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</si>
  <si>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</si>
  <si>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</si>
  <si>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</si>
  <si>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</si>
  <si>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</si>
  <si>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</si>
  <si>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</si>
  <si>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</si>
  <si>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</si>
  <si>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</si>
  <si>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</si>
  <si>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</si>
  <si>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</si>
  <si>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</si>
  <si>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</si>
  <si>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</si>
  <si>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</si>
  <si>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</si>
  <si>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</si>
  <si>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</si>
  <si>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</si>
  <si>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</si>
  <si>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</si>
  <si>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</si>
  <si>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</si>
  <si>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</si>
  <si>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</si>
  <si>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</si>
  <si>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</si>
  <si>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</si>
  <si>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</si>
  <si>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</si>
  <si>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</si>
  <si>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</si>
  <si>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</si>
  <si>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</si>
  <si>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</si>
  <si>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</si>
  <si>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</si>
  <si>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</si>
  <si>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</si>
  <si>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</si>
  <si>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</si>
  <si>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</si>
  <si>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</si>
  <si>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</si>
  <si>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</si>
  <si>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</si>
  <si>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</si>
  <si>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</si>
  <si>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</si>
  <si>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</si>
  <si>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</si>
  <si>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</si>
  <si>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</si>
  <si>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</si>
  <si>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</si>
  <si>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</si>
  <si>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</si>
  <si>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</si>
  <si>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</si>
  <si>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</si>
  <si>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</si>
  <si>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</si>
  <si>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</si>
  <si>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</si>
  <si>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</si>
  <si>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</si>
  <si>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</si>
  <si>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</si>
  <si>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</si>
  <si>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</si>
  <si>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</si>
  <si>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</si>
  <si>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</si>
  <si>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</si>
  <si>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</si>
  <si>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</si>
  <si>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</si>
  <si>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</si>
  <si>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</si>
  <si>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</si>
  <si>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</si>
  <si>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</si>
  <si>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</si>
  <si>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</si>
  <si>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</si>
  <si>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</si>
  <si>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</si>
  <si>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</si>
  <si>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</si>
  <si>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</si>
  <si>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</si>
  <si>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</si>
  <si>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</si>
  <si>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</si>
  <si>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</si>
  <si>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</si>
  <si>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</si>
  <si>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</si>
  <si>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</si>
  <si>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</si>
  <si>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</si>
  <si>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</si>
  <si>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</si>
  <si>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</si>
  <si>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</si>
  <si>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</si>
  <si>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</si>
  <si>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</si>
  <si>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</si>
  <si>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</si>
  <si>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</si>
  <si>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</si>
  <si>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</si>
  <si>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</si>
  <si>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</si>
  <si>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</si>
  <si>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</si>
  <si>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</si>
  <si>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</si>
  <si>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</si>
  <si>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</si>
  <si>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</si>
  <si>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</si>
  <si>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</si>
  <si>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</si>
  <si>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</si>
  <si>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</si>
  <si>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</si>
  <si>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</si>
  <si>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</si>
  <si>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</si>
  <si>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</si>
  <si>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</si>
  <si>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</si>
  <si>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</si>
  <si>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</si>
  <si>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</si>
  <si>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</si>
  <si>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</si>
  <si>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</si>
  <si>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</si>
  <si>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</si>
  <si>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</si>
  <si>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</si>
  <si>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</si>
  <si>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</si>
  <si>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</si>
  <si>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</si>
  <si>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</si>
  <si>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</si>
  <si>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</si>
  <si>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</si>
  <si>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</si>
  <si>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</si>
  <si>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</si>
  <si>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</si>
  <si>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</si>
  <si>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</si>
  <si>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</si>
  <si>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</si>
  <si>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</si>
  <si>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</si>
  <si>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</si>
  <si>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</si>
  <si>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</si>
  <si>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</si>
  <si>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</si>
  <si>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</si>
  <si>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</si>
  <si>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</si>
  <si>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</si>
  <si>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</si>
  <si>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</si>
  <si>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</si>
  <si>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</si>
  <si>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</si>
  <si>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</si>
  <si>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</si>
  <si>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</si>
  <si>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</si>
  <si>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</si>
  <si>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</si>
  <si>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</si>
  <si>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</si>
  <si>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</si>
  <si>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</si>
  <si>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</si>
  <si>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</si>
  <si>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</si>
  <si>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</si>
  <si>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</si>
  <si>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</si>
  <si>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</si>
  <si>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</si>
  <si>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</si>
  <si>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</si>
  <si>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</si>
  <si>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</si>
  <si>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</si>
  <si>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</si>
  <si>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</si>
  <si>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</si>
  <si>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</si>
  <si>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</si>
  <si>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</si>
  <si>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</si>
  <si>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</si>
  <si>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</si>
  <si>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</si>
  <si>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</si>
  <si>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</si>
  <si>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</si>
  <si>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</si>
  <si>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</si>
  <si>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</si>
  <si>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</si>
  <si>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</si>
  <si>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</si>
  <si>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</si>
  <si>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</si>
  <si>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</si>
  <si>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</si>
  <si>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</si>
  <si>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</si>
  <si>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</si>
  <si>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</si>
  <si>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</si>
  <si>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</si>
  <si>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</si>
  <si>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</si>
  <si>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</si>
  <si>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</si>
  <si>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</si>
  <si>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</si>
  <si>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</si>
  <si>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</si>
  <si>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</si>
  <si>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</si>
  <si>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</si>
  <si>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</si>
  <si>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</si>
  <si>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</si>
  <si>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</si>
  <si>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</si>
  <si>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</si>
  <si>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</si>
  <si>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</si>
  <si>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</si>
  <si>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</si>
  <si>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</si>
  <si>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</si>
  <si>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</si>
  <si>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</si>
  <si>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</si>
  <si>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</si>
  <si>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</si>
  <si>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</si>
  <si>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</si>
  <si>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</si>
  <si>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</si>
  <si>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</si>
  <si>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</si>
  <si>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</si>
  <si>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</si>
  <si>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</si>
  <si>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</si>
  <si>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</si>
  <si>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</si>
  <si>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</si>
  <si>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</si>
  <si>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</si>
  <si>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</si>
  <si>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</si>
  <si>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</si>
  <si>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</si>
  <si>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</si>
  <si>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</si>
  <si>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</si>
  <si>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</si>
  <si>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</si>
  <si>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</si>
  <si>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</si>
  <si>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</si>
  <si>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</si>
  <si>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</si>
  <si>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</si>
  <si>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</si>
  <si>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</si>
  <si>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</si>
  <si>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</si>
  <si>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</si>
  <si>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</si>
  <si>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</si>
  <si>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</si>
  <si>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</si>
  <si>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</si>
  <si>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</si>
  <si>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</si>
  <si>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</si>
  <si>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</si>
  <si>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</si>
  <si>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</si>
  <si>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</si>
  <si>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</si>
  <si>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</si>
  <si>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</si>
  <si>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</si>
  <si>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</si>
  <si>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</si>
  <si>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</si>
  <si>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</si>
  <si>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</si>
  <si>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</si>
  <si>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</si>
  <si>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</si>
  <si>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</si>
  <si>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</si>
  <si>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</si>
  <si>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</si>
  <si>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</si>
  <si>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</si>
  <si>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</si>
  <si>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</si>
  <si>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</si>
  <si>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</si>
  <si>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</si>
  <si>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</si>
  <si>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</si>
  <si>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</si>
  <si>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</si>
  <si>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</si>
  <si>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</si>
  <si>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</si>
  <si>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</si>
  <si>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</si>
  <si>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</si>
  <si>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</si>
  <si>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</si>
  <si>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</si>
  <si>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</si>
  <si>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</si>
  <si>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</si>
  <si>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</si>
  <si>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</si>
  <si>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</si>
  <si>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</si>
  <si>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</si>
  <si>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</si>
  <si>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</si>
  <si>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</si>
  <si>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</si>
  <si>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</si>
  <si>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</si>
  <si>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</si>
  <si>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</si>
  <si>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</si>
  <si>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</si>
  <si>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</si>
  <si>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</si>
  <si>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</si>
  <si>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</si>
  <si>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</si>
  <si>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</si>
  <si>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</si>
  <si>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</si>
  <si>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</si>
  <si>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</si>
  <si>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</si>
  <si>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</si>
  <si>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</si>
  <si>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</si>
  <si>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</si>
  <si>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</si>
  <si>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</si>
  <si>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</si>
  <si>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</si>
  <si>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</si>
  <si>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</si>
  <si>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</si>
  <si>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</si>
  <si>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</si>
  <si>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</si>
  <si>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</si>
  <si>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</si>
  <si>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</si>
  <si>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</si>
  <si>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</si>
  <si>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</si>
  <si>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</si>
  <si>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</si>
  <si>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</si>
  <si>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</si>
  <si>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</si>
  <si>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</si>
  <si>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</si>
  <si>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</si>
  <si>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</si>
  <si>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</si>
  <si>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</si>
  <si>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</si>
  <si>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</si>
  <si>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</si>
  <si>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</si>
  <si>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</si>
  <si>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</si>
  <si>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</si>
  <si>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</si>
  <si>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</si>
  <si>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</si>
  <si>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</si>
  <si>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</si>
  <si>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</si>
  <si>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</si>
  <si>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</si>
  <si>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</si>
  <si>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</si>
  <si>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</si>
  <si>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</si>
  <si>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</si>
  <si>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</si>
  <si>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</si>
  <si>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</si>
  <si>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</si>
  <si>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</si>
  <si>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</si>
  <si>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</si>
  <si>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</si>
  <si>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</si>
  <si>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</si>
  <si>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</si>
  <si>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</si>
  <si>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</si>
  <si>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</si>
  <si>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</si>
  <si>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</si>
  <si>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</si>
  <si>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</si>
  <si>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</si>
  <si>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</si>
  <si>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</si>
  <si>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</si>
  <si>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</si>
  <si>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</si>
  <si>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</si>
  <si>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</si>
  <si>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</si>
  <si>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</si>
  <si>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</si>
  <si>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</si>
  <si>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</si>
  <si>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</si>
  <si>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</si>
  <si>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</si>
  <si>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</si>
  <si>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</si>
  <si>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</si>
  <si>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</si>
  <si>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</si>
  <si>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</si>
  <si>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</si>
  <si>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</si>
  <si>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</si>
  <si>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</si>
  <si>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</si>
  <si>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</si>
  <si>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</si>
  <si>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</si>
  <si>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</si>
  <si>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</si>
  <si>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</si>
  <si>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</si>
  <si>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</si>
  <si>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</si>
  <si>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</si>
  <si>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</si>
  <si>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</si>
  <si>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</si>
  <si>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</si>
  <si>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</si>
  <si>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</si>
  <si>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</si>
  <si>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</si>
  <si>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</si>
  <si>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</si>
  <si>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</si>
  <si>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</si>
  <si>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</si>
  <si>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</si>
  <si>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</si>
  <si>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</si>
  <si>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</si>
  <si>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</si>
  <si>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</si>
  <si>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</si>
  <si>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</si>
  <si>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</si>
  <si>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</si>
  <si>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</si>
  <si>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</si>
  <si>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</si>
  <si>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</si>
  <si>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</si>
  <si>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</si>
  <si>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</si>
  <si>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</si>
  <si>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</si>
  <si>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</si>
  <si>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</si>
  <si>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</si>
  <si>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</si>
  <si>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</si>
  <si>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</si>
  <si>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</si>
  <si>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</si>
  <si>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</si>
  <si>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</si>
  <si>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</si>
  <si>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</si>
  <si>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</si>
  <si>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</si>
  <si>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</si>
  <si>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</si>
  <si>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</si>
  <si>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</si>
  <si>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</si>
  <si>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</si>
  <si>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</si>
  <si>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</si>
  <si>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</si>
  <si>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</si>
  <si>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</si>
  <si>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</si>
  <si>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</si>
  <si>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</si>
  <si>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</si>
  <si>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</si>
  <si>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</si>
  <si>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</si>
  <si>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</si>
  <si>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</si>
  <si>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</si>
  <si>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</si>
  <si>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</si>
  <si>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</si>
  <si>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</si>
  <si>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</si>
  <si>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</si>
  <si>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</si>
  <si>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</si>
  <si>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</si>
  <si>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</si>
  <si>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</si>
  <si>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</si>
  <si>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</si>
  <si>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</si>
  <si>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</si>
  <si>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</si>
  <si>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</si>
  <si>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</si>
  <si>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</si>
  <si>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</si>
  <si>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</si>
  <si>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</si>
  <si>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</si>
  <si>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</si>
  <si>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</si>
  <si>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</si>
  <si>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</si>
  <si>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</si>
  <si>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</si>
  <si>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</si>
  <si>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</si>
  <si>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</si>
  <si>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</si>
  <si>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</si>
  <si>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</si>
  <si>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</si>
  <si>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</si>
  <si>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</si>
  <si>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</si>
  <si>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</si>
  <si>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</si>
  <si>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</si>
  <si>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</si>
  <si>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</si>
  <si>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</si>
  <si>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</si>
  <si>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</si>
  <si>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</si>
  <si>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</si>
  <si>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</si>
  <si>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</si>
  <si>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</si>
  <si>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</si>
  <si>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</si>
  <si>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</si>
  <si>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</si>
  <si>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</si>
  <si>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</si>
  <si>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</si>
  <si>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</si>
  <si>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</si>
  <si>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</si>
  <si>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</si>
  <si>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</si>
  <si>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</si>
  <si>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</si>
  <si>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</si>
  <si>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</si>
  <si>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</si>
  <si>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</si>
  <si>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</si>
  <si>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</si>
  <si>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</si>
  <si>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</si>
  <si>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</si>
  <si>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</si>
  <si>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</si>
  <si>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</si>
  <si>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</si>
  <si>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</si>
  <si>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</si>
  <si>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</si>
  <si>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</si>
  <si>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</si>
  <si>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</si>
  <si>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</si>
  <si>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</si>
  <si>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</si>
  <si>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</si>
  <si>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</si>
  <si>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</si>
  <si>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</si>
  <si>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</si>
  <si>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</si>
  <si>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</si>
  <si>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</si>
  <si>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</si>
  <si>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</si>
  <si>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</si>
  <si>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</si>
  <si>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</si>
  <si>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</si>
  <si>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</si>
  <si>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</si>
  <si>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</si>
  <si>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</si>
  <si>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</si>
  <si>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</si>
  <si>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</si>
  <si>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</si>
  <si>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</si>
  <si>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</si>
  <si>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</si>
  <si>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</si>
  <si>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</si>
  <si>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</si>
  <si>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</si>
  <si>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</si>
  <si>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</si>
  <si>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</si>
  <si>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</si>
  <si>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</si>
  <si>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</si>
  <si>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</si>
  <si>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</si>
  <si>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</si>
  <si>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</si>
  <si>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</si>
  <si>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</si>
  <si>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</si>
  <si>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</si>
  <si>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</si>
  <si>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</si>
  <si>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</si>
  <si>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</si>
  <si>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</si>
  <si>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</si>
  <si>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</si>
  <si>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</si>
  <si>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</si>
  <si>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</si>
  <si>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</si>
  <si>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</si>
  <si>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</si>
  <si>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</si>
  <si>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</si>
  <si>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</si>
  <si>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</si>
  <si>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</si>
  <si>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</si>
  <si>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</si>
  <si>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</si>
  <si>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</si>
  <si>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</si>
  <si>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</si>
  <si>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</si>
  <si>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</si>
  <si>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</si>
  <si>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</si>
  <si>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</si>
  <si>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</si>
  <si>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</si>
  <si>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</si>
  <si>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</si>
  <si>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</si>
  <si>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</si>
  <si>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</si>
  <si>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</si>
  <si>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</si>
  <si>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</si>
  <si>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</si>
  <si>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</si>
  <si>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</si>
  <si>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</si>
  <si>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</si>
  <si>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</si>
  <si>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</si>
  <si>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</si>
  <si>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</si>
  <si>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</si>
  <si>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</si>
  <si>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</si>
  <si>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</si>
  <si>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</si>
  <si>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</si>
  <si>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</si>
  <si>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</si>
  <si>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</si>
  <si>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</si>
  <si>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</si>
  <si>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</si>
  <si>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</si>
  <si>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</si>
  <si>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</si>
  <si>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</si>
  <si>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</si>
  <si>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</si>
  <si>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</si>
  <si>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</si>
  <si>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</si>
  <si>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</si>
  <si>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</si>
  <si>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</si>
  <si>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</si>
  <si>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</si>
  <si>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</si>
  <si>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</si>
  <si>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</si>
  <si>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</si>
  <si>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</si>
  <si>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</si>
  <si>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</si>
  <si>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</si>
  <si>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</si>
  <si>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</si>
  <si>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</si>
  <si>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</si>
  <si>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</si>
  <si>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</si>
  <si>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</si>
  <si>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</si>
  <si>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</si>
  <si>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</si>
  <si>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</si>
  <si>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</si>
  <si>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</si>
  <si>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</si>
  <si>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</si>
  <si>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</si>
  <si>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</si>
  <si>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</si>
  <si>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</si>
  <si>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</si>
  <si>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</si>
  <si>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</si>
  <si>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</si>
  <si>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</si>
  <si>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</si>
  <si>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</si>
  <si>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</si>
  <si>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</si>
  <si>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</si>
  <si>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</si>
  <si>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</si>
  <si>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</si>
  <si>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</si>
  <si>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</si>
  <si>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</si>
  <si>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</si>
  <si>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</si>
  <si>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</si>
  <si>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</si>
  <si>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</si>
  <si>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</si>
  <si>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</si>
  <si>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</si>
  <si>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</si>
  <si>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</si>
  <si>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</si>
  <si>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</si>
  <si>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</si>
  <si>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</si>
  <si>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</si>
  <si>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</si>
  <si>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</si>
  <si>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</si>
  <si>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</si>
  <si>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</si>
  <si>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</si>
  <si>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</si>
  <si>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</si>
  <si>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</si>
  <si>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</si>
  <si>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</si>
  <si>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</si>
  <si>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</si>
  <si>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</si>
  <si>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</si>
  <si>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</si>
  <si>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</si>
  <si>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</si>
  <si>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</si>
  <si>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</si>
  <si>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</si>
  <si>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</si>
  <si>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</si>
  <si>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</si>
  <si>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</si>
  <si>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</si>
  <si>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</si>
  <si>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</si>
  <si>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</si>
  <si>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</si>
  <si>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</si>
  <si>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</si>
  <si>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</si>
  <si>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</si>
  <si>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</si>
  <si>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</si>
  <si>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</si>
  <si>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</si>
  <si>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</si>
  <si>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</si>
  <si>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</si>
  <si>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</si>
  <si>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</si>
  <si>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</si>
  <si>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</si>
  <si>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</si>
  <si>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</si>
  <si>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</si>
  <si>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</si>
  <si>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</si>
  <si>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</si>
  <si>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</si>
  <si>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</si>
  <si>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</si>
  <si>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</si>
  <si>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</si>
  <si>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</si>
  <si>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</si>
  <si>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</si>
  <si>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</si>
  <si>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</si>
  <si>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</si>
  <si>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</si>
  <si>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</si>
  <si>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</si>
  <si>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</si>
  <si>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</si>
  <si>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</si>
  <si>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</si>
  <si>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</si>
  <si>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</si>
  <si>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</si>
  <si>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</si>
  <si>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</si>
  <si>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</si>
  <si>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</si>
  <si>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</si>
  <si>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</si>
  <si>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</si>
  <si>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</si>
  <si>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</si>
  <si>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</si>
  <si>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</si>
  <si>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</si>
  <si>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</si>
  <si>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</si>
  <si>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</si>
  <si>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</si>
  <si>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</si>
  <si>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</si>
  <si>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</si>
  <si>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</si>
  <si>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</si>
  <si>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</si>
  <si>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</si>
  <si>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</si>
  <si>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</si>
  <si>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</si>
  <si>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</si>
  <si>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</si>
  <si>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</si>
  <si>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</si>
  <si>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</si>
  <si>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</si>
  <si>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</si>
  <si>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</si>
  <si>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</si>
  <si>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</si>
  <si>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</si>
  <si>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</si>
  <si>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</si>
  <si>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</si>
  <si>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</si>
  <si>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</si>
  <si>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</si>
  <si>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</si>
  <si>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</si>
  <si>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</si>
  <si>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</si>
  <si>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</si>
  <si>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</si>
  <si>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</si>
  <si>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</si>
  <si>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</si>
  <si>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</si>
  <si>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</si>
  <si>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</si>
  <si>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</si>
  <si>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</si>
  <si>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</si>
  <si>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</si>
  <si>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</si>
  <si>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</si>
  <si>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</si>
  <si>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</si>
  <si>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</si>
  <si>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</si>
  <si>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</si>
  <si>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</si>
  <si>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</si>
  <si>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</si>
  <si>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</si>
  <si>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</si>
  <si>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</si>
  <si>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</si>
  <si>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</si>
  <si>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</si>
  <si>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</si>
  <si>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</si>
  <si>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</si>
  <si>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</si>
  <si>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</si>
  <si>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</si>
  <si>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</si>
  <si>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</si>
  <si>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</si>
  <si>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</si>
  <si>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</si>
  <si>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</si>
  <si>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</si>
  <si>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</si>
  <si>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</si>
  <si>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</si>
  <si>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</si>
  <si>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</si>
  <si>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</si>
  <si>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</si>
  <si>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</si>
  <si>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</si>
  <si>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</si>
  <si>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</si>
  <si>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</si>
  <si>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</si>
  <si>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</si>
  <si>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</si>
  <si>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</si>
  <si>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</si>
  <si>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</si>
  <si>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</si>
  <si>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</si>
  <si>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</si>
  <si>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</si>
  <si>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</si>
  <si>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</si>
  <si>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</si>
  <si>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</si>
  <si>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</si>
  <si>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</si>
  <si>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</si>
  <si>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</si>
  <si>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</si>
  <si>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</si>
  <si>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</si>
  <si>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</si>
  <si>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</si>
  <si>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</si>
  <si>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</si>
  <si>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</si>
  <si>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</si>
  <si>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</si>
  <si>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</si>
  <si>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</si>
  <si>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</si>
  <si>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</si>
  <si>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</si>
  <si>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</si>
  <si>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</si>
  <si>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</si>
  <si>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</si>
  <si>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</si>
  <si>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</si>
  <si>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</si>
  <si>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</si>
  <si>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</si>
  <si>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</si>
  <si>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</si>
  <si>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</si>
  <si>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</si>
  <si>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</si>
  <si>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</si>
  <si>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</si>
  <si>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</si>
  <si>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</si>
  <si>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</si>
  <si>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</si>
  <si>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</si>
  <si>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</si>
  <si>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</si>
  <si>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</si>
  <si>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</si>
  <si>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</si>
  <si>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</si>
  <si>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</si>
  <si>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</si>
  <si>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</si>
  <si>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</si>
  <si>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</si>
  <si>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</si>
  <si>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</si>
  <si>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</si>
  <si>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</si>
  <si>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</si>
  <si>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</si>
  <si>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</si>
  <si>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</si>
  <si>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</si>
  <si>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</si>
  <si>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</si>
  <si>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</si>
  <si>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</si>
  <si>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</si>
  <si>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</si>
  <si>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</si>
  <si>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</si>
  <si>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</si>
  <si>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</si>
  <si>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</si>
  <si>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</si>
  <si>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</si>
  <si>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</si>
  <si>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</si>
  <si>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</si>
  <si>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</si>
  <si>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</si>
  <si>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</si>
  <si>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</si>
  <si>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</si>
  <si>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</si>
  <si>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</si>
  <si>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</si>
  <si>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</si>
  <si>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</si>
  <si>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</si>
  <si>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</si>
  <si>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</si>
  <si>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</si>
  <si>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</si>
  <si>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</si>
  <si>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</si>
  <si>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</si>
  <si>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</si>
  <si>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</si>
  <si>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</si>
  <si>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</si>
  <si>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</si>
  <si>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</si>
  <si>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</si>
  <si>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</si>
  <si>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</si>
  <si>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</si>
  <si>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</si>
  <si>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</si>
  <si>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</si>
  <si>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</si>
  <si>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</si>
  <si>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</si>
  <si>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</si>
  <si>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</si>
  <si>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</si>
  <si>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</si>
  <si>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</si>
  <si>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</si>
  <si>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</si>
  <si>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</si>
  <si>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</si>
  <si>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</si>
  <si>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</si>
  <si>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</si>
  <si>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</si>
  <si>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</si>
  <si>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</si>
  <si>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</si>
  <si>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</si>
  <si>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</si>
  <si>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</si>
  <si>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</si>
  <si>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</si>
  <si>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</si>
  <si>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</si>
  <si>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</si>
  <si>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</si>
  <si>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</si>
  <si>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</si>
  <si>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</si>
  <si>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</si>
  <si>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</si>
  <si>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</si>
  <si>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</si>
  <si>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</si>
  <si>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</si>
  <si>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</si>
  <si>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</si>
  <si>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</si>
  <si>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</si>
  <si>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</si>
  <si>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</si>
  <si>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</si>
  <si>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</si>
  <si>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</si>
  <si>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</si>
  <si>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</si>
  <si>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</si>
  <si>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</si>
  <si>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</si>
  <si>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</si>
  <si>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</si>
  <si>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</si>
  <si>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</si>
  <si>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</si>
  <si>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</si>
  <si>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</si>
  <si>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</si>
  <si>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</si>
  <si>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</si>
  <si>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</si>
  <si>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</si>
  <si>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</si>
  <si>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</si>
  <si>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</si>
  <si>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</si>
  <si>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</si>
  <si>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</si>
  <si>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</si>
  <si>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</si>
  <si>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</si>
  <si>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</si>
  <si>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</si>
  <si>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</si>
  <si>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</si>
  <si>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</si>
  <si>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</si>
  <si>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</si>
  <si>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</si>
  <si>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</si>
  <si>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</si>
  <si>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</si>
  <si>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</si>
  <si>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</si>
  <si>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</si>
  <si>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</si>
  <si>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</si>
  <si>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</si>
  <si>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</si>
  <si>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</si>
  <si>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</si>
  <si>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</si>
  <si>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</si>
  <si>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</si>
  <si>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</si>
  <si>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</si>
  <si>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</si>
  <si>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</si>
  <si>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</si>
  <si>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</si>
  <si>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</si>
  <si>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</si>
  <si>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</si>
  <si>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</si>
  <si>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</si>
  <si>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</si>
  <si>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</si>
  <si>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</si>
  <si>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</si>
  <si>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</si>
  <si>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</si>
  <si>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</si>
  <si>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</si>
  <si>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</si>
  <si>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</si>
  <si>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</si>
  <si>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</si>
  <si>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</si>
  <si>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</si>
  <si>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</si>
  <si>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</si>
  <si>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</si>
  <si>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</si>
  <si>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</si>
  <si>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</si>
  <si>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</si>
  <si>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</si>
  <si>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</si>
  <si>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</si>
  <si>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</si>
  <si>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</si>
  <si>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</si>
  <si>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</si>
  <si>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</si>
  <si>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</si>
  <si>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</si>
  <si>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</si>
  <si>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</si>
  <si>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</si>
  <si>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</si>
  <si>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</si>
  <si>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</si>
  <si>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</si>
  <si>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</si>
  <si>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</si>
  <si>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</si>
  <si>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</si>
  <si>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</si>
  <si>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</si>
  <si>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</si>
  <si>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</si>
  <si>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</si>
  <si>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</si>
  <si>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</si>
  <si>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</si>
  <si>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</si>
  <si>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</si>
  <si>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</si>
  <si>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</si>
  <si>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</si>
  <si>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</si>
  <si>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</si>
  <si>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</si>
  <si>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</si>
  <si>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</si>
  <si>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</si>
  <si>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</si>
  <si>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</si>
  <si>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</si>
  <si>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</si>
  <si>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</si>
  <si>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</si>
  <si>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</si>
  <si>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</si>
  <si>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</si>
  <si>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</si>
  <si>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</si>
  <si>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</si>
  <si>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</si>
  <si>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</si>
  <si>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</si>
  <si>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</si>
  <si>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</si>
  <si>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</si>
  <si>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</si>
  <si>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</si>
  <si>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</si>
  <si>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</si>
  <si>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</si>
  <si>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</si>
  <si>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</si>
  <si>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</si>
  <si>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</si>
  <si>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</si>
  <si>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</si>
  <si>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</si>
  <si>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</si>
  <si>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</si>
  <si>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</si>
  <si>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</si>
  <si>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</si>
  <si>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</si>
  <si>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</si>
  <si>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</si>
  <si>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</si>
  <si>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</si>
  <si>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</si>
  <si>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</si>
  <si>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</si>
  <si>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</si>
  <si>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</si>
  <si>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</si>
  <si>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</si>
  <si>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</si>
  <si>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</si>
  <si>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</si>
  <si>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</si>
  <si>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</si>
  <si>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</si>
  <si>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</si>
  <si>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</si>
  <si>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</si>
  <si>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</si>
  <si>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</si>
  <si>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</si>
  <si>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</si>
  <si>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</si>
  <si>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</si>
  <si>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</si>
  <si>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</si>
  <si>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</si>
  <si>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</si>
  <si>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</si>
  <si>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</si>
  <si>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</si>
  <si>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</si>
  <si>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</si>
  <si>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</si>
  <si>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</si>
  <si>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</si>
  <si>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</si>
  <si>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</si>
  <si>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</si>
  <si>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</si>
  <si>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</si>
  <si>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</si>
  <si>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</si>
  <si>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</si>
  <si>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</si>
  <si>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</si>
  <si>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</si>
  <si>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</si>
  <si>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</si>
  <si>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</si>
  <si>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</si>
  <si>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</si>
  <si>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</si>
  <si>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</si>
  <si>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</si>
  <si>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</si>
  <si>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</si>
  <si>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</si>
  <si>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</si>
  <si>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</si>
  <si>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</si>
  <si>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</si>
  <si>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</si>
  <si>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</si>
  <si>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</si>
  <si>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</si>
  <si>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</si>
  <si>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</si>
  <si>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</si>
  <si>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</si>
  <si>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</si>
  <si>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</si>
  <si>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</si>
  <si>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</si>
  <si>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</si>
  <si>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</si>
  <si>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</si>
  <si>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</si>
  <si>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</si>
  <si>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</si>
  <si>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</si>
  <si>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</si>
  <si>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</si>
  <si>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</si>
  <si>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</si>
  <si>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</si>
  <si>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</si>
  <si>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</si>
  <si>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</si>
  <si>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</si>
  <si>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</si>
  <si>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</si>
  <si>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</si>
  <si>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</si>
  <si>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</si>
  <si>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</si>
  <si>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</si>
  <si>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</si>
  <si>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</si>
  <si>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</si>
  <si>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</si>
  <si>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</si>
  <si>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</si>
  <si>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</si>
  <si>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</si>
  <si>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</si>
  <si>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</si>
  <si>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</si>
  <si>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</si>
  <si>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</si>
  <si>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</si>
  <si>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</si>
  <si>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</si>
  <si>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</si>
  <si>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</si>
  <si>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</si>
  <si>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</si>
  <si>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</si>
  <si>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</si>
  <si>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</si>
  <si>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</si>
  <si>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</si>
  <si>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</si>
  <si>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</si>
  <si>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</si>
  <si>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</si>
  <si>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</si>
  <si>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</si>
  <si>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</si>
  <si>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</si>
  <si>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</si>
  <si>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</si>
  <si>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</si>
  <si>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</si>
  <si>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</si>
  <si>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</si>
  <si>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</si>
  <si>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</si>
  <si>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</si>
  <si>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</si>
  <si>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</si>
  <si>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</si>
  <si>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</si>
  <si>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</si>
  <si>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</si>
  <si>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</si>
  <si>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</si>
  <si>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</si>
  <si>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</si>
  <si>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</si>
  <si>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</si>
  <si>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</si>
  <si>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</si>
  <si>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</si>
  <si>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</si>
  <si>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</si>
  <si>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</si>
  <si>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</si>
  <si>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</si>
  <si>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</si>
  <si>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</si>
  <si>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</si>
  <si>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</si>
  <si>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</si>
  <si>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</si>
  <si>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</si>
  <si>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</si>
  <si>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</si>
  <si>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</si>
  <si>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</si>
  <si>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</si>
  <si>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</si>
  <si>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</si>
  <si>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</si>
  <si>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</si>
  <si>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</si>
  <si>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</si>
  <si>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</si>
  <si>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</si>
  <si>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</si>
  <si>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</si>
  <si>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</si>
  <si>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</si>
  <si>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</si>
  <si>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</si>
  <si>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</si>
  <si>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</si>
  <si>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</si>
  <si>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</si>
  <si>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</si>
  <si>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</si>
  <si>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</si>
  <si>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</si>
  <si>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</si>
  <si>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</si>
  <si>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</si>
  <si>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</si>
  <si>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</si>
  <si>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</si>
  <si>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</si>
  <si>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</si>
  <si>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</si>
  <si>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</si>
  <si>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</si>
  <si>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</si>
  <si>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</si>
  <si>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</si>
  <si>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</si>
  <si>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</si>
  <si>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</si>
  <si>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</si>
  <si>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</si>
  <si>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</si>
  <si>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</si>
  <si>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</si>
  <si>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</si>
  <si>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</si>
  <si>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</si>
  <si>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</si>
  <si>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</si>
  <si>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</si>
  <si>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</si>
  <si>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</si>
  <si>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</si>
  <si>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</si>
  <si>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</si>
  <si>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</si>
  <si>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</si>
  <si>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</si>
  <si>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</si>
  <si>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</si>
  <si>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</si>
  <si>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</si>
  <si>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</si>
  <si>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</si>
  <si>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</si>
  <si>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</si>
  <si>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</si>
  <si>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</si>
  <si>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</si>
  <si>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</si>
  <si>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</si>
  <si>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</si>
  <si>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</si>
  <si>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</si>
  <si>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</si>
  <si>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</si>
  <si>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</si>
  <si>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</si>
  <si>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</si>
  <si>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</si>
  <si>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</si>
  <si>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</si>
  <si>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</si>
  <si>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</si>
  <si>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</si>
  <si>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</si>
  <si>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</si>
  <si>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</si>
  <si>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</si>
  <si>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</si>
  <si>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</si>
  <si>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</si>
  <si>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</si>
  <si>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</si>
  <si>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</si>
  <si>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</si>
  <si>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</si>
  <si>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</si>
  <si>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</si>
  <si>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</si>
  <si>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</si>
  <si>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</si>
  <si>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</si>
  <si>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</si>
  <si>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</si>
  <si>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</si>
  <si>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</si>
  <si>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</si>
  <si>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</si>
  <si>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</si>
  <si>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</si>
  <si>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</si>
  <si>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</si>
  <si>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</si>
  <si>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</si>
  <si>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</si>
  <si>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</si>
  <si>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</si>
  <si>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</si>
  <si>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</si>
  <si>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</si>
  <si>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</si>
  <si>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</si>
  <si>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</si>
  <si>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</si>
  <si>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</si>
  <si>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</si>
  <si>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</si>
  <si>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</si>
  <si>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</si>
  <si>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</si>
  <si>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</si>
  <si>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</si>
  <si>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</si>
  <si>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</si>
  <si>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</si>
  <si>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</si>
  <si>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</si>
  <si>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</si>
  <si>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</si>
  <si>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</si>
  <si>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</si>
  <si>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</si>
  <si>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</si>
  <si>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</si>
  <si>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</si>
  <si>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</si>
  <si>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</si>
  <si>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</si>
  <si>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</si>
  <si>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</si>
  <si>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</si>
  <si>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</si>
  <si>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</si>
  <si>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</si>
  <si>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</si>
  <si>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</si>
  <si>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</si>
  <si>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</si>
  <si>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</si>
  <si>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</si>
  <si>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</si>
  <si>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</si>
  <si>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</si>
  <si>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</si>
  <si>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</si>
  <si>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</si>
  <si>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</si>
  <si>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</si>
  <si>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</si>
  <si>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</si>
  <si>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</si>
  <si>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</si>
  <si>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</si>
  <si>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</si>
  <si>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</si>
  <si>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</si>
  <si>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</si>
  <si>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</si>
  <si>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</si>
  <si>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</si>
  <si>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</si>
  <si>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</si>
  <si>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</si>
  <si>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</si>
  <si>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</si>
  <si>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</si>
  <si>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</si>
  <si>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</si>
  <si>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</si>
  <si>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</si>
  <si>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</si>
  <si>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</si>
  <si>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</si>
  <si>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</si>
  <si>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</si>
  <si>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</si>
  <si>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</si>
  <si>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</si>
  <si>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</si>
  <si>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</si>
  <si>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</si>
  <si>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</si>
  <si>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</si>
  <si>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</si>
  <si>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</si>
  <si>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</si>
  <si>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</si>
  <si>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</si>
  <si>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</si>
  <si>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</si>
  <si>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</si>
  <si>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</si>
  <si>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</si>
  <si>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</si>
  <si>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</si>
  <si>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</si>
  <si>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</si>
  <si>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</si>
  <si>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</si>
  <si>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</si>
  <si>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</si>
  <si>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</si>
  <si>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</si>
  <si>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</si>
  <si>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</si>
  <si>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</si>
  <si>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</si>
  <si>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</si>
  <si>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</si>
  <si>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</si>
  <si>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</si>
  <si>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</si>
  <si>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</si>
  <si>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</si>
  <si>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</si>
  <si>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</si>
  <si>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</si>
  <si>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</si>
  <si>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</si>
  <si>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</si>
  <si>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</si>
  <si>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</si>
  <si>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</si>
  <si>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</si>
  <si>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</si>
  <si>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</si>
  <si>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</si>
  <si>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</si>
  <si>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</si>
  <si>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</si>
  <si>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</si>
  <si>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</si>
  <si>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</si>
  <si>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</si>
  <si>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</si>
  <si>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</si>
  <si>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</si>
  <si>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</si>
  <si>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</si>
  <si>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</si>
  <si>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</si>
  <si>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</si>
  <si>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</si>
  <si>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</si>
  <si>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</si>
  <si>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</si>
  <si>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</si>
  <si>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</si>
  <si>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</si>
  <si>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</si>
  <si>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</si>
  <si>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</si>
  <si>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</si>
  <si>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</si>
  <si>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</si>
  <si>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</si>
  <si>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</si>
  <si>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</si>
  <si>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</si>
  <si>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</si>
  <si>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</si>
  <si>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</si>
  <si>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</si>
  <si>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</si>
  <si>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</si>
  <si>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</si>
  <si>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</si>
  <si>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</si>
  <si>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</si>
  <si>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</si>
  <si>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</si>
  <si>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</si>
  <si>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</si>
  <si>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</si>
  <si>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</si>
  <si>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</si>
  <si>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</si>
  <si>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</si>
  <si>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</si>
  <si>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</si>
  <si>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</si>
  <si>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</si>
  <si>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</si>
  <si>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</si>
  <si>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</si>
  <si>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</si>
  <si>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</si>
  <si>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</si>
  <si>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</si>
  <si>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</si>
  <si>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</si>
  <si>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</si>
  <si>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</si>
  <si>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</si>
  <si>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</si>
  <si>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</si>
  <si>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</si>
  <si>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</si>
  <si>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</si>
  <si>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</si>
  <si>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</si>
  <si>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</si>
  <si>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</si>
  <si>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</si>
  <si>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</si>
  <si>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</si>
  <si>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</si>
  <si>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</si>
  <si>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</si>
  <si>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</si>
  <si>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</si>
  <si>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</si>
  <si>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</si>
  <si>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</si>
  <si>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</si>
  <si>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</si>
  <si>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</si>
  <si>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</si>
  <si>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</si>
  <si>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</si>
  <si>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</si>
  <si>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</si>
  <si>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</si>
  <si>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</si>
  <si>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</si>
  <si>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</si>
  <si>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</si>
  <si>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</si>
  <si>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</si>
  <si>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</si>
  <si>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</si>
  <si>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</si>
  <si>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</si>
  <si>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</si>
  <si>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</si>
  <si>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</si>
  <si>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</si>
  <si>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</si>
  <si>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</si>
  <si>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</si>
  <si>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</si>
  <si>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</si>
  <si>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</si>
  <si>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</si>
  <si>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</si>
  <si>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</si>
  <si>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</si>
  <si>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</si>
  <si>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</si>
  <si>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</si>
  <si>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</si>
  <si>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</si>
  <si>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</si>
  <si>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</si>
  <si>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</si>
  <si>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</si>
  <si>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</si>
  <si>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</si>
  <si>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</si>
  <si>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</si>
  <si>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</si>
  <si>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</si>
  <si>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</si>
  <si>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</si>
  <si>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</si>
  <si>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</si>
  <si>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</si>
  <si>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</si>
  <si>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</si>
  <si>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</si>
  <si>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</si>
  <si>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</si>
  <si>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</si>
  <si>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</si>
  <si>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</si>
  <si>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</si>
  <si>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</si>
  <si>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</si>
  <si>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</si>
  <si>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</si>
  <si>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</si>
  <si>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</si>
  <si>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</si>
  <si>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</si>
  <si>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</si>
  <si>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</si>
  <si>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</si>
  <si>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</si>
  <si>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</si>
  <si>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</si>
  <si>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</si>
  <si>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</si>
  <si>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</si>
  <si>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</si>
  <si>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</si>
  <si>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</si>
  <si>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</si>
  <si>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</si>
  <si>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</si>
  <si>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</si>
  <si>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</si>
  <si>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</si>
  <si>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</si>
  <si>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</si>
  <si>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</si>
  <si>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</si>
  <si>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</si>
  <si>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</si>
  <si>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</si>
  <si>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</si>
  <si>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</si>
  <si>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</si>
  <si>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</si>
  <si>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</si>
  <si>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</si>
  <si>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</si>
  <si>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</si>
  <si>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</si>
  <si>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</si>
  <si>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</si>
  <si>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</si>
  <si>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</si>
  <si>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</si>
  <si>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</si>
  <si>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</si>
  <si>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</si>
  <si>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</si>
  <si>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</si>
  <si>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</si>
  <si>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</si>
  <si>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</si>
  <si>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</si>
  <si>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</si>
  <si>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</si>
  <si>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</si>
  <si>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</si>
  <si>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</si>
  <si>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</si>
  <si>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</si>
  <si>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</si>
  <si>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</si>
  <si>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</si>
  <si>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</si>
  <si>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</si>
  <si>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</si>
  <si>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</si>
  <si>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</si>
  <si>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</si>
  <si>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</si>
  <si>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</si>
  <si>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</si>
  <si>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</si>
  <si>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</si>
  <si>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</si>
  <si>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</si>
  <si>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</si>
  <si>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</si>
  <si>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</si>
  <si>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</si>
  <si>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</si>
  <si>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</si>
  <si>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</si>
  <si>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</si>
  <si>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</si>
  <si>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</si>
  <si>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</si>
  <si>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</si>
  <si>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</si>
  <si>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</si>
  <si>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</si>
  <si>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</si>
  <si>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</si>
  <si>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</si>
  <si>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</si>
  <si>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</si>
  <si>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</si>
  <si>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</si>
  <si>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</si>
  <si>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</si>
  <si>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</si>
  <si>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</si>
  <si>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</si>
  <si>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</si>
  <si>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</si>
  <si>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</si>
  <si>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</si>
  <si>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</si>
  <si>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</si>
  <si>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</si>
  <si>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</si>
  <si>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</si>
  <si>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</si>
  <si>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</si>
  <si>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</si>
  <si>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</si>
  <si>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</si>
  <si>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</si>
  <si>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</si>
  <si>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</si>
  <si>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</si>
  <si>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</si>
  <si>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</si>
  <si>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</si>
  <si>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</si>
  <si>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</si>
  <si>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</si>
  <si>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</si>
  <si>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</si>
  <si>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</si>
  <si>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</si>
  <si>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</si>
  <si>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</si>
  <si>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</si>
  <si>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</si>
  <si>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</si>
  <si>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</si>
  <si>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</si>
  <si>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</si>
  <si>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</si>
  <si>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</si>
  <si>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</si>
  <si>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</si>
  <si>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</si>
  <si>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</si>
  <si>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</si>
  <si>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</si>
  <si>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</si>
  <si>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</si>
  <si>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</si>
  <si>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</si>
  <si>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</si>
  <si>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</si>
  <si>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</si>
  <si>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</si>
  <si>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</si>
  <si>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</si>
  <si>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</si>
  <si>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</si>
  <si>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</si>
  <si>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</si>
  <si>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</si>
  <si>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</si>
  <si>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</si>
  <si>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</si>
  <si>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</si>
  <si>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</si>
  <si>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</si>
  <si>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</si>
  <si>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</si>
  <si>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</si>
  <si>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</si>
  <si>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</si>
  <si>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</si>
  <si>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</si>
  <si>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</si>
  <si>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</si>
  <si>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</si>
  <si>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</si>
  <si>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</si>
  <si>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</si>
  <si>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</si>
  <si>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</si>
  <si>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</si>
  <si>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</si>
  <si>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</si>
  <si>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</si>
  <si>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</si>
  <si>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</si>
  <si>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</si>
  <si>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</si>
  <si>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</si>
  <si>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</si>
  <si>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</si>
  <si>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</si>
  <si>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</si>
  <si>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</si>
  <si>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</si>
  <si>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</si>
  <si>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</si>
  <si>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</si>
  <si>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</si>
  <si>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</si>
  <si>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</si>
  <si>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</si>
  <si>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</si>
  <si>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</si>
  <si>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</si>
  <si>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</si>
  <si>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</si>
  <si>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</si>
  <si>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</si>
  <si>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</si>
  <si>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</si>
  <si>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</si>
  <si>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</si>
  <si>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</si>
  <si>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</si>
  <si>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</si>
  <si>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</si>
  <si>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</si>
  <si>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</si>
  <si>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</si>
  <si>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</si>
  <si>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</si>
  <si>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</si>
  <si>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</si>
  <si>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</si>
  <si>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</si>
  <si>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</si>
  <si>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</si>
  <si>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</si>
  <si>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</si>
  <si>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</si>
  <si>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</si>
  <si>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</si>
  <si>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</si>
  <si>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</si>
  <si>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</si>
  <si>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</si>
  <si>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</si>
  <si>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</si>
  <si>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</si>
  <si>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</si>
  <si>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</si>
  <si>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</si>
  <si>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</si>
  <si>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</si>
  <si>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</si>
  <si>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</si>
  <si>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</si>
  <si>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</si>
  <si>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</si>
  <si>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</si>
  <si>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</si>
  <si>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</si>
  <si>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</si>
  <si>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</si>
  <si>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</si>
  <si>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</si>
  <si>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</si>
  <si>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</si>
  <si>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</si>
  <si>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</si>
  <si>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</si>
  <si>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</si>
  <si>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</si>
  <si>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</si>
  <si>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</si>
  <si>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</si>
  <si>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</si>
  <si>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</si>
  <si>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</si>
  <si>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</si>
  <si>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</si>
  <si>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</si>
  <si>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</si>
  <si>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</si>
  <si>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</si>
  <si>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</si>
  <si>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</si>
  <si>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</si>
  <si>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</si>
  <si>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</si>
  <si>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</si>
  <si>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</si>
  <si>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</si>
  <si>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</si>
  <si>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</si>
  <si>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</si>
  <si>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</si>
  <si>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</si>
  <si>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</si>
  <si>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</si>
  <si>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</si>
  <si>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</si>
  <si>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</si>
  <si>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</si>
  <si>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</si>
  <si>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</si>
  <si>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</si>
  <si>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</si>
  <si>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</si>
  <si>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</si>
  <si>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</si>
  <si>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</si>
  <si>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</si>
  <si>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</si>
  <si>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</si>
  <si>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</si>
  <si>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</si>
  <si>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</si>
  <si>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</si>
  <si>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</si>
  <si>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</si>
  <si>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</si>
  <si>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</si>
  <si>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</si>
  <si>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</si>
  <si>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</si>
  <si>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</si>
  <si>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</si>
  <si>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</si>
  <si>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</si>
  <si>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</si>
  <si>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</si>
  <si>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</si>
  <si>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</si>
  <si>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</si>
  <si>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</si>
  <si>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</si>
  <si>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</si>
  <si>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</si>
  <si>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</si>
  <si>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</si>
  <si>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</si>
  <si>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</si>
  <si>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</si>
  <si>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</si>
  <si>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</si>
  <si>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</si>
  <si>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</si>
  <si>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</si>
  <si>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</si>
  <si>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</si>
  <si>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</si>
  <si>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</si>
  <si>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</si>
  <si>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</si>
  <si>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</si>
  <si>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</si>
  <si>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</si>
  <si>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</si>
  <si>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</si>
  <si>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</si>
  <si>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</si>
  <si>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</si>
  <si>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</si>
  <si>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</si>
  <si>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</si>
  <si>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</si>
  <si>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</si>
  <si>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</si>
  <si>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</si>
  <si>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</si>
  <si>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</si>
  <si>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</si>
  <si>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</si>
  <si>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</si>
  <si>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</si>
  <si>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</si>
  <si>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</si>
  <si>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</si>
  <si>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</si>
  <si>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</si>
  <si>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</si>
  <si>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</si>
  <si>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</si>
  <si>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</si>
  <si>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</si>
  <si>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</si>
  <si>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</si>
  <si>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</si>
  <si>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</si>
  <si>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</si>
  <si>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</si>
  <si>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</si>
  <si>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</si>
  <si>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</si>
  <si>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</si>
  <si>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</si>
  <si>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</si>
  <si>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</si>
  <si>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</si>
  <si>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</si>
  <si>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</si>
  <si>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</si>
  <si>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</si>
  <si>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</si>
  <si>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</si>
  <si>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</si>
  <si>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</si>
  <si>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</si>
  <si>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</si>
  <si>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</si>
  <si>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</si>
  <si>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</si>
  <si>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</si>
  <si>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</si>
  <si>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</si>
  <si>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</si>
  <si>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</si>
  <si>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</si>
  <si>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</si>
  <si>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</si>
  <si>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</si>
  <si>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</si>
  <si>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</si>
  <si>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</si>
  <si>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</si>
  <si>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</si>
  <si>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</si>
  <si>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</si>
  <si>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</si>
  <si>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</si>
  <si>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</si>
  <si>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</si>
  <si>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</si>
  <si>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</si>
  <si>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</si>
  <si>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</si>
  <si>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</si>
  <si>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</si>
  <si>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</si>
  <si>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</si>
  <si>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</si>
  <si>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</si>
  <si>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</si>
  <si>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</si>
  <si>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</si>
  <si>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</si>
  <si>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</si>
  <si>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</si>
  <si>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</si>
  <si>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</si>
  <si>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</si>
  <si>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</si>
  <si>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</si>
  <si>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</si>
  <si>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</si>
  <si>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</si>
  <si>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</si>
  <si>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</si>
  <si>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</si>
  <si>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</si>
  <si>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</si>
  <si>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</si>
  <si>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</si>
  <si>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</si>
  <si>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</si>
  <si>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</si>
  <si>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</si>
  <si>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</si>
  <si>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</si>
  <si>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</si>
  <si>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</si>
  <si>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</si>
  <si>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</si>
  <si>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</si>
  <si>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</si>
  <si>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</si>
  <si>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</si>
  <si>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</si>
  <si>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</si>
  <si>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</si>
  <si>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</si>
  <si>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</si>
  <si>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</si>
  <si>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</si>
  <si>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</si>
  <si>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</si>
  <si>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</si>
  <si>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</si>
  <si>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</si>
  <si>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</si>
  <si>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</si>
  <si>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</si>
  <si>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</si>
  <si>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</si>
  <si>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</si>
  <si>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</si>
  <si>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</si>
  <si>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</si>
  <si>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</si>
  <si>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</si>
  <si>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</si>
  <si>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</si>
  <si>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</si>
  <si>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</si>
  <si>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</si>
  <si>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</si>
  <si>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</si>
  <si>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</si>
  <si>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</si>
  <si>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</si>
  <si>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</si>
  <si>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</si>
  <si>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</si>
  <si>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</si>
  <si>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</si>
  <si>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</si>
  <si>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</si>
  <si>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</si>
  <si>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</si>
  <si>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</si>
  <si>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</si>
  <si>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</si>
  <si>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</si>
  <si>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</si>
  <si>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</si>
  <si>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</si>
  <si>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</si>
  <si>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</si>
  <si>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</si>
  <si>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</si>
  <si>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</si>
  <si>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</si>
  <si>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</si>
  <si>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</si>
  <si>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</si>
  <si>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</si>
  <si>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</si>
  <si>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</si>
  <si>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</si>
  <si>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</si>
  <si>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</si>
  <si>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</si>
  <si>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</si>
  <si>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</si>
  <si>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</si>
  <si>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</si>
  <si>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</si>
  <si>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</si>
  <si>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</si>
  <si>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</si>
  <si>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</si>
  <si>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</si>
  <si>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</si>
  <si>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</si>
  <si>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</si>
  <si>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</si>
  <si>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</si>
  <si>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</si>
  <si>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</si>
  <si>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</si>
  <si>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</si>
  <si>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</si>
  <si>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</si>
  <si>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</si>
  <si>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</si>
  <si>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</si>
  <si>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</si>
  <si>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</si>
  <si>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</si>
  <si>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</si>
  <si>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</si>
  <si>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</si>
  <si>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</si>
  <si>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</si>
  <si>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</si>
  <si>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</si>
  <si>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</si>
  <si>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</si>
  <si>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</si>
  <si>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</si>
  <si>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</si>
  <si>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</si>
  <si>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</si>
  <si>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</si>
  <si>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</si>
  <si>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</si>
  <si>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</si>
  <si>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</si>
  <si>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</si>
  <si>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</si>
  <si>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</si>
  <si>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</si>
  <si>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</si>
  <si>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</si>
  <si>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</si>
  <si>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</si>
  <si>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</si>
  <si>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</si>
  <si>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</si>
  <si>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</si>
  <si>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</si>
  <si>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</si>
  <si>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</si>
  <si>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</si>
  <si>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</si>
  <si>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</si>
  <si>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</si>
  <si>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</si>
  <si>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</si>
  <si>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</si>
  <si>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</si>
  <si>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</si>
  <si>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</si>
  <si>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</si>
  <si>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</si>
  <si>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</si>
  <si>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</si>
  <si>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</si>
  <si>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</si>
  <si>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</si>
  <si>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</si>
  <si>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</si>
  <si>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</si>
  <si>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</si>
  <si>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</si>
  <si>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</si>
  <si>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</si>
  <si>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</si>
  <si>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</si>
  <si>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</si>
  <si>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</si>
  <si>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</si>
  <si>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</si>
  <si>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</si>
  <si>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</si>
  <si>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</si>
  <si>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</si>
  <si>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</si>
  <si>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</si>
  <si>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</si>
  <si>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</si>
  <si>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</si>
  <si>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</si>
  <si>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</si>
  <si>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</si>
  <si>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</si>
  <si>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</si>
  <si>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</si>
  <si>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</si>
  <si>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</si>
  <si>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</si>
  <si>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</si>
  <si>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</si>
  <si>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</si>
  <si>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</si>
  <si>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</si>
  <si>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</si>
  <si>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</si>
  <si>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</si>
  <si>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</si>
  <si>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</si>
  <si>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</si>
  <si>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</si>
  <si>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</si>
  <si>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</si>
  <si>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</si>
  <si>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</si>
  <si>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</si>
  <si>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</si>
  <si>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</si>
  <si>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</si>
  <si>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</si>
  <si>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</si>
  <si>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</si>
  <si>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</si>
  <si>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</si>
  <si>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</si>
  <si>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</si>
  <si>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</si>
  <si>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</si>
  <si>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</si>
  <si>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</si>
  <si>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</si>
  <si>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</si>
  <si>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</si>
  <si>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</si>
  <si>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</si>
  <si>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</si>
  <si>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</si>
  <si>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</si>
  <si>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</si>
  <si>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</si>
  <si>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</si>
  <si>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</si>
  <si>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</si>
  <si>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</si>
  <si>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</si>
  <si>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</si>
  <si>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</si>
  <si>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</si>
  <si>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</si>
  <si>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</si>
  <si>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</si>
  <si>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</si>
  <si>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</si>
  <si>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</si>
  <si>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</si>
  <si>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</si>
  <si>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</si>
  <si>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</si>
  <si>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</si>
  <si>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</si>
  <si>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</si>
  <si>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</si>
  <si>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</si>
  <si>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</si>
  <si>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</si>
  <si>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</si>
  <si>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</si>
  <si>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</si>
  <si>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</si>
  <si>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</si>
  <si>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</si>
  <si>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</si>
  <si>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</si>
  <si>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</si>
  <si>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</si>
  <si>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</si>
  <si>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</si>
  <si>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</si>
  <si>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</si>
  <si>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</si>
  <si>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</si>
  <si>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</si>
  <si>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</si>
  <si>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</si>
  <si>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</si>
  <si>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</si>
  <si>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</si>
  <si>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</si>
  <si>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</si>
  <si>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</si>
  <si>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</si>
  <si>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</si>
  <si>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</si>
  <si>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</si>
  <si>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</si>
  <si>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</si>
  <si>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</si>
  <si>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</si>
  <si>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</si>
  <si>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</si>
  <si>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</si>
  <si>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</si>
  <si>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</si>
  <si>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</si>
  <si>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</si>
  <si>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</si>
  <si>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</si>
  <si>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</si>
  <si>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</si>
  <si>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</si>
  <si>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</si>
  <si>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</si>
  <si>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</si>
  <si>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</si>
  <si>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</si>
  <si>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</si>
  <si>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</si>
  <si>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</si>
  <si>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</si>
  <si>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</si>
  <si>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</si>
  <si>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</si>
  <si>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</si>
  <si>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</si>
  <si>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</si>
  <si>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</si>
  <si>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</si>
  <si>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</si>
  <si>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</si>
  <si>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</si>
  <si>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</si>
  <si>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</si>
  <si>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</si>
  <si>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</si>
  <si>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</si>
  <si>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</si>
  <si>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</si>
  <si>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</si>
  <si>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</si>
  <si>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</si>
  <si>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</si>
  <si>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</si>
  <si>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</si>
  <si>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</si>
  <si>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</si>
  <si>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</si>
  <si>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</si>
  <si>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</si>
  <si>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</si>
  <si>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</si>
  <si>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</si>
  <si>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</si>
  <si>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</si>
  <si>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</si>
  <si>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</si>
  <si>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</si>
  <si>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</si>
  <si>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</si>
  <si>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</si>
  <si>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</si>
  <si>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</si>
  <si>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</si>
  <si>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</si>
  <si>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</si>
  <si>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</si>
  <si>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</si>
  <si>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</si>
  <si>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</si>
  <si>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</si>
  <si>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</si>
  <si>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</si>
  <si>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</si>
  <si>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</si>
  <si>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</si>
  <si>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</si>
  <si>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</si>
  <si>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</si>
  <si>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</si>
  <si>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</si>
  <si>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</si>
  <si>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</si>
  <si>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</si>
  <si>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</si>
  <si>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</si>
  <si>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</si>
  <si>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</si>
  <si>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</si>
  <si>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</si>
  <si>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</si>
  <si>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</si>
  <si>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</si>
  <si>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</si>
  <si>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</si>
  <si>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</si>
  <si>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</si>
  <si>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</si>
  <si>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</si>
  <si>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</si>
  <si>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</si>
  <si>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</si>
  <si>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</si>
  <si>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</si>
  <si>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</si>
  <si>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</si>
  <si>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</si>
  <si>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</si>
  <si>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</si>
  <si>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</si>
  <si>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</si>
  <si>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</si>
  <si>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</si>
  <si>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</si>
  <si>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</si>
  <si>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</si>
  <si>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</si>
  <si>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</si>
  <si>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</si>
  <si>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</si>
  <si>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</si>
  <si>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</si>
  <si>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</si>
  <si>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</si>
  <si>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</si>
  <si>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</si>
  <si>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</si>
  <si>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</si>
  <si>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</si>
  <si>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</si>
  <si>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</si>
  <si>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</si>
  <si>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</si>
  <si>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</si>
  <si>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</si>
  <si>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</si>
  <si>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</si>
  <si>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</si>
  <si>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</si>
  <si>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</si>
  <si>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</si>
  <si>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</si>
  <si>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</si>
  <si>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</si>
  <si>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</si>
  <si>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</si>
  <si>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</si>
  <si>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</si>
  <si>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</si>
  <si>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</si>
  <si>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</si>
  <si>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</si>
  <si>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</si>
  <si>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</si>
  <si>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</si>
  <si>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</si>
  <si>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</si>
  <si>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</si>
  <si>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</si>
  <si>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</si>
  <si>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</si>
  <si>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</si>
  <si>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</si>
  <si>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</si>
  <si>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</si>
  <si>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</si>
  <si>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</si>
  <si>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</si>
  <si>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</si>
  <si>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</si>
  <si>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</si>
  <si>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</si>
  <si>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</si>
  <si>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</si>
  <si>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</si>
  <si>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</si>
  <si>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</si>
  <si>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</si>
  <si>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</si>
  <si>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</si>
  <si>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</si>
  <si>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</si>
  <si>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</si>
  <si>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</si>
  <si>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</si>
  <si>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</si>
  <si>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</si>
  <si>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</si>
  <si>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</si>
  <si>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</si>
  <si>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</si>
  <si>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</si>
  <si>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</si>
  <si>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</si>
  <si>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</si>
  <si>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</si>
  <si>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</si>
  <si>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</si>
  <si>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</si>
  <si>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</si>
  <si>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</si>
  <si>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</si>
  <si>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</si>
  <si>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</si>
  <si>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</si>
  <si>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</si>
  <si>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</si>
  <si>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</si>
  <si>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</si>
  <si>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</si>
  <si>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</si>
  <si>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</si>
  <si>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</si>
  <si>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</si>
  <si>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</si>
  <si>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</si>
  <si>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</si>
  <si>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</si>
  <si>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</si>
  <si>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</si>
  <si>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</si>
  <si>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</si>
  <si>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</si>
  <si>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</si>
  <si>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</si>
  <si>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</si>
  <si>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</si>
  <si>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</si>
  <si>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</si>
  <si>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</si>
  <si>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</si>
  <si>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</si>
  <si>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</si>
  <si>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</si>
  <si>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</si>
  <si>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</si>
  <si>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</si>
  <si>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</si>
  <si>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</si>
  <si>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</si>
  <si>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</si>
  <si>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</si>
  <si>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</si>
  <si>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</si>
  <si>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</si>
  <si>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</si>
  <si>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</si>
  <si>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</si>
  <si>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</si>
  <si>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</si>
  <si>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</si>
  <si>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</si>
  <si>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</si>
  <si>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</si>
  <si>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</si>
  <si>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</si>
  <si>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</si>
  <si>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</si>
  <si>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</si>
  <si>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</si>
  <si>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</si>
  <si>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</si>
  <si>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</si>
  <si>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</si>
  <si>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</si>
  <si>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</si>
  <si>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</si>
  <si>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</si>
  <si>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</si>
  <si>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</si>
  <si>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</si>
  <si>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</si>
  <si>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</si>
  <si>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</si>
  <si>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</si>
  <si>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</si>
  <si>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</si>
  <si>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</si>
  <si>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</si>
  <si>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</si>
  <si>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</si>
  <si>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</si>
  <si>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</si>
  <si>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</si>
  <si>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</si>
  <si>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</si>
  <si>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</si>
  <si>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</si>
  <si>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</si>
  <si>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</si>
  <si>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</si>
  <si>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</si>
  <si>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</si>
  <si>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</si>
  <si>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</si>
  <si>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</si>
  <si>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</si>
  <si>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</si>
  <si>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</si>
  <si>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</si>
  <si>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</si>
  <si>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</si>
  <si>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</si>
  <si>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</si>
  <si>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</si>
  <si>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</si>
  <si>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</si>
  <si>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</si>
  <si>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</si>
  <si>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</si>
  <si>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</si>
  <si>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</si>
  <si>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</si>
  <si>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</si>
  <si>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</si>
  <si>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</si>
  <si>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</si>
  <si>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</si>
  <si>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</si>
  <si>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</si>
  <si>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</si>
  <si>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</si>
  <si>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</si>
  <si>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</si>
  <si>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</si>
  <si>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</si>
  <si>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</si>
  <si>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</si>
  <si>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</si>
  <si>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</si>
  <si>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</si>
  <si>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</si>
  <si>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</si>
  <si>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</si>
  <si>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</si>
  <si>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</si>
  <si>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</si>
  <si>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</si>
  <si>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</si>
  <si>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</si>
  <si>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</si>
  <si>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</si>
  <si>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</si>
  <si>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</si>
  <si>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</si>
  <si>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</si>
  <si>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</si>
  <si>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</si>
  <si>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</si>
  <si>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</si>
  <si>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</si>
  <si>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</si>
  <si>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</si>
  <si>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</si>
  <si>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</si>
  <si>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</si>
  <si>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</si>
  <si>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</si>
  <si>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</si>
  <si>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</si>
  <si>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</si>
  <si>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</si>
  <si>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</si>
  <si>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</si>
  <si>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</si>
  <si>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</si>
  <si>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</si>
  <si>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</si>
  <si>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</si>
  <si>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</si>
  <si>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</si>
  <si>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</si>
  <si>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</si>
  <si>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</si>
  <si>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</si>
  <si>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</si>
  <si>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</si>
  <si>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</si>
  <si>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</si>
  <si>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</si>
  <si>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</si>
  <si>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</si>
  <si>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</si>
  <si>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</si>
  <si>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</si>
  <si>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</si>
  <si>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</si>
  <si>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</si>
  <si>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</si>
  <si>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</si>
  <si>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</si>
  <si>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</si>
  <si>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</si>
  <si>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</si>
  <si>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</si>
  <si>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</si>
  <si>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</si>
  <si>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</si>
  <si>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</si>
  <si>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</si>
  <si>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</si>
  <si>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</si>
  <si>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</si>
  <si>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</si>
  <si>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</si>
  <si>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</si>
  <si>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</si>
  <si>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</si>
  <si>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</si>
  <si>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</si>
  <si>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</si>
  <si>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</si>
  <si>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</si>
  <si>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</si>
  <si>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</si>
  <si>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</si>
  <si>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</si>
  <si>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</si>
  <si>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</si>
  <si>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</si>
  <si>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</si>
  <si>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</si>
  <si>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</si>
  <si>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</si>
  <si>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</si>
  <si>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</si>
  <si>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</si>
  <si>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</si>
  <si>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</si>
  <si>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</si>
  <si>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</si>
  <si>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</si>
  <si>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</si>
  <si>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</si>
  <si>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</si>
  <si>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</si>
  <si>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</si>
  <si>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</si>
  <si>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</si>
  <si>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</si>
  <si>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</si>
  <si>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</si>
  <si>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</si>
  <si>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</si>
  <si>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</si>
  <si>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</si>
  <si>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</si>
  <si>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</si>
  <si>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</si>
  <si>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</si>
  <si>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</si>
  <si>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</si>
  <si>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</si>
  <si>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</si>
  <si>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</si>
  <si>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</si>
  <si>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</si>
  <si>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</si>
  <si>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</si>
  <si>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</si>
  <si>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</si>
  <si>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</si>
  <si>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</si>
  <si>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</si>
  <si>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</si>
  <si>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</si>
  <si>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</si>
  <si>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</si>
  <si>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</si>
  <si>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</si>
  <si>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</si>
  <si>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</si>
  <si>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</si>
  <si>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</si>
  <si>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</si>
  <si>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</si>
  <si>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</si>
  <si>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</si>
  <si>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</si>
  <si>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</si>
  <si>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</si>
  <si>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</si>
  <si>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</si>
  <si>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</si>
  <si>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</si>
  <si>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</si>
  <si>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</si>
  <si>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</si>
  <si>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</si>
  <si>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</si>
  <si>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</si>
  <si>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</si>
  <si>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</si>
  <si>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</si>
  <si>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</si>
  <si>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</si>
  <si>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</si>
  <si>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</si>
  <si>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</si>
  <si>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</si>
  <si>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</si>
  <si>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</si>
  <si>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</si>
  <si>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</si>
  <si>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</si>
  <si>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</si>
  <si>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</si>
  <si>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</si>
  <si>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</si>
  <si>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</si>
  <si>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</si>
  <si>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</si>
  <si>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</si>
  <si>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</si>
  <si>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</si>
  <si>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</si>
  <si>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</si>
  <si>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</si>
  <si>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</si>
  <si>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</si>
  <si>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</si>
  <si>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</si>
  <si>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</si>
  <si>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</si>
  <si>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</si>
  <si>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</si>
  <si>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</si>
  <si>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</si>
  <si>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</si>
  <si>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</si>
  <si>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</si>
  <si>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</si>
  <si>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</si>
  <si>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</si>
  <si>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</si>
  <si>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</si>
  <si>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</si>
  <si>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</si>
  <si>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</si>
  <si>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</si>
  <si>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</si>
  <si>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</si>
  <si>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</si>
  <si>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</si>
  <si>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</si>
  <si>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</si>
  <si>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</si>
  <si>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</si>
  <si>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</si>
  <si>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</si>
  <si>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</si>
  <si>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</si>
  <si>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</si>
  <si>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</si>
  <si>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</si>
  <si>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</si>
  <si>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</si>
  <si>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</si>
  <si>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</si>
  <si>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</si>
  <si>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</si>
  <si>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</si>
  <si>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</si>
  <si>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</si>
  <si>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</si>
  <si>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</si>
  <si>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</si>
  <si>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</si>
  <si>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</si>
  <si>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</si>
  <si>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</si>
  <si>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</si>
  <si>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</si>
  <si>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</si>
  <si>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</si>
  <si>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</si>
  <si>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</si>
  <si>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</si>
  <si>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</si>
  <si>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</si>
  <si>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</si>
  <si>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</si>
  <si>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</si>
  <si>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</si>
  <si>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</si>
  <si>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</si>
  <si>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</si>
  <si>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</si>
  <si>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</si>
  <si>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</si>
  <si>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</si>
  <si>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</si>
  <si>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</si>
  <si>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</si>
  <si>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</si>
  <si>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</si>
  <si>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</si>
  <si>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</si>
  <si>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</si>
  <si>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</si>
  <si>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</si>
  <si>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</si>
  <si>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</si>
  <si>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</si>
  <si>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</si>
  <si>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</si>
  <si>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</si>
  <si>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</si>
  <si>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</si>
  <si>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</si>
  <si>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</si>
  <si>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</si>
  <si>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</si>
  <si>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</si>
  <si>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</si>
  <si>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</si>
  <si>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</si>
  <si>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</si>
  <si>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</si>
  <si>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</si>
  <si>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</si>
  <si>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</si>
  <si>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</si>
  <si>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</si>
  <si>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</si>
  <si>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</si>
  <si>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</si>
  <si>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</si>
  <si>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</si>
  <si>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</si>
  <si>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</si>
  <si>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</si>
  <si>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</si>
  <si>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</si>
  <si>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</si>
  <si>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</si>
  <si>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</si>
  <si>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</si>
  <si>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</si>
  <si>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</si>
  <si>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</si>
  <si>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</si>
  <si>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</si>
  <si>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</si>
  <si>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</si>
  <si>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</si>
  <si>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</si>
  <si>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</si>
  <si>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</si>
  <si>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</si>
  <si>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</si>
  <si>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</si>
  <si>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</si>
  <si>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</si>
  <si>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</si>
  <si>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</si>
  <si>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</si>
  <si>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</si>
  <si>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</si>
  <si>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</si>
  <si>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</si>
  <si>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</si>
  <si>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</si>
  <si>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</si>
  <si>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</si>
  <si>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</si>
  <si>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</si>
  <si>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</si>
  <si>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</si>
  <si>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</si>
  <si>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</si>
  <si>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</si>
  <si>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</si>
  <si>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</si>
  <si>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</si>
  <si>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</si>
  <si>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</si>
  <si>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</si>
  <si>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</si>
  <si>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</si>
  <si>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</si>
  <si>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</si>
  <si>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</si>
  <si>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</si>
  <si>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</si>
  <si>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</si>
  <si>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</si>
  <si>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</si>
  <si>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</si>
  <si>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</si>
  <si>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</si>
  <si>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</si>
  <si>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</si>
  <si>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</si>
  <si>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</si>
  <si>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</si>
  <si>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</si>
  <si>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</si>
  <si>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</si>
  <si>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</si>
  <si>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</si>
  <si>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</si>
  <si>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</si>
  <si>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</si>
  <si>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</si>
  <si>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</si>
  <si>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</si>
  <si>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</si>
  <si>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</si>
  <si>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</si>
  <si>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</si>
  <si>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</si>
  <si>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</si>
  <si>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</si>
  <si>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</si>
  <si>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</si>
  <si>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</si>
  <si>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</si>
  <si>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</si>
  <si>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</si>
  <si>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</si>
  <si>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</si>
  <si>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</si>
  <si>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</si>
  <si>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</si>
  <si>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</si>
  <si>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</si>
  <si>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</si>
  <si>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</si>
  <si>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</si>
  <si>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</si>
  <si>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</si>
  <si>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</si>
  <si>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</si>
  <si>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</si>
  <si>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</si>
  <si>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</si>
  <si>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</si>
  <si>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</si>
  <si>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</si>
  <si>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</si>
  <si>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</si>
  <si>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</si>
  <si>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</si>
  <si>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</si>
  <si>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</si>
  <si>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</si>
  <si>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</si>
  <si>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</si>
  <si>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</si>
  <si>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</si>
  <si>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</si>
  <si>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</si>
  <si>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</si>
  <si>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</si>
  <si>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</si>
  <si>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</si>
  <si>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</si>
  <si>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</si>
  <si>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</si>
  <si>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</si>
  <si>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</si>
  <si>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</si>
  <si>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</si>
  <si>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</si>
  <si>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</si>
  <si>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</si>
  <si>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</si>
  <si>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</si>
  <si>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</si>
  <si>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</si>
  <si>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</si>
  <si>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</si>
  <si>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</si>
  <si>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</si>
  <si>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</si>
  <si>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</si>
  <si>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</si>
  <si>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</si>
  <si>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</si>
  <si>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</si>
  <si>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</si>
  <si>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</si>
  <si>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</si>
  <si>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</si>
  <si>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</si>
  <si>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</si>
  <si>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</si>
  <si>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</si>
  <si>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</si>
  <si>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</si>
  <si>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</si>
  <si>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</si>
  <si>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</si>
  <si>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</si>
  <si>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</si>
  <si>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</si>
  <si>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</si>
  <si>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</si>
  <si>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</si>
  <si>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</si>
  <si>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</si>
  <si>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</si>
  <si>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</si>
  <si>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</si>
  <si>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</si>
  <si>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</si>
  <si>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</si>
  <si>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</si>
  <si>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</si>
  <si>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</si>
  <si>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</si>
  <si>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</si>
  <si>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</si>
  <si>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</si>
  <si>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</si>
  <si>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</si>
  <si>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</si>
  <si>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</si>
  <si>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</si>
  <si>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</si>
  <si>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</si>
  <si>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</si>
  <si>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</si>
  <si>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</si>
  <si>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</si>
  <si>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</si>
  <si>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</si>
  <si>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</si>
  <si>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</si>
  <si>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</si>
  <si>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</si>
  <si>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</si>
  <si>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</si>
  <si>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</si>
  <si>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</si>
  <si>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</si>
  <si>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</si>
  <si>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</si>
  <si>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</si>
  <si>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</si>
  <si>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</si>
  <si>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</si>
  <si>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</si>
  <si>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</si>
  <si>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</si>
  <si>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</si>
  <si>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</si>
  <si>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</si>
  <si>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</si>
  <si>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</si>
  <si>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</si>
  <si>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</si>
  <si>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</si>
  <si>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</si>
  <si>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</si>
  <si>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</si>
  <si>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</si>
  <si>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</si>
  <si>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</si>
  <si>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</si>
  <si>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</si>
  <si>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</si>
  <si>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</si>
  <si>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</si>
  <si>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</si>
  <si>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</si>
  <si>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</si>
  <si>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</si>
  <si>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</si>
  <si>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</si>
  <si>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</si>
  <si>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</si>
  <si>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</si>
  <si>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</si>
  <si>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</si>
  <si>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</si>
  <si>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</si>
  <si>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</si>
  <si>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</si>
  <si>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</si>
  <si>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</si>
  <si>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</si>
  <si>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</si>
  <si>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</si>
  <si>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</si>
  <si>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</si>
  <si>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</si>
  <si>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</si>
  <si>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</si>
  <si>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</si>
  <si>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</si>
  <si>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</si>
  <si>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</si>
  <si>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</si>
  <si>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</si>
  <si>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</si>
  <si>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</si>
  <si>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</si>
  <si>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</si>
  <si>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</si>
  <si>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</si>
  <si>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</si>
  <si>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</si>
  <si>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</si>
  <si>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</si>
  <si>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</si>
  <si>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</si>
  <si>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</si>
  <si>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</si>
  <si>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</si>
  <si>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</si>
  <si>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</si>
  <si>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</si>
  <si>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</si>
  <si>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</si>
  <si>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</si>
  <si>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</si>
  <si>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</si>
  <si>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</si>
  <si>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</si>
  <si>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</si>
  <si>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</si>
  <si>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</si>
  <si>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</si>
  <si>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</si>
  <si>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</si>
  <si>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</si>
  <si>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</si>
  <si>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</si>
  <si>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</si>
  <si>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</si>
  <si>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</si>
  <si>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</si>
  <si>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</si>
  <si>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</si>
  <si>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</si>
  <si>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</si>
  <si>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</si>
  <si>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</si>
  <si>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</si>
  <si>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</si>
  <si>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</si>
  <si>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</si>
  <si>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</si>
  <si>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</si>
  <si>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</si>
  <si>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</si>
  <si>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</si>
  <si>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</si>
  <si>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</si>
  <si>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</si>
  <si>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</si>
  <si>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</si>
  <si>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</si>
  <si>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</si>
  <si>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</si>
  <si>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</si>
  <si>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</si>
  <si>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</si>
  <si>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</si>
  <si>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</si>
  <si>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</si>
  <si>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</si>
  <si>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</si>
  <si>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</si>
  <si>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</si>
  <si>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</si>
  <si>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</si>
  <si>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</si>
  <si>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</si>
  <si>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</si>
  <si>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</si>
  <si>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</si>
  <si>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</si>
  <si>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</si>
  <si>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</si>
  <si>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</si>
  <si>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</si>
  <si>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</si>
  <si>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</si>
  <si>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</si>
  <si>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</si>
  <si>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</si>
  <si>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</si>
  <si>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</si>
  <si>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</si>
  <si>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</si>
  <si>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</si>
  <si>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</si>
  <si>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</si>
  <si>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</si>
  <si>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</si>
  <si>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</si>
  <si>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</si>
  <si>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</si>
  <si>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</si>
  <si>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</si>
  <si>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</si>
  <si>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</si>
  <si>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</si>
  <si>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</si>
  <si>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</si>
  <si>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</si>
  <si>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</si>
  <si>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</si>
  <si>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</si>
  <si>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</si>
  <si>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</si>
  <si>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</si>
  <si>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</si>
  <si>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</si>
  <si>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</si>
  <si>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</si>
  <si>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</si>
  <si>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</si>
  <si>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</si>
  <si>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</si>
  <si>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</si>
  <si>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</si>
  <si>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</si>
  <si>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</si>
  <si>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</si>
  <si>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</si>
  <si>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</si>
  <si>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</si>
  <si>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</si>
  <si>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</si>
  <si>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</si>
  <si>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</si>
  <si>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</si>
  <si>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</si>
  <si>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</si>
  <si>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</si>
  <si>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</si>
  <si>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</si>
  <si>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</si>
  <si>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</si>
  <si>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</si>
  <si>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</si>
  <si>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</si>
  <si>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</si>
  <si>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</si>
  <si>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</si>
  <si>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</si>
  <si>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</si>
  <si>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</si>
  <si>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</si>
  <si>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</si>
  <si>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</si>
  <si>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</si>
  <si>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</si>
  <si>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</si>
  <si>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</si>
  <si>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</si>
  <si>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</si>
  <si>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</si>
  <si>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</si>
  <si>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</si>
  <si>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</si>
  <si>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</si>
  <si>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</si>
  <si>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</si>
  <si>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</si>
  <si>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</si>
  <si>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</si>
  <si>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</si>
  <si>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</si>
  <si>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</si>
  <si>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</si>
  <si>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</si>
  <si>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</si>
  <si>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</si>
  <si>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</si>
  <si>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</si>
  <si>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</si>
  <si>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</si>
  <si>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</si>
  <si>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</si>
  <si>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</si>
  <si>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</si>
  <si>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</si>
  <si>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</si>
  <si>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</si>
  <si>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</si>
  <si>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</si>
  <si>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</si>
  <si>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</si>
  <si>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</si>
  <si>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</si>
  <si>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</si>
  <si>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</si>
  <si>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</si>
  <si>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</si>
  <si>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</si>
  <si>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</si>
  <si>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</si>
  <si>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</si>
  <si>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</si>
  <si>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</si>
  <si>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</si>
  <si>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</si>
  <si>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</si>
  <si>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</si>
  <si>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</si>
  <si>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</si>
  <si>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</si>
  <si>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</si>
  <si>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</si>
  <si>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</si>
  <si>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</si>
  <si>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</si>
  <si>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</si>
  <si>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</si>
  <si>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</si>
  <si>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</si>
  <si>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</si>
  <si>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</si>
  <si>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</si>
  <si>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</si>
  <si>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</si>
  <si>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</si>
  <si>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</si>
  <si>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</si>
  <si>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</si>
  <si>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</si>
  <si>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</si>
  <si>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</si>
  <si>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</si>
  <si>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</si>
  <si>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</si>
  <si>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</si>
  <si>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</si>
  <si>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</si>
  <si>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</si>
  <si>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</si>
  <si>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</si>
  <si>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</si>
  <si>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</si>
  <si>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</si>
  <si>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</si>
  <si>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</si>
  <si>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</si>
  <si>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</si>
  <si>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</si>
  <si>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</si>
  <si>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</si>
  <si>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</si>
  <si>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</si>
  <si>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</si>
  <si>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</si>
  <si>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</si>
  <si>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</si>
  <si>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</si>
  <si>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</si>
  <si>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</si>
  <si>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</si>
  <si>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</si>
  <si>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</si>
  <si>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</si>
  <si>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</si>
  <si>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</si>
  <si>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</si>
  <si>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</si>
  <si>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</si>
  <si>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</si>
  <si>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</si>
  <si>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</si>
  <si>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</si>
  <si>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</si>
  <si>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</si>
  <si>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</si>
  <si>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</si>
  <si>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</si>
  <si>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</si>
  <si>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</si>
  <si>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</si>
  <si>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</si>
  <si>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</si>
  <si>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</si>
  <si>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</si>
  <si>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</si>
  <si>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</si>
  <si>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</si>
  <si>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</si>
  <si>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</si>
  <si>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</si>
  <si>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</si>
  <si>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</si>
  <si>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</si>
  <si>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</si>
  <si>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</si>
  <si>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</si>
  <si>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</si>
  <si>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</si>
  <si>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</si>
  <si>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</si>
  <si>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</si>
  <si>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</si>
  <si>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</si>
  <si>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</si>
  <si>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</si>
  <si>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</si>
  <si>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</si>
  <si>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</si>
  <si>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</si>
  <si>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</si>
  <si>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</si>
  <si>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</si>
  <si>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</si>
  <si>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</si>
  <si>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</si>
  <si>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</si>
  <si>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</si>
  <si>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</si>
  <si>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</si>
  <si>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</si>
  <si>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</si>
  <si>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</si>
  <si>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</si>
  <si>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</si>
  <si>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</si>
  <si>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</si>
  <si>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</si>
  <si>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</si>
  <si>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</si>
  <si>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</si>
  <si>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</si>
  <si>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</si>
  <si>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</si>
  <si>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</si>
  <si>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</si>
  <si>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</si>
  <si>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</si>
  <si>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</si>
  <si>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</si>
  <si>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</si>
  <si>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</si>
  <si>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</si>
  <si>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</si>
  <si>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</si>
  <si>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</si>
  <si>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</si>
  <si>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</si>
  <si>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</si>
  <si>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</si>
  <si>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</si>
  <si>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</si>
  <si>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</si>
  <si>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</si>
  <si>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</si>
  <si>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</si>
  <si>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</si>
  <si>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</si>
  <si>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</si>
  <si>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</si>
  <si>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</si>
  <si>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</si>
  <si>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</si>
  <si>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</si>
  <si>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</si>
  <si>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</si>
  <si>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</si>
  <si>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</si>
  <si>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</si>
  <si>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</si>
  <si>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</si>
  <si>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</si>
  <si>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</si>
  <si>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</si>
  <si>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</si>
  <si>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</si>
  <si>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</si>
  <si>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</si>
  <si>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</si>
  <si>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</si>
  <si>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</si>
  <si>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</si>
  <si>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</si>
  <si>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</si>
  <si>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</si>
  <si>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</si>
  <si>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</si>
  <si>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</si>
  <si>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</si>
  <si>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</si>
  <si>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</si>
  <si>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</si>
  <si>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</si>
  <si>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</si>
  <si>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</si>
  <si>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</si>
  <si>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</si>
  <si>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</si>
  <si>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</si>
  <si>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</si>
  <si>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</si>
  <si>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</si>
  <si>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</si>
  <si>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</si>
  <si>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</si>
  <si>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</si>
  <si>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</si>
  <si>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</si>
  <si>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</si>
  <si>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</si>
  <si>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</si>
  <si>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</si>
  <si>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</si>
  <si>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</si>
  <si>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</si>
  <si>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</si>
  <si>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</si>
  <si>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</si>
  <si>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</si>
  <si>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</si>
  <si>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</si>
  <si>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</si>
  <si>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</si>
  <si>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</si>
  <si>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</si>
  <si>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</si>
  <si>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</si>
  <si>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</si>
  <si>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</si>
  <si>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</si>
  <si>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</si>
  <si>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</si>
  <si>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</si>
  <si>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</si>
  <si>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</si>
  <si>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</si>
  <si>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</si>
  <si>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</si>
  <si>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</si>
  <si>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</si>
  <si>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</si>
  <si>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</si>
  <si>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</si>
  <si>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</si>
  <si>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</si>
  <si>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</si>
  <si>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</si>
  <si>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</si>
  <si>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</si>
  <si>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</si>
  <si>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</si>
  <si>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</si>
  <si>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</si>
  <si>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</si>
  <si>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</si>
  <si>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</si>
  <si>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</si>
  <si>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</si>
  <si>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</si>
  <si>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</si>
  <si>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</si>
  <si>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</si>
  <si>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</si>
  <si>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</si>
  <si>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</si>
  <si>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</si>
  <si>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</si>
  <si>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</si>
  <si>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</si>
  <si>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</si>
  <si>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</si>
  <si>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</si>
  <si>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</si>
  <si>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</si>
  <si>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</si>
  <si>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</si>
  <si>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</si>
  <si>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</si>
  <si>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</si>
  <si>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</si>
  <si>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</si>
  <si>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</si>
  <si>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</si>
  <si>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</si>
  <si>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</si>
  <si>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</si>
  <si>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</si>
  <si>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</si>
  <si>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</si>
  <si>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</si>
  <si>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</si>
  <si>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</si>
  <si>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</si>
  <si>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</si>
  <si>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</si>
  <si>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</si>
  <si>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</si>
  <si>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</si>
  <si>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</si>
  <si>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</si>
  <si>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</si>
  <si>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</si>
  <si>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</si>
  <si>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</si>
  <si>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</si>
  <si>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</si>
  <si>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</si>
  <si>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</si>
  <si>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</si>
  <si>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</si>
  <si>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</si>
  <si>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</si>
  <si>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</si>
  <si>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</si>
  <si>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</si>
  <si>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</si>
  <si>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</si>
  <si>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</si>
  <si>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</si>
  <si>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</si>
  <si>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</si>
  <si>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</si>
  <si>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</si>
  <si>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</si>
  <si>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</si>
  <si>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</si>
  <si>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</si>
  <si>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</si>
  <si>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</si>
  <si>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</si>
  <si>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</si>
  <si>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</si>
  <si>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</si>
  <si>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</si>
  <si>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</si>
  <si>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</si>
  <si>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</si>
  <si>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</si>
  <si>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</si>
  <si>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</si>
  <si>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</si>
  <si>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</si>
  <si>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</si>
  <si>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</si>
  <si>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</si>
  <si>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</si>
  <si>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</si>
  <si>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</si>
  <si>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</si>
  <si>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</si>
  <si>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</si>
  <si>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</si>
  <si>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</si>
  <si>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</si>
  <si>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</si>
  <si>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</si>
  <si>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</si>
  <si>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</si>
  <si>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</si>
  <si>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</si>
  <si>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</si>
  <si>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</si>
  <si>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</si>
  <si>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</si>
  <si>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</si>
  <si>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</si>
  <si>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</si>
  <si>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</si>
  <si>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</si>
  <si>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</si>
  <si>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</si>
  <si>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</si>
  <si>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</si>
  <si>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</si>
  <si>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</si>
  <si>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</si>
  <si>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</si>
  <si>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</si>
  <si>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</si>
  <si>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</si>
  <si>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</si>
  <si>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</si>
  <si>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</si>
  <si>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</si>
  <si>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</si>
  <si>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</si>
  <si>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</si>
  <si>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</si>
  <si>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</si>
  <si>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</si>
  <si>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</si>
  <si>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</si>
  <si>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</si>
  <si>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</si>
  <si>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</si>
  <si>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</si>
  <si>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</si>
  <si>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</si>
  <si>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</si>
  <si>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</si>
  <si>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</si>
  <si>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</si>
  <si>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</si>
  <si>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</si>
  <si>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</si>
  <si>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</si>
  <si>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</si>
  <si>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</si>
  <si>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</si>
  <si>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</si>
  <si>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</si>
  <si>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</si>
  <si>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</si>
  <si>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</si>
  <si>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</si>
  <si>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</si>
  <si>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</si>
  <si>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</si>
  <si>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</si>
  <si>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</si>
  <si>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</si>
  <si>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</si>
  <si>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</si>
  <si>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</si>
  <si>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</si>
  <si>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</si>
  <si>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</si>
  <si>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</si>
  <si>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</si>
  <si>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</si>
  <si>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</si>
  <si>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</si>
  <si>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</si>
  <si>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</si>
  <si>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</si>
  <si>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</si>
  <si>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</si>
  <si>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</si>
  <si>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</si>
  <si>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</si>
  <si>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</si>
  <si>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</si>
  <si>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</si>
  <si>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</si>
  <si>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</si>
  <si>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</si>
  <si>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</si>
  <si>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</si>
  <si>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</si>
  <si>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</si>
  <si>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</si>
  <si>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</si>
  <si>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</si>
  <si>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</si>
  <si>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</si>
  <si>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</si>
  <si>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</si>
  <si>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</si>
  <si>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</si>
  <si>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</si>
  <si>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</si>
  <si>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</si>
  <si>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</si>
  <si>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</si>
  <si>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</si>
  <si>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</si>
  <si>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</si>
  <si>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</si>
  <si>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</si>
  <si>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</si>
  <si>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</si>
  <si>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</si>
  <si>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</si>
  <si>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</si>
  <si>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</si>
  <si>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</si>
  <si>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</si>
  <si>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</si>
  <si>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</si>
  <si>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</si>
  <si>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</si>
  <si>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</si>
  <si>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</si>
  <si>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</si>
  <si>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</si>
  <si>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</si>
  <si>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</si>
  <si>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</si>
  <si>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</si>
  <si>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</si>
  <si>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</si>
  <si>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</si>
  <si>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</si>
  <si>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</si>
  <si>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</si>
  <si>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</si>
  <si>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</si>
  <si>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</si>
  <si>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</si>
  <si>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</si>
  <si>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</si>
  <si>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</si>
  <si>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</si>
  <si>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</si>
  <si>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</si>
  <si>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</si>
  <si>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</si>
  <si>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</si>
  <si>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</si>
  <si>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</si>
  <si>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</si>
  <si>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</si>
  <si>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</si>
  <si>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</si>
  <si>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</si>
  <si>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</si>
  <si>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</si>
  <si>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</si>
  <si>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</si>
  <si>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</si>
  <si>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</si>
  <si>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</si>
  <si>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</si>
  <si>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</si>
  <si>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</si>
  <si>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</si>
  <si>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</si>
  <si>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</si>
  <si>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</si>
  <si>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</si>
  <si>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</si>
  <si>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</si>
  <si>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</si>
  <si>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</si>
  <si>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</si>
  <si>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</si>
  <si>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</si>
  <si>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</si>
  <si>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</si>
  <si>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</si>
  <si>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</si>
  <si>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</si>
  <si>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</si>
  <si>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</si>
  <si>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</si>
  <si>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</si>
  <si>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</si>
  <si>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</si>
  <si>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</si>
  <si>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</si>
  <si>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</si>
  <si>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</si>
  <si>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</si>
  <si>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</si>
  <si>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</si>
  <si>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</si>
  <si>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</si>
  <si>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</si>
  <si>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</si>
  <si>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</si>
  <si>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</si>
  <si>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</si>
  <si>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</si>
  <si>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</si>
  <si>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</si>
  <si>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</si>
  <si>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</si>
  <si>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</si>
  <si>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</si>
  <si>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</si>
  <si>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</si>
  <si>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</si>
  <si>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</si>
  <si>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</si>
  <si>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</si>
  <si>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</si>
  <si>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</si>
  <si>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</si>
  <si>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</si>
  <si>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</si>
  <si>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</si>
  <si>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</si>
  <si>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</si>
  <si>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</si>
  <si>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</si>
  <si>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</si>
  <si>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</si>
  <si>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</si>
  <si>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</si>
  <si>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</si>
  <si>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</si>
  <si>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</si>
  <si>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</si>
  <si>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</si>
  <si>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</si>
  <si>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</si>
  <si>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</si>
  <si>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</si>
  <si>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</si>
  <si>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</si>
  <si>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</si>
  <si>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</si>
  <si>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</si>
  <si>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</si>
  <si>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</si>
  <si>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</si>
  <si>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</si>
  <si>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</si>
  <si>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</si>
  <si>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</si>
  <si>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</si>
  <si>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</si>
  <si>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</si>
  <si>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</si>
  <si>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</si>
  <si>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</si>
  <si>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</si>
  <si>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</si>
  <si>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</si>
  <si>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</si>
  <si>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</si>
  <si>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</si>
  <si>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</si>
  <si>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</si>
  <si>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</si>
  <si>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</si>
  <si>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</si>
  <si>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</si>
  <si>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</si>
  <si>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</si>
  <si>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</si>
  <si>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</si>
  <si>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</si>
  <si>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</si>
  <si>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</si>
  <si>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</si>
  <si>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</si>
  <si>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</si>
  <si>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</si>
  <si>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</si>
  <si>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</si>
  <si>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</si>
  <si>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</si>
  <si>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</si>
  <si>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</si>
  <si>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</si>
  <si>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</si>
  <si>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</si>
  <si>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</si>
  <si>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</si>
  <si>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</si>
  <si>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</si>
  <si>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</si>
  <si>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</si>
  <si>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</si>
  <si>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</si>
  <si>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</si>
  <si>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</si>
  <si>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</si>
  <si>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</si>
  <si>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</si>
  <si>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</si>
  <si>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</si>
  <si>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</si>
  <si>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</si>
  <si>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</si>
  <si>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</si>
  <si>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</si>
  <si>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</si>
  <si>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</si>
  <si>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</si>
  <si>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</si>
  <si>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</si>
  <si>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</si>
  <si>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</si>
  <si>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</si>
  <si>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</si>
  <si>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</si>
  <si>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</si>
  <si>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</si>
  <si>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</si>
  <si>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</si>
  <si>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</si>
  <si>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</si>
  <si>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</si>
  <si>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</si>
  <si>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</si>
  <si>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</si>
  <si>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</si>
  <si>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</si>
  <si>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</si>
  <si>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</si>
  <si>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</si>
  <si>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</si>
  <si>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</si>
  <si>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</si>
  <si>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</si>
  <si>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</si>
  <si>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</si>
  <si>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</si>
  <si>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</si>
  <si>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</si>
  <si>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</si>
  <si>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</si>
  <si>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</si>
  <si>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</si>
  <si>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</si>
  <si>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</si>
  <si>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</si>
  <si>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</si>
  <si>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</si>
  <si>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</si>
  <si>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</si>
  <si>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</si>
  <si>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</si>
  <si>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</si>
  <si>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</si>
  <si>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</si>
  <si>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</si>
  <si>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</si>
  <si>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</si>
  <si>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</si>
  <si>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</si>
  <si>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</si>
  <si>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</si>
  <si>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</si>
  <si>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</si>
  <si>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</si>
  <si>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</si>
  <si>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</si>
  <si>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</si>
  <si>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</si>
  <si>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</si>
  <si>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</si>
  <si>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</si>
  <si>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</si>
  <si>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</si>
  <si>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</si>
  <si>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</si>
  <si>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</si>
  <si>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</si>
  <si>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</si>
  <si>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</si>
  <si>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</si>
  <si>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</si>
  <si>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</si>
  <si>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</si>
  <si>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</si>
  <si>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</si>
  <si>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</si>
  <si>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</si>
  <si>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</si>
  <si>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</si>
  <si>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</si>
  <si>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</si>
  <si>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</si>
  <si>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</si>
  <si>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</si>
  <si>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</si>
  <si>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</si>
  <si>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</si>
  <si>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</si>
  <si>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</si>
  <si>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</si>
  <si>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</si>
  <si>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</si>
  <si>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</si>
  <si>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</si>
  <si>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</si>
  <si>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</si>
  <si>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</si>
  <si>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</si>
  <si>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</si>
  <si>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</si>
  <si>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</si>
  <si>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</si>
  <si>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</si>
  <si>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</si>
  <si>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</si>
  <si>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</si>
  <si>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</si>
  <si>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</si>
  <si>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</si>
  <si>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</si>
  <si>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</si>
  <si>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</si>
  <si>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</si>
  <si>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</si>
  <si>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</si>
  <si>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</si>
  <si>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</si>
  <si>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</si>
  <si>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</si>
  <si>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</si>
  <si>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</si>
  <si>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</si>
  <si>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</si>
  <si>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</si>
  <si>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</si>
  <si>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</si>
  <si>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</si>
  <si>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</si>
  <si>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</si>
  <si>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</si>
  <si>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</si>
  <si>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</si>
  <si>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</si>
  <si>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</si>
  <si>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</si>
  <si>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</si>
  <si>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</si>
  <si>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</si>
  <si>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</si>
  <si>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</si>
  <si>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</si>
  <si>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</si>
  <si>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</si>
  <si>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</si>
  <si>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</si>
  <si>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</si>
  <si>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</si>
  <si>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</si>
  <si>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</si>
  <si>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</si>
  <si>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</si>
  <si>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</si>
  <si>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</si>
  <si>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</si>
  <si>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</si>
  <si>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</si>
  <si>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</si>
  <si>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</si>
  <si>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</si>
  <si>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</si>
  <si>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</si>
  <si>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</si>
  <si>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</si>
  <si>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</si>
  <si>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</si>
  <si>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</si>
  <si>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</si>
  <si>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</si>
  <si>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</si>
  <si>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</si>
  <si>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</si>
  <si>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</si>
  <si>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</si>
  <si>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</si>
  <si>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</si>
  <si>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</si>
  <si>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</si>
  <si>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</si>
  <si>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</si>
  <si>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</si>
  <si>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</si>
  <si>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</si>
  <si>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</si>
  <si>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</si>
  <si>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</si>
  <si>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</si>
  <si>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</si>
  <si>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</si>
  <si>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</si>
  <si>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</si>
  <si>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</si>
  <si>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</si>
  <si>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</si>
  <si>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</si>
  <si>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</si>
  <si>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</si>
  <si>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</si>
  <si>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</si>
  <si>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</si>
  <si>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</si>
  <si>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</si>
  <si>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</si>
  <si>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</si>
  <si>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</si>
  <si>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</si>
  <si>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</si>
  <si>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</si>
  <si>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</si>
  <si>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</si>
  <si>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</si>
  <si>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</si>
  <si>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</si>
  <si>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</si>
  <si>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</si>
  <si>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</si>
  <si>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</si>
  <si>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</si>
  <si>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</si>
  <si>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</si>
  <si>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</si>
  <si>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</si>
  <si>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</si>
  <si>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</si>
  <si>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</si>
  <si>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</si>
  <si>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</si>
  <si>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</si>
  <si>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</si>
  <si>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</si>
  <si>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</si>
  <si>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</si>
  <si>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</si>
  <si>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</si>
  <si>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</si>
  <si>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</si>
  <si>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</si>
  <si>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</si>
  <si>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</si>
  <si>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</si>
  <si>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</si>
  <si>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</si>
  <si>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</si>
  <si>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</si>
  <si>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</si>
  <si>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</si>
  <si>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</si>
  <si>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</si>
  <si>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</si>
  <si>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</si>
  <si>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</si>
  <si>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</si>
  <si>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</si>
  <si>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</si>
  <si>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</si>
  <si>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</si>
  <si>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</si>
  <si>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</si>
  <si>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</si>
  <si>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</si>
  <si>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</si>
  <si>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</si>
  <si>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</si>
  <si>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</si>
  <si>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</si>
  <si>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</si>
  <si>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</si>
  <si>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</si>
  <si>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</si>
  <si>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</si>
  <si>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</si>
  <si>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</si>
  <si>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</si>
  <si>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</si>
  <si>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</si>
  <si>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</si>
  <si>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</si>
  <si>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</si>
  <si>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</si>
  <si>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</si>
  <si>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</si>
  <si>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</si>
  <si>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</si>
  <si>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</si>
  <si>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</si>
  <si>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</si>
  <si>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</si>
  <si>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</si>
  <si>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</si>
  <si>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</si>
  <si>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</si>
  <si>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</si>
  <si>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</si>
  <si>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</si>
  <si>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</si>
  <si>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</si>
  <si>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</si>
  <si>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</si>
  <si>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</si>
  <si>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</si>
  <si>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</si>
  <si>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</si>
  <si>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</si>
  <si>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</si>
  <si>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</si>
  <si>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</si>
  <si>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</si>
  <si>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</si>
  <si>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</si>
  <si>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</si>
  <si>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</si>
  <si>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</si>
  <si>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</si>
  <si>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</si>
  <si>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</si>
  <si>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</si>
  <si>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</si>
  <si>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</si>
  <si>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</si>
  <si>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</si>
  <si>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</si>
  <si>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</si>
  <si>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</si>
  <si>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</si>
  <si>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</si>
  <si>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</si>
  <si>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</si>
  <si>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</si>
  <si>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</si>
  <si>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</si>
  <si>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</si>
  <si>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</si>
  <si>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</si>
  <si>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</si>
  <si>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</si>
  <si>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</si>
  <si>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</si>
  <si>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</si>
  <si>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</si>
  <si>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</si>
  <si>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</si>
  <si>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</si>
  <si>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</si>
  <si>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</si>
  <si>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</si>
  <si>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</si>
  <si>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</si>
  <si>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</si>
  <si>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</si>
  <si>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</si>
  <si>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</si>
  <si>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</si>
  <si>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</si>
  <si>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</si>
  <si>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</si>
  <si>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</si>
  <si>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</si>
  <si>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</si>
  <si>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</si>
  <si>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</si>
  <si>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</si>
  <si>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</si>
  <si>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</si>
  <si>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</si>
  <si>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</si>
  <si>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</si>
  <si>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</si>
  <si>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</si>
  <si>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</si>
  <si>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</si>
  <si>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</si>
  <si>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</si>
  <si>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</si>
  <si>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</si>
  <si>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</si>
  <si>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</si>
  <si>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</si>
  <si>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</si>
  <si>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</si>
  <si>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</si>
  <si>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</si>
  <si>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</si>
  <si>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</si>
  <si>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</si>
  <si>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</si>
  <si>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</si>
  <si>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</si>
  <si>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</si>
  <si>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</si>
  <si>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</si>
  <si>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</si>
  <si>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</si>
  <si>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</si>
  <si>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</si>
  <si>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</si>
  <si>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</si>
  <si>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</si>
  <si>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</si>
  <si>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</si>
  <si>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</si>
  <si>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</si>
  <si>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</si>
  <si>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</si>
  <si>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</si>
  <si>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</si>
  <si>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</si>
  <si>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</si>
  <si>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</si>
  <si>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</si>
  <si>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</si>
  <si>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</si>
  <si>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</si>
  <si>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</si>
  <si>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</si>
  <si>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</si>
  <si>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</si>
  <si>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</si>
  <si>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</si>
  <si>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</si>
  <si>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</si>
  <si>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</si>
  <si>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</si>
  <si>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</si>
  <si>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</si>
  <si>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</si>
  <si>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</si>
  <si>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</si>
  <si>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</si>
  <si>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</si>
  <si>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</si>
  <si>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</si>
  <si>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</si>
  <si>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</si>
  <si>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</si>
  <si>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</si>
  <si>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</si>
  <si>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</si>
  <si>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</si>
  <si>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</si>
  <si>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</si>
  <si>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</si>
  <si>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</si>
  <si>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</si>
  <si>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</si>
  <si>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</si>
  <si>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</si>
  <si>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</si>
  <si>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</si>
  <si>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</si>
  <si>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</si>
  <si>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</si>
  <si>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</si>
  <si>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</si>
  <si>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</si>
  <si>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</si>
  <si>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</si>
  <si>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</si>
  <si>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</si>
  <si>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</si>
  <si>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</si>
  <si>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</si>
  <si>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</si>
  <si>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</si>
  <si>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</si>
  <si>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</si>
  <si>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</si>
  <si>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</si>
  <si>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</si>
  <si>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</si>
  <si>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</si>
  <si>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</si>
  <si>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</si>
  <si>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</si>
  <si>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</si>
  <si>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</si>
  <si>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</si>
  <si>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</si>
  <si>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</si>
  <si>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</si>
  <si>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</si>
  <si>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</si>
  <si>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</si>
  <si>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</si>
  <si>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</si>
  <si>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</si>
  <si>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</si>
  <si>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</si>
  <si>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</si>
  <si>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</si>
  <si>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</si>
  <si>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</si>
  <si>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</si>
  <si>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</si>
  <si>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</si>
  <si>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</si>
  <si>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</si>
  <si>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</si>
  <si>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</si>
  <si>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</si>
  <si>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</si>
  <si>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</si>
  <si>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</si>
  <si>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</si>
  <si>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</si>
  <si>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</si>
  <si>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</si>
  <si>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</si>
  <si>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</si>
  <si>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</si>
  <si>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</si>
  <si>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</si>
  <si>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</si>
  <si>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</si>
  <si>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</si>
  <si>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</si>
  <si>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</si>
  <si>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</si>
  <si>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</si>
  <si>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</si>
  <si>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</si>
  <si>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</si>
  <si>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</si>
  <si>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</si>
  <si>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</si>
  <si>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</si>
  <si>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</si>
  <si>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</si>
  <si>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</si>
  <si>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</si>
  <si>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</si>
  <si>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</si>
  <si>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</si>
  <si>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</si>
  <si>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</si>
  <si>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</si>
  <si>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</si>
  <si>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</si>
  <si>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</si>
  <si>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</si>
  <si>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</si>
  <si>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</si>
  <si>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</si>
  <si>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</si>
  <si>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</si>
  <si>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</si>
  <si>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</si>
  <si>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</si>
  <si>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</si>
  <si>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</si>
  <si>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</si>
  <si>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</si>
  <si>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</si>
  <si>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</si>
  <si>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</si>
  <si>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</si>
  <si>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</si>
  <si>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</si>
  <si>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</si>
  <si>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</si>
  <si>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</si>
  <si>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</si>
  <si>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</si>
  <si>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</si>
  <si>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</si>
  <si>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</si>
  <si>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</si>
  <si>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</si>
  <si>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</si>
  <si>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</si>
  <si>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</si>
  <si>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</si>
  <si>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</si>
  <si>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</si>
  <si>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</si>
  <si>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</si>
  <si>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</si>
  <si>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</si>
  <si>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</si>
  <si>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</si>
  <si>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</si>
  <si>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</si>
  <si>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</si>
  <si>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</si>
  <si>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</si>
  <si>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</si>
  <si>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</si>
  <si>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</si>
  <si>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</si>
  <si>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</si>
  <si>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</si>
  <si>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</si>
  <si>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</si>
  <si>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</si>
  <si>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</si>
  <si>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</si>
  <si>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</si>
  <si>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</si>
  <si>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</si>
  <si>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</si>
  <si>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</si>
  <si>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</si>
  <si>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</si>
  <si>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</si>
  <si>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</si>
  <si>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</si>
  <si>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</si>
  <si>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</si>
  <si>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</si>
  <si>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</si>
  <si>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</si>
  <si>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</si>
  <si>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</si>
  <si>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</si>
  <si>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</si>
  <si>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</si>
  <si>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</si>
  <si>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</si>
  <si>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</si>
  <si>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</si>
  <si>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</si>
  <si>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</si>
  <si>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</si>
  <si>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</si>
  <si>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</si>
  <si>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</si>
  <si>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</si>
  <si>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</si>
  <si>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</si>
  <si>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</si>
  <si>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</si>
  <si>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</si>
  <si>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</si>
  <si>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</si>
  <si>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</si>
  <si>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</si>
  <si>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</si>
  <si>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</si>
  <si>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</si>
  <si>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</si>
  <si>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</si>
  <si>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</si>
  <si>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</si>
  <si>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</si>
  <si>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</si>
  <si>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</si>
  <si>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</si>
  <si>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</si>
  <si>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</si>
  <si>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</si>
  <si>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</si>
  <si>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</si>
  <si>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</si>
  <si>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</si>
  <si>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</si>
  <si>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</si>
  <si>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</si>
  <si>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</si>
  <si>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</si>
  <si>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</si>
  <si>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</si>
  <si>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</si>
  <si>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</si>
  <si>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</si>
  <si>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</si>
  <si>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</si>
  <si>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</si>
  <si>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</si>
  <si>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</si>
  <si>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</si>
  <si>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</si>
  <si>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</si>
  <si>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</si>
  <si>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</si>
  <si>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</si>
  <si>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</si>
  <si>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</si>
  <si>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</si>
  <si>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</si>
  <si>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</si>
  <si>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</si>
  <si>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</si>
  <si>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</si>
  <si>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</si>
  <si>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</si>
  <si>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</si>
  <si>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</si>
  <si>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</si>
  <si>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</si>
  <si>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</si>
  <si>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</si>
  <si>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</si>
  <si>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</si>
  <si>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</si>
  <si>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</si>
  <si>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</si>
  <si>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</si>
  <si>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</si>
  <si>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</si>
  <si>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</si>
  <si>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</si>
  <si>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</si>
  <si>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</si>
  <si>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</si>
  <si>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</si>
  <si>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</si>
  <si>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</si>
  <si>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</si>
  <si>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</si>
  <si>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</si>
  <si>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</si>
  <si>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</si>
  <si>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</si>
  <si>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</si>
  <si>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</si>
  <si>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</si>
  <si>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</si>
  <si>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</si>
  <si>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</si>
  <si>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</si>
  <si>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</si>
  <si>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</si>
  <si>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</si>
  <si>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</si>
  <si>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</si>
  <si>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</si>
  <si>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</si>
  <si>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</si>
  <si>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</si>
  <si>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</si>
  <si>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</si>
  <si>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</si>
  <si>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</si>
  <si>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</si>
  <si>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</si>
  <si>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</si>
  <si>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</si>
  <si>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</si>
  <si>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</si>
  <si>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</si>
  <si>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</si>
  <si>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</si>
  <si>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</si>
  <si>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</si>
  <si>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</si>
  <si>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</si>
  <si>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</si>
  <si>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</si>
  <si>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</si>
  <si>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</si>
  <si>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</si>
  <si>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</si>
  <si>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</si>
  <si>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</si>
  <si>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</si>
  <si>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</si>
  <si>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</si>
  <si>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</si>
  <si>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</si>
  <si>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</si>
  <si>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</si>
  <si>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</si>
  <si>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</si>
  <si>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</si>
  <si>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</si>
  <si>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</si>
  <si>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</si>
  <si>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</si>
  <si>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</si>
  <si>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</si>
  <si>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</si>
  <si>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</si>
  <si>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</si>
  <si>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</si>
  <si>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</si>
  <si>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</si>
  <si>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</si>
  <si>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</si>
  <si>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</si>
  <si>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</si>
  <si>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</si>
  <si>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</si>
  <si>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</si>
  <si>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</si>
  <si>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</si>
  <si>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</si>
  <si>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</si>
  <si>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</si>
  <si>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</si>
  <si>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</si>
  <si>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</si>
  <si>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</si>
  <si>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</si>
  <si>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</si>
  <si>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</si>
  <si>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</si>
  <si>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</si>
  <si>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</si>
  <si>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</si>
  <si>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</si>
  <si>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</si>
  <si>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</si>
  <si>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</si>
  <si>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</si>
  <si>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</si>
  <si>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</si>
  <si>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</si>
  <si>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</si>
  <si>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</si>
  <si>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</si>
  <si>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</si>
  <si>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</si>
  <si>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</si>
  <si>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</si>
  <si>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</si>
  <si>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</si>
  <si>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</si>
  <si>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</si>
  <si>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</si>
  <si>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</si>
  <si>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</si>
  <si>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</si>
  <si>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</si>
  <si>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</si>
  <si>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</si>
  <si>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</si>
  <si>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</si>
  <si>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</si>
  <si>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</si>
  <si>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</si>
  <si>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</si>
  <si>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</si>
  <si>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</si>
  <si>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</si>
  <si>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</si>
  <si>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</si>
  <si>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</si>
  <si>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</si>
  <si>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</si>
  <si>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</si>
  <si>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</si>
  <si>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</si>
  <si>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</si>
  <si>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</si>
  <si>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</si>
  <si>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</si>
  <si>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</si>
  <si>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</si>
  <si>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</si>
  <si>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</si>
  <si>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</si>
  <si>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</si>
  <si>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</si>
  <si>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</si>
  <si>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</si>
  <si>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</si>
  <si>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</si>
  <si>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</si>
  <si>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</si>
  <si>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</si>
  <si>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</si>
  <si>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</si>
  <si>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</si>
  <si>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</si>
  <si>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</si>
  <si>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</si>
  <si>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</si>
  <si>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</si>
  <si>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</si>
  <si>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</si>
  <si>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</si>
  <si>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</si>
  <si>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</si>
  <si>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</si>
  <si>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</si>
  <si>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</si>
  <si>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</si>
  <si>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</si>
  <si>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</si>
  <si>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</si>
  <si>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</si>
  <si>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</si>
  <si>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</si>
  <si>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</si>
  <si>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</si>
  <si>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</si>
  <si>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</si>
  <si>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</si>
  <si>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</si>
  <si>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</si>
  <si>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</si>
  <si>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</si>
  <si>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</si>
  <si>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</si>
  <si>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</si>
  <si>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</si>
  <si>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</si>
  <si>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</si>
  <si>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</si>
  <si>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</si>
  <si>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</si>
  <si>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</si>
  <si>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</si>
  <si>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</si>
  <si>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</si>
  <si>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</si>
  <si>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</si>
  <si>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</si>
  <si>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</si>
  <si>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</si>
  <si>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</si>
  <si>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</si>
  <si>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</si>
  <si>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</si>
  <si>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</si>
  <si>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</si>
  <si>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</si>
  <si>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</si>
  <si>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</si>
  <si>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</si>
  <si>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</si>
  <si>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</si>
  <si>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</si>
  <si>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</si>
  <si>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</si>
  <si>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</si>
  <si>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</si>
  <si>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</si>
  <si>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</si>
  <si>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</si>
  <si>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</si>
  <si>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</si>
  <si>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</si>
  <si>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</si>
  <si>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</si>
  <si>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</si>
  <si>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</si>
  <si>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</si>
  <si>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</si>
  <si>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</si>
  <si>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</si>
  <si>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</si>
  <si>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</si>
  <si>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</si>
  <si>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</si>
  <si>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</si>
  <si>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</si>
  <si>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</si>
  <si>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</si>
  <si>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</si>
  <si>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</si>
  <si>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</si>
  <si>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</si>
  <si>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</si>
  <si>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</si>
  <si>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</si>
  <si>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</si>
  <si>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</si>
  <si>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</si>
  <si>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</si>
  <si>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</si>
  <si>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</si>
  <si>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</si>
  <si>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</si>
  <si>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</si>
  <si>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</si>
  <si>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</si>
  <si>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</si>
  <si>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</si>
  <si>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</si>
  <si>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</si>
  <si>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</si>
  <si>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</si>
  <si>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</si>
  <si>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</si>
  <si>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</si>
  <si>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</si>
  <si>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</si>
  <si>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</si>
  <si>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</si>
  <si>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</si>
  <si>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</si>
  <si>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</si>
  <si>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</si>
  <si>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</si>
  <si>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</si>
  <si>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</si>
  <si>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</si>
  <si>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</si>
  <si>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</si>
  <si>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</si>
  <si>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</si>
  <si>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</si>
  <si>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</si>
  <si>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</si>
  <si>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</si>
  <si>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</si>
  <si>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</si>
  <si>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</si>
  <si>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</si>
  <si>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</si>
  <si>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</si>
  <si>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</si>
  <si>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</si>
  <si>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</si>
  <si>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</si>
  <si>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</si>
  <si>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</si>
  <si>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</si>
  <si>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</si>
  <si>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</si>
  <si>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</si>
  <si>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</si>
  <si>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</si>
  <si>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</si>
  <si>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</si>
  <si>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</si>
  <si>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</si>
  <si>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</si>
  <si>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</si>
  <si>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</si>
  <si>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</si>
  <si>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</si>
  <si>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</si>
  <si>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</si>
  <si>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</si>
  <si>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</si>
  <si>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</si>
  <si>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</si>
  <si>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</si>
  <si>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</si>
  <si>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</si>
  <si>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</si>
  <si>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</si>
  <si>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</si>
  <si>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</si>
  <si>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</si>
  <si>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</si>
  <si>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</si>
  <si>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</si>
  <si>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</si>
  <si>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</si>
  <si>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</si>
  <si>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</si>
  <si>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</si>
  <si>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</si>
  <si>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</si>
  <si>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</si>
  <si>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</si>
  <si>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</si>
  <si>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</si>
  <si>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</si>
  <si>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</si>
  <si>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</si>
  <si>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</si>
  <si>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</si>
  <si>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</si>
  <si>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</si>
  <si>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</si>
  <si>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</si>
  <si>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</si>
  <si>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</si>
  <si>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</si>
  <si>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</si>
  <si>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</si>
  <si>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</si>
  <si>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</si>
  <si>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</si>
  <si>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</si>
  <si>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</si>
  <si>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</si>
  <si>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</si>
  <si>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</si>
  <si>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</si>
  <si>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</si>
  <si>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</si>
  <si>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</si>
  <si>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</si>
  <si>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</si>
  <si>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</si>
  <si>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</si>
  <si>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</si>
  <si>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</si>
  <si>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</si>
  <si>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</si>
  <si>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</si>
  <si>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</si>
  <si>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</si>
  <si>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</si>
  <si>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</si>
  <si>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</si>
  <si>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</si>
  <si>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</si>
  <si>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</si>
  <si>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</si>
  <si>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</si>
  <si>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</si>
  <si>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</si>
  <si>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</si>
  <si>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</si>
  <si>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</si>
  <si>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</si>
  <si>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</si>
  <si>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</si>
  <si>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</si>
  <si>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</si>
  <si>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</si>
  <si>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</si>
  <si>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</si>
  <si>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</si>
  <si>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</si>
  <si>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</si>
  <si>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</si>
  <si>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</si>
  <si>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</si>
  <si>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</si>
  <si>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</si>
  <si>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</si>
  <si>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</si>
  <si>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</si>
  <si>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</si>
  <si>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</si>
  <si>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</si>
  <si>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</si>
  <si>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</si>
  <si>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</si>
  <si>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</si>
  <si>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</si>
  <si>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</si>
  <si>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</si>
  <si>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</si>
  <si>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</si>
  <si>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</si>
  <si>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</si>
  <si>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</si>
  <si>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</si>
  <si>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</si>
  <si>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</si>
  <si>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</si>
  <si>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</si>
  <si>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</si>
  <si>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</si>
  <si>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</si>
  <si>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</si>
  <si>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</si>
  <si>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</si>
  <si>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</si>
  <si>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</si>
  <si>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</si>
  <si>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</si>
  <si>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</si>
  <si>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</si>
  <si>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</si>
  <si>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</si>
  <si>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</si>
  <si>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</si>
  <si>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</si>
  <si>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</si>
  <si>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</si>
  <si>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</si>
  <si>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</si>
  <si>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</si>
  <si>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</si>
  <si>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</si>
  <si>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</si>
  <si>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</si>
  <si>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</si>
  <si>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</si>
  <si>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</si>
  <si>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</si>
  <si>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</si>
  <si>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</si>
  <si>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</si>
  <si>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</si>
  <si>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</si>
  <si>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</si>
  <si>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</si>
  <si>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</si>
  <si>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</si>
  <si>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</si>
  <si>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</si>
  <si>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</si>
  <si>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</si>
  <si>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</si>
  <si>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</si>
  <si>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</si>
  <si>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</si>
  <si>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</si>
  <si>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</si>
  <si>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</si>
  <si>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</si>
  <si>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</si>
  <si>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</si>
  <si>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</si>
  <si>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</si>
  <si>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</si>
  <si>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</si>
  <si>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</si>
  <si>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</si>
  <si>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</si>
  <si>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</si>
  <si>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</si>
  <si>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</si>
  <si>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</si>
  <si>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</si>
  <si>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</si>
  <si>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</si>
  <si>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</si>
  <si>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</si>
  <si>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</si>
  <si>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</si>
  <si>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</si>
  <si>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</si>
  <si>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</si>
  <si>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</si>
  <si>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</si>
  <si>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</si>
  <si>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</si>
  <si>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</si>
  <si>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</si>
  <si>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</si>
  <si>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</si>
  <si>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</si>
  <si>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</si>
  <si>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</si>
  <si>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</si>
  <si>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</si>
  <si>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</si>
  <si>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</si>
  <si>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</si>
  <si>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</si>
  <si>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</si>
  <si>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</si>
  <si>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</si>
  <si>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</si>
  <si>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</si>
  <si>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</si>
  <si>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</si>
  <si>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</si>
  <si>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</si>
  <si>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</si>
  <si>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</si>
  <si>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</si>
  <si>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</si>
  <si>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</si>
  <si>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</si>
  <si>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</si>
  <si>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</si>
  <si>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</si>
  <si>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</si>
  <si>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</si>
  <si>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</si>
  <si>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</si>
  <si>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</si>
  <si>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</si>
  <si>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</si>
  <si>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</si>
  <si>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</si>
  <si>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</si>
  <si>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</si>
  <si>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</si>
  <si>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</si>
  <si>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</si>
  <si>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</si>
  <si>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</si>
  <si>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</si>
  <si>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</si>
  <si>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</si>
  <si>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</si>
  <si>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</si>
  <si>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</si>
  <si>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</si>
  <si>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</si>
  <si>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</si>
  <si>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</si>
  <si>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</si>
  <si>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</si>
  <si>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</si>
  <si>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</si>
  <si>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</si>
  <si>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</si>
  <si>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</si>
  <si>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</si>
  <si>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</si>
  <si>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</si>
  <si>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</si>
  <si>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</si>
  <si>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</si>
  <si>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</si>
  <si>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</si>
  <si>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</si>
  <si>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</si>
  <si>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</si>
  <si>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</si>
  <si>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</si>
  <si>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</si>
  <si>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</si>
  <si>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</si>
  <si>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</si>
  <si>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</si>
  <si>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</si>
  <si>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</si>
  <si>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</si>
  <si>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</si>
  <si>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</si>
  <si>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</si>
  <si>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</si>
  <si>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</si>
  <si>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</si>
  <si>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</si>
  <si>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</si>
  <si>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</si>
  <si>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</si>
  <si>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</si>
  <si>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</si>
  <si>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</si>
  <si>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</si>
  <si>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</si>
  <si>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</si>
  <si>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</si>
  <si>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</si>
  <si>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</si>
  <si>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</si>
  <si>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</si>
  <si>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</si>
  <si>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</si>
  <si>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</si>
  <si>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</si>
  <si>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</si>
  <si>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</si>
  <si>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</si>
  <si>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</si>
  <si>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</si>
  <si>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</si>
  <si>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</si>
  <si>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</si>
  <si>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</si>
  <si>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</si>
  <si>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</si>
  <si>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</si>
  <si>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</si>
  <si>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</si>
  <si>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</si>
  <si>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</si>
  <si>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</si>
  <si>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</si>
  <si>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</si>
  <si>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</si>
  <si>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</si>
  <si>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</si>
  <si>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</si>
  <si>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</si>
  <si>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</si>
  <si>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</si>
  <si>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</si>
  <si>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</si>
  <si>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</si>
  <si>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</si>
  <si>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</si>
  <si>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</si>
  <si>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</si>
  <si>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</si>
  <si>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</si>
  <si>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</si>
  <si>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</si>
  <si>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</si>
  <si>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</si>
  <si>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</si>
  <si>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</si>
  <si>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</si>
  <si>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</si>
  <si>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</si>
  <si>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</si>
  <si>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</si>
  <si>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</si>
  <si>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</si>
  <si>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</si>
  <si>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</si>
  <si>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</si>
  <si>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</si>
  <si>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</si>
  <si>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</si>
  <si>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</si>
  <si>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</si>
  <si>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</si>
  <si>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</si>
  <si>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</si>
  <si>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</si>
  <si>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</si>
  <si>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</si>
  <si>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</si>
  <si>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</si>
  <si>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</si>
  <si>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</si>
  <si>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</si>
  <si>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</si>
  <si>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</si>
  <si>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</si>
  <si>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</si>
  <si>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</si>
  <si>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</si>
  <si>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</si>
  <si>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</si>
  <si>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</si>
  <si>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</si>
  <si>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</si>
  <si>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</si>
  <si>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</si>
  <si>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</si>
  <si>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</si>
  <si>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</si>
  <si>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</si>
  <si>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</si>
  <si>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</si>
  <si>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</si>
  <si>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</si>
  <si>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</si>
  <si>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</si>
  <si>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</si>
  <si>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</si>
  <si>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</si>
  <si>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</si>
  <si>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</si>
  <si>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</si>
  <si>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</si>
  <si>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</si>
  <si>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</si>
  <si>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</si>
  <si>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</si>
  <si>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</si>
  <si>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</si>
  <si>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</si>
  <si>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</si>
  <si>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</si>
  <si>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</si>
  <si>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</si>
  <si>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</si>
  <si>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</si>
  <si>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</si>
  <si>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</si>
  <si>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</si>
  <si>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</si>
  <si>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</si>
  <si>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</si>
  <si>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</si>
  <si>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</si>
  <si>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</si>
  <si>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</si>
  <si>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</si>
  <si>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</si>
  <si>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</si>
  <si>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</si>
  <si>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</si>
  <si>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</si>
  <si>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</si>
  <si>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</si>
  <si>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</si>
  <si>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</si>
  <si>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</si>
  <si>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</si>
  <si>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</si>
  <si>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</si>
  <si>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</si>
  <si>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</si>
  <si>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</si>
  <si>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</si>
  <si>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</si>
  <si>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</si>
  <si>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</si>
  <si>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</si>
  <si>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</si>
  <si>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</si>
  <si>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</si>
  <si>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</si>
  <si>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</si>
  <si>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</si>
  <si>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</si>
  <si>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</si>
  <si>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</si>
  <si>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</si>
  <si>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</si>
  <si>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</si>
  <si>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</si>
  <si>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</si>
  <si>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</si>
  <si>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</si>
  <si>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</si>
  <si>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</si>
  <si>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</si>
  <si>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</si>
  <si>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</si>
  <si>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</si>
  <si>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</si>
  <si>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</si>
  <si>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</si>
  <si>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</si>
  <si>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</si>
  <si>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</si>
  <si>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</si>
  <si>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</si>
  <si>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</si>
  <si>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</si>
  <si>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</si>
  <si>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</si>
  <si>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</si>
  <si>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</si>
  <si>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</si>
  <si>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</si>
  <si>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</si>
  <si>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</si>
  <si>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</si>
  <si>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</si>
  <si>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</si>
  <si>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</si>
  <si>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</si>
  <si>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</si>
  <si>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</si>
  <si>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</si>
  <si>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</si>
  <si>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</si>
  <si>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</si>
  <si>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</si>
  <si>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</si>
  <si>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</si>
  <si>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</si>
  <si>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</si>
  <si>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</si>
  <si>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</si>
  <si>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</si>
  <si>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</si>
  <si>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</si>
  <si>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</si>
  <si>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</si>
  <si>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</si>
  <si>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</si>
  <si>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</si>
  <si>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</si>
  <si>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</si>
  <si>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</si>
  <si>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</si>
  <si>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</si>
  <si>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</si>
  <si>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</si>
  <si>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</si>
  <si>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</si>
  <si>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</si>
  <si>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</si>
  <si>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</si>
  <si>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</si>
  <si>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</si>
  <si>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</si>
  <si>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</si>
  <si>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</si>
  <si>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</si>
  <si>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</si>
  <si>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</si>
  <si>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</si>
  <si>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</si>
  <si>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</si>
  <si>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</si>
  <si>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</si>
  <si>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</si>
  <si>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</si>
  <si>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</si>
  <si>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</si>
  <si>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</si>
  <si>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</si>
  <si>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</si>
  <si>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</si>
  <si>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</si>
  <si>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</si>
  <si>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</si>
  <si>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</si>
  <si>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</si>
  <si>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</si>
  <si>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</si>
  <si>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</si>
  <si>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</si>
  <si>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</si>
  <si>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</si>
  <si>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</si>
  <si>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</si>
  <si>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</si>
  <si>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</si>
  <si>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</si>
  <si>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</si>
  <si>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</si>
  <si>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</si>
  <si>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</si>
  <si>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</si>
  <si>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</si>
  <si>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</si>
  <si>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</si>
  <si>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</si>
  <si>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</si>
  <si>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</si>
  <si>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</si>
  <si>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</si>
  <si>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</si>
  <si>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</si>
  <si>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</si>
  <si>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</si>
  <si>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</si>
  <si>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</si>
  <si>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</si>
  <si>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</si>
  <si>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</si>
  <si>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</si>
  <si>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</si>
  <si>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</si>
  <si>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</si>
  <si>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</si>
  <si>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</si>
  <si>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</si>
  <si>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</si>
  <si>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</si>
  <si>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</si>
  <si>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</si>
  <si>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</si>
  <si>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</si>
  <si>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</si>
  <si>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</si>
  <si>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</si>
  <si>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</si>
  <si>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</si>
  <si>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</si>
  <si>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</si>
  <si>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</si>
  <si>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</si>
  <si>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</si>
  <si>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</si>
  <si>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</si>
  <si>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</si>
  <si>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</si>
  <si>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</si>
  <si>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</si>
  <si>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</si>
  <si>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</si>
  <si>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</si>
  <si>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</si>
  <si>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</si>
  <si>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</si>
  <si>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</si>
  <si>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</si>
  <si>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</si>
  <si>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</si>
  <si>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</si>
  <si>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</si>
  <si>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</si>
  <si>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</si>
  <si>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</si>
  <si>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</si>
  <si>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</si>
  <si>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</si>
  <si>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</si>
  <si>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</si>
  <si>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</si>
  <si>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</si>
  <si>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</si>
  <si>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</si>
  <si>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</si>
  <si>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</si>
  <si>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</si>
  <si>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</si>
  <si>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</si>
  <si>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</si>
  <si>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</si>
  <si>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</si>
  <si>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</si>
  <si>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</si>
  <si>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</si>
  <si>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</si>
  <si>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</si>
  <si>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</si>
  <si>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</si>
  <si>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</si>
  <si>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</si>
  <si>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</si>
  <si>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</si>
  <si>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</si>
  <si>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</si>
  <si>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</si>
  <si>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</si>
  <si>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</si>
  <si>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</si>
  <si>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</si>
  <si>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</si>
  <si>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</si>
  <si>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</si>
  <si>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</si>
  <si>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</si>
  <si>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</si>
  <si>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</si>
  <si>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</si>
  <si>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</si>
  <si>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</si>
  <si>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</si>
  <si>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</si>
  <si>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</si>
  <si>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</si>
  <si>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</si>
  <si>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</si>
  <si>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</si>
  <si>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</si>
  <si>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</si>
  <si>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</si>
  <si>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</si>
  <si>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</si>
  <si>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</si>
  <si>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</si>
  <si>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</si>
  <si>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</si>
  <si>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</si>
  <si>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</si>
  <si>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</si>
  <si>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</si>
  <si>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</si>
  <si>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</si>
  <si>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</si>
  <si>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</si>
  <si>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</si>
  <si>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</si>
  <si>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</si>
  <si>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</si>
  <si>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</si>
  <si>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</si>
  <si>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</si>
  <si>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</si>
  <si>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</si>
  <si>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</si>
  <si>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</si>
  <si>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</si>
  <si>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</si>
  <si>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</si>
  <si>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</si>
  <si>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</si>
  <si>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</si>
  <si>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</si>
  <si>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</si>
  <si>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</si>
  <si>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</si>
  <si>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</si>
  <si>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</si>
  <si>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</si>
  <si>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</si>
  <si>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</si>
  <si>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</si>
  <si>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</si>
  <si>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</si>
  <si>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</si>
  <si>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</si>
  <si>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</si>
  <si>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</si>
  <si>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</si>
  <si>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</si>
  <si>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</si>
  <si>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</si>
  <si>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</si>
  <si>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</si>
  <si>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</si>
  <si>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</si>
  <si>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</si>
  <si>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</si>
  <si>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</si>
  <si>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</si>
  <si>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</si>
  <si>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</si>
  <si>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</si>
  <si>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</si>
  <si>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</si>
  <si>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</si>
  <si>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</si>
  <si>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</si>
  <si>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</si>
  <si>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</si>
  <si>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</si>
  <si>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</si>
  <si>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</si>
  <si>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</si>
  <si>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</si>
  <si>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</si>
  <si>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</si>
  <si>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</si>
  <si>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</si>
  <si>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</si>
  <si>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</si>
  <si>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</si>
  <si>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</si>
  <si>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</si>
  <si>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</si>
  <si>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</si>
  <si>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</si>
  <si>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</si>
  <si>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</si>
  <si>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</si>
  <si>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</si>
  <si>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</si>
  <si>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</si>
  <si>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</si>
  <si>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</si>
  <si>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</si>
  <si>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</si>
  <si>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</si>
  <si>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</si>
  <si>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</si>
  <si>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</si>
  <si>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</si>
  <si>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</si>
  <si>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</si>
  <si>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</si>
  <si>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</si>
  <si>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</si>
  <si>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</si>
  <si>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</si>
  <si>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</si>
  <si>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</si>
  <si>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</si>
  <si>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</si>
  <si>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</si>
  <si>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</si>
  <si>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</si>
  <si>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</si>
  <si>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</si>
  <si>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</si>
  <si>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</si>
  <si>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</si>
  <si>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</si>
  <si>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</si>
  <si>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</si>
  <si>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</si>
  <si>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</si>
  <si>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</si>
  <si>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</si>
  <si>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</si>
  <si>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</si>
  <si>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</si>
  <si>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</si>
  <si>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</si>
  <si>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</si>
  <si>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</si>
  <si>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</si>
  <si>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</si>
  <si>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</si>
  <si>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</si>
  <si>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</si>
  <si>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</si>
  <si>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</si>
  <si>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</si>
  <si>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</si>
  <si>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</si>
  <si>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</si>
  <si>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</si>
  <si>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</si>
  <si>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</si>
  <si>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</si>
  <si>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</si>
  <si>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</si>
  <si>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</si>
  <si>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</si>
  <si>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</si>
  <si>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</si>
  <si>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</si>
  <si>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</si>
  <si>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</si>
  <si>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</si>
  <si>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</si>
  <si>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</si>
  <si>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</si>
  <si>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</si>
  <si>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</si>
  <si>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</si>
  <si>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</si>
  <si>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</si>
  <si>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</si>
  <si>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</si>
  <si>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</si>
  <si>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</si>
  <si>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</si>
  <si>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</si>
  <si>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</si>
  <si>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</si>
  <si>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</si>
  <si>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</si>
  <si>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</si>
  <si>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</si>
  <si>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</si>
  <si>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</si>
  <si>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</si>
  <si>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</si>
  <si>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</si>
  <si>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</si>
  <si>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</si>
  <si>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</si>
  <si>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</si>
  <si>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</si>
  <si>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</si>
  <si>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</si>
  <si>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</si>
  <si>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</si>
  <si>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</si>
  <si>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</si>
  <si>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</si>
  <si>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</si>
  <si>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</si>
  <si>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</si>
  <si>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</si>
  <si>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</si>
  <si>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</si>
  <si>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</si>
  <si>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</si>
  <si>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</si>
  <si>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</si>
  <si>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</si>
  <si>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</si>
  <si>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</si>
  <si>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</si>
  <si>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</si>
  <si>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</si>
  <si>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</si>
  <si>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</si>
  <si>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</si>
  <si>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</si>
  <si>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</si>
  <si>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</si>
  <si>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</si>
  <si>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</si>
  <si>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</si>
  <si>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</si>
  <si>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</si>
  <si>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</si>
  <si>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</si>
  <si>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</si>
  <si>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</si>
  <si>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</si>
  <si>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</si>
  <si>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</si>
  <si>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</si>
  <si>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</si>
  <si>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</si>
  <si>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</si>
  <si>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</si>
  <si>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</si>
  <si>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</si>
  <si>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</si>
  <si>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</si>
  <si>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</si>
  <si>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</si>
  <si>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</si>
  <si>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</si>
  <si>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</si>
  <si>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</si>
  <si>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</si>
  <si>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</si>
  <si>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</si>
  <si>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</si>
  <si>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</si>
  <si>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</si>
  <si>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</si>
  <si>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</si>
  <si>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</si>
  <si>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</si>
  <si>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</si>
  <si>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</si>
  <si>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</si>
  <si>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</si>
  <si>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</si>
  <si>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</si>
  <si>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</si>
  <si>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</si>
  <si>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</si>
  <si>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</si>
  <si>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</si>
  <si>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</si>
  <si>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</si>
  <si>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</si>
  <si>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</si>
  <si>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</si>
  <si>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</si>
  <si>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</si>
  <si>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</si>
  <si>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</si>
  <si>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</si>
  <si>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</si>
  <si>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</si>
  <si>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</si>
  <si>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</si>
  <si>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</si>
  <si>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</si>
  <si>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</si>
  <si>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</si>
  <si>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</si>
  <si>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</si>
  <si>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</si>
  <si>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</si>
  <si>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</si>
  <si>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</si>
  <si>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</si>
  <si>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</si>
  <si>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</si>
  <si>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</si>
  <si>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</si>
  <si>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</si>
  <si>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</si>
  <si>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</si>
  <si>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</si>
  <si>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</si>
  <si>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</si>
  <si>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</si>
  <si>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</si>
  <si>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</si>
  <si>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</si>
  <si>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</si>
  <si>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</si>
  <si>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</si>
  <si>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</si>
  <si>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</si>
  <si>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</si>
  <si>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</si>
  <si>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</si>
  <si>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</si>
  <si>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</si>
  <si>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</si>
  <si>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</si>
  <si>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</si>
  <si>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</si>
  <si>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</si>
  <si>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</si>
  <si>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</si>
  <si>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</si>
  <si>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</si>
  <si>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</si>
  <si>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</si>
  <si>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</si>
  <si>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</si>
  <si>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</si>
  <si>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</si>
  <si>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</si>
  <si>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</si>
  <si>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</si>
  <si>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</si>
  <si>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</si>
  <si>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</si>
  <si>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</si>
  <si>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</si>
  <si>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</si>
  <si>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</si>
  <si>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</si>
  <si>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</si>
  <si>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</si>
  <si>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</si>
  <si>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</si>
  <si>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</si>
  <si>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</si>
  <si>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</si>
  <si>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</si>
  <si>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</si>
  <si>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</si>
  <si>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</si>
  <si>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</si>
  <si>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</si>
  <si>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</si>
  <si>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</si>
  <si>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</si>
  <si>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</si>
  <si>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</si>
  <si>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</si>
  <si>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</si>
  <si>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</si>
  <si>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</si>
  <si>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</si>
  <si>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</si>
  <si>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</si>
  <si>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</si>
  <si>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</si>
  <si>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</si>
  <si>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</si>
  <si>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</si>
  <si>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</si>
  <si>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</si>
  <si>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</si>
  <si>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</si>
  <si>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</si>
  <si>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</si>
  <si>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</si>
  <si>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</si>
  <si>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</si>
  <si>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</si>
  <si>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</si>
  <si>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</si>
  <si>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</si>
  <si>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</si>
  <si>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</si>
  <si>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</si>
  <si>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</si>
  <si>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</si>
  <si>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</si>
  <si>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</si>
  <si>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</si>
  <si>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</si>
  <si>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</si>
  <si>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</si>
  <si>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</si>
  <si>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</si>
  <si>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</si>
  <si>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</si>
  <si>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</si>
  <si>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</si>
  <si>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</si>
  <si>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</si>
  <si>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</si>
  <si>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</si>
  <si>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</si>
  <si>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</si>
  <si>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</si>
  <si>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</si>
  <si>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</si>
  <si>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</si>
  <si>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</si>
  <si>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</si>
  <si>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</si>
  <si>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</si>
  <si>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</si>
  <si>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</si>
  <si>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</si>
  <si>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</si>
  <si>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</si>
  <si>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</si>
  <si>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</si>
  <si>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</si>
  <si>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</si>
  <si>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</si>
  <si>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</si>
  <si>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</si>
  <si>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</si>
  <si>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</si>
  <si>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</si>
  <si>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</si>
  <si>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</si>
  <si>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</si>
  <si>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</si>
  <si>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</si>
  <si>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</si>
  <si>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</si>
  <si>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</si>
  <si>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</si>
  <si>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</si>
  <si>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</si>
  <si>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</si>
  <si>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</si>
  <si>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</si>
  <si>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</si>
  <si>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</si>
  <si>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</si>
  <si>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</si>
  <si>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</si>
  <si>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</si>
  <si>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</si>
  <si>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</si>
  <si>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</si>
  <si>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</si>
  <si>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</si>
  <si>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</si>
  <si>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</si>
  <si>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</si>
  <si>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</si>
  <si>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</si>
  <si>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</si>
  <si>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</si>
  <si>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</si>
  <si>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</si>
  <si>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</si>
  <si>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</si>
  <si>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</si>
  <si>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</si>
  <si>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</si>
  <si>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</si>
  <si>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</si>
  <si>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</si>
  <si>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</si>
  <si>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</si>
  <si>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</si>
  <si>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</si>
  <si>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</si>
  <si>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</si>
  <si>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</si>
  <si>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</si>
  <si>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</si>
  <si>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</si>
  <si>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</si>
  <si>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</si>
  <si>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</si>
  <si>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</si>
  <si>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</si>
  <si>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</si>
  <si>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</si>
  <si>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</si>
  <si>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</si>
  <si>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</si>
  <si>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</si>
  <si>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</si>
  <si>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</si>
  <si>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</si>
  <si>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</si>
  <si>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</si>
  <si>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</si>
  <si>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</si>
  <si>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</si>
  <si>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</si>
  <si>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</si>
  <si>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</si>
  <si>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</si>
  <si>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</si>
  <si>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</si>
  <si>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</si>
  <si>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</si>
  <si>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</si>
  <si>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</si>
  <si>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</si>
  <si>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</si>
  <si>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</si>
  <si>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</si>
  <si>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</si>
  <si>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</si>
  <si>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</si>
  <si>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</si>
  <si>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</si>
  <si>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</si>
  <si>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</si>
  <si>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</si>
  <si>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</si>
  <si>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</si>
  <si>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</si>
  <si>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</si>
  <si>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</si>
  <si>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</si>
  <si>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</si>
  <si>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</si>
  <si>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</si>
  <si>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</si>
  <si>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</si>
  <si>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</si>
  <si>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</si>
  <si>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</si>
  <si>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</si>
  <si>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</si>
  <si>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</si>
  <si>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</si>
  <si>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</si>
  <si>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</si>
  <si>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</si>
  <si>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</si>
  <si>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</si>
  <si>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</si>
  <si>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</si>
  <si>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</si>
  <si>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</si>
  <si>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</si>
  <si>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</si>
  <si>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</si>
  <si>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</si>
  <si>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</si>
  <si>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</si>
  <si>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</si>
  <si>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</si>
  <si>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</si>
  <si>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</si>
  <si>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</si>
  <si>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</si>
  <si>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</si>
  <si>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</si>
  <si>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</si>
  <si>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</si>
  <si>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</si>
  <si>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</si>
  <si>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</si>
  <si>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</si>
  <si>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</si>
  <si>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</si>
  <si>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</si>
  <si>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</si>
  <si>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</si>
  <si>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</si>
  <si>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</si>
  <si>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</si>
  <si>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</si>
  <si>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</si>
  <si>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</si>
  <si>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</si>
  <si>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</si>
  <si>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</si>
  <si>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</si>
  <si>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</si>
  <si>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</si>
  <si>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</si>
  <si>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</si>
  <si>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</si>
  <si>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</si>
  <si>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</si>
  <si>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</si>
  <si>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</si>
  <si>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</si>
  <si>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</si>
  <si>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</si>
  <si>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</si>
  <si>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</si>
  <si>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</si>
  <si>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</si>
  <si>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</si>
  <si>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</si>
  <si>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</si>
  <si>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</si>
  <si>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</si>
  <si>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</si>
  <si>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</si>
  <si>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</si>
  <si>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</si>
  <si>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</si>
  <si>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</si>
  <si>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</si>
  <si>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</si>
  <si>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</si>
  <si>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</si>
  <si>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</si>
  <si>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</si>
  <si>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</si>
  <si>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</si>
  <si>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</si>
  <si>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</si>
  <si>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</si>
  <si>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</si>
  <si>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</si>
  <si>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</si>
  <si>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</si>
  <si>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</si>
  <si>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</si>
  <si>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</si>
  <si>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</si>
  <si>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</si>
  <si>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</si>
  <si>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</si>
  <si>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</si>
  <si>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</si>
  <si>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</si>
  <si>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</si>
  <si>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</si>
  <si>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</si>
  <si>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</si>
  <si>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</si>
  <si>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</si>
  <si>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</si>
  <si>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</si>
  <si>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</si>
  <si>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</si>
  <si>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</si>
  <si>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</si>
  <si>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</si>
  <si>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</si>
  <si>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</si>
  <si>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</si>
  <si>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</si>
  <si>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</si>
  <si>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</si>
  <si>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</si>
  <si>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</si>
  <si>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</si>
  <si>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</si>
  <si>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</si>
  <si>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</si>
  <si>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</si>
  <si>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</si>
  <si>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</si>
  <si>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</si>
  <si>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</si>
  <si>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</si>
  <si>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</si>
  <si>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</si>
  <si>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</si>
  <si>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</si>
  <si>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</si>
  <si>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</si>
  <si>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</si>
  <si>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</si>
  <si>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</si>
  <si>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</si>
  <si>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</si>
  <si>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</si>
  <si>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</si>
  <si>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</si>
  <si>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</si>
  <si>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</si>
  <si>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</si>
  <si>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</si>
  <si>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</si>
  <si>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</si>
  <si>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</si>
  <si>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</si>
  <si>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</si>
  <si>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</si>
  <si>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</si>
  <si>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</si>
  <si>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</si>
  <si>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</si>
  <si>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</si>
  <si>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</si>
  <si>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</si>
  <si>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</si>
  <si>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</si>
  <si>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</si>
  <si>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</si>
  <si>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</si>
  <si>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</si>
  <si>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</si>
  <si>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</si>
  <si>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</si>
  <si>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</si>
  <si>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</si>
  <si>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</si>
  <si>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</si>
  <si>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</si>
  <si>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</si>
  <si>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</si>
  <si>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</si>
  <si>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</si>
  <si>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</si>
  <si>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</si>
  <si>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</si>
  <si>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</si>
  <si>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</si>
  <si>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</si>
  <si>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</si>
  <si>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</si>
  <si>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</si>
  <si>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</si>
  <si>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</si>
  <si>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</si>
  <si>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</si>
  <si>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</si>
  <si>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</si>
  <si>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</si>
  <si>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</si>
  <si>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</si>
  <si>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</si>
  <si>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</si>
  <si>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</si>
  <si>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</si>
  <si>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</si>
  <si>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</si>
  <si>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</si>
  <si>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</si>
  <si>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</si>
  <si>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</si>
  <si>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</si>
  <si>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</si>
  <si>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</si>
  <si>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</si>
  <si>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</si>
  <si>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</si>
  <si>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</si>
  <si>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</si>
  <si>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</si>
  <si>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</si>
  <si>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</si>
  <si>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</si>
  <si>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</si>
  <si>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</si>
  <si>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</si>
  <si>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</si>
  <si>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</si>
  <si>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</si>
  <si>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</si>
  <si>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</si>
  <si>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</si>
  <si>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</si>
  <si>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</si>
  <si>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</si>
  <si>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</si>
  <si>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</si>
  <si>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</si>
  <si>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</si>
  <si>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</si>
  <si>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</si>
  <si>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</si>
  <si>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</si>
  <si>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</si>
  <si>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</si>
  <si>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</si>
  <si>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</si>
  <si>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</si>
  <si>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</si>
  <si>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</si>
  <si>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</si>
  <si>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</si>
  <si>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</si>
  <si>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</si>
  <si>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</si>
  <si>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</si>
  <si>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</si>
  <si>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</si>
  <si>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</si>
  <si>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</si>
  <si>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</si>
  <si>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</si>
  <si>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</si>
  <si>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</si>
  <si>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</si>
  <si>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</si>
  <si>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</si>
  <si>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</si>
  <si>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</si>
  <si>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</si>
  <si>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</si>
  <si>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</si>
  <si>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</si>
  <si>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</si>
  <si>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</si>
  <si>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</si>
  <si>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</si>
  <si>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</si>
  <si>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</si>
  <si>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</si>
  <si>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</si>
  <si>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</si>
  <si>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</si>
  <si>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</si>
  <si>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</si>
  <si>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</si>
  <si>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</si>
  <si>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</si>
  <si>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</si>
  <si>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</si>
  <si>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</si>
  <si>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</si>
  <si>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</si>
  <si>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</si>
  <si>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</si>
  <si>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</si>
  <si>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</si>
  <si>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</si>
  <si>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</si>
  <si>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</si>
  <si>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</si>
  <si>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</si>
  <si>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</si>
  <si>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</si>
  <si>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</si>
  <si>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</si>
  <si>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</si>
  <si>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</si>
  <si>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</si>
  <si>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</si>
  <si>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</si>
  <si>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</si>
  <si>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</si>
  <si>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</si>
  <si>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</si>
  <si>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</si>
  <si>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</si>
  <si>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SUMA</t>
  </si>
  <si>
    <t>PROMEDIO</t>
  </si>
  <si>
    <t>CONTAR</t>
  </si>
  <si>
    <t>CONTAR SI</t>
  </si>
  <si>
    <t>MAX</t>
  </si>
  <si>
    <t>MIN</t>
  </si>
  <si>
    <t>SI</t>
  </si>
  <si>
    <t>BUSCAR V</t>
  </si>
  <si>
    <t>CONCATENAR</t>
  </si>
  <si>
    <t>HOY</t>
  </si>
  <si>
    <t>AHORA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</si>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</sst>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tabSelected="1" topLeftCell="H1" zoomScale="80" zoomScaleNormal="80" workbookViewId="0">
      <selection activeCell="N14" sqref="N14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4" max="14" width="16" bestFit="1" customWidth="1"/>
    <col min="15" max="15" width="12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>
        <f>SUM(K2:K1072)</f>
        <v>433740.97997700039</v>
      </c>
      <c r="O2" t="s">
        <v>9188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>
        <f>AVERAGE(K2:K1072)</f>
        <v>404.98690940896392</v>
      </c>
      <c r="O3" t="s">
        <v>9189</v>
      </c>
    </row>
    <row r="4" spans="1:15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>
        <f>COUNT(K2:K1072)</f>
        <v>1071</v>
      </c>
      <c r="O4" t="s">
        <v>9190</v>
      </c>
    </row>
    <row r="5" spans="1:15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e" cm="1" vm="1">
        <f t="array" aca="1" ref="N5" ca="1">COUNTIFS(K:K,J:J="Four-Door Car")</f>
        <v>#VALUE!</v>
      </c>
      <c r="O5" t="s">
        <v>9191</v>
      </c>
    </row>
    <row r="6" spans="1:15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>
        <f>MAX(K:K)</f>
        <v>2893.2396779999999</v>
      </c>
      <c r="O6" t="s">
        <v>9192</v>
      </c>
    </row>
    <row r="7" spans="1:15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>
        <f>MIN(K:K)</f>
        <v>0.38210699999999997</v>
      </c>
      <c r="O7" t="s">
        <v>9193</v>
      </c>
    </row>
    <row r="8" spans="1:15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>IF(J2="Four-Door Car","VERDADERO","FALSO")</f>
        <v>VERDADERO</v>
      </c>
      <c r="O8" t="s">
        <v>9194</v>
      </c>
    </row>
    <row r="9" spans="1:15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>VLOOKUP("Four-Door Car",J:J,1)</f>
        <v>Four-Door Car</v>
      </c>
      <c r="O9" t="s">
        <v>9195</v>
      </c>
    </row>
    <row r="10" spans="1:15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>_xlfn.CONCAT(K:K)</f>
        <v>Total Claim Amount2,7049341131,464935566,472247529,88134417,269323159,383042321,6363,02968511,2425,527834482,4528472,029737528307,13913242,920271454,245098647,442031308,981664484,8355,220,382876511,2554,376763439,2389,185006799,220,985105532,8384322,294043615,927769308,1508923,82015815,437681204,475147561,6436,8648157,397849484,31853618,918935882,871945494,431,7073170,517753579,165954447,79344529,624084313,023175593,830288508,8173,95607233,192803831,625979436,8302,56519484,8704,768111518,4312504863,327324104,331355676,391482350,4537,6465,258644456500,254235281,4510425,434505307,2982,399613467,803638350,429,03416321,641,122303427,6312125,807685787,993313489,6302,4475,62325145,215059460,8282,151207321,6364,8679,82759246,04145211,879037350,529033863,3947492,127532132,588288297,6269,905129380,036697513,6425,26630849,011099513,6936142,06276845,152521561,630,567357271,60679940846,158117784,8316,848,046869489,6638,4465,633954368,400146236,90200149,45111764,109663326,4921,6101,89645542,4143,747794424,077159316,850,422181523,2113,801497192,87572828,662719532,8975,10709853,79870850,528355289,9122392,604371721,242206456,523851087,99542651,961915460,8251,992083345,6321,699,25760850456,73157857,562324604,88,312729316,59922831256,300724393,6701,708239128,705563679,36837859,987126566,461,654262554,4465,41477496,8292,8256,813837355,2542,319401303,14839925,438063292,8787,99331384,02441361,693771232,92614568,179721710,4337755521122,658899408,374746408792532,8754,358929702,990032206,837111275,395894459,738128496,8336321,6302,4430,994107183667,632476844,481918364,8722,486994590,4481,0275161124,427734669,6820011284,093173240,259479912556,8115,086827470,4321,6383,167471307,963291355,2520,364752466,436375451,670309537,6345,6355,2331,2428,734656398,4494,4369,6831,752839156,124914373,428187395,934815350,4231,201886289,904105729,6326,4350,4105,765111639,464548292,8383,442328316,899,085943307,2566,935022436,8412,8307,2388,82345,413441321,6773,470977424,883448523,2508,8364,240307638,4354,729129283,995953403,220,543176385,115437140,165035326,4321,6398,4102,87976956,868289463,158502205,444066741,656,371967813,6494,4795,864079614,472,438681532,867,881546402,636829641,388616342,481173331,2340,8412,10193373,700573374,4350,4345,6722,024742259,361117537,6396,295614358,281562653,388564121,03237292,813396528159,636956476,156957727,2321,642,078345561,6200,11606676,94402376,609295830,623064580,47325960,036683321,647,53101303,872752100,620067481,339891508,81101,686,320022470,4667,256,60333262,865172309,577946350,4365,364581384489,6705,69,51528244,564334639,105556453,6532,8511,2554,522969336402,449823327,0205395,3953131,40129199,382943856,8739,2518,4292,8340,8350,4340,884,21836364,546877441,637,910623202,860399345,685,80981791,146661355,2286,2349311159,2316,8466,570791331,2364,81252,406235331,2312421,484456430,505942398,5029487,64676355,510526351,270869806,4647,454583508,8128,43823302,0339714801003,160633518,4379,2244,362072201,45500591,5509855291,834668707,43083292,915251376,126419701,708239152,184244176,819414104,454624941,71805446894,030308460,867,859881539,843003556,8350,495,19315795,338505626,4321,6494,395024115,54508619,938981799,926741523,2878,4444,470676268,819985331,2297,6412,8806,4101,288069532,81317,6691,412378804,811859297,61090,8643450,587035537,6151,528482347,075948271,697529638,4849,6110,484661113,534474528595,2113,6095081337,063487114,273025125,194389235,220971395,34111114,798771772,798511633,6350,4168,517149307,2633,6504845,654042115,728852668,29397700,901632525,625,299375,330097418,233667398,240791938,513425338,619869339,344531302,818833619,165344326,4259,561195336364,8179,161843662,475,501852306,98359684,026848139,489926607,4459631,124372628,023494336426,65559991,417923317,844812118,44623586,461582118,454974321,6362,774545221,856184980,169081614,675906662,4331,2145,252168374,240783355,2528619,280,669257561,61324,8504460,8468,566133842,43785475,21171,93117268,471802494,4475,2138,722385345,6467,24802467,5032361214,4667,2192,085299619,9738891002,782553321,6384251,774574866,2083211210,920949599,648466787,9933132027,724442619,272,852047449,819671302,4316,8489,656,60333259,060862456364,8470,4299,356083699,1679117,959654545,240341350,4328,23143266,5686421382,4121,306839609,6542,4532,8125,933005655,41333312345,6673,34265619,2513,623,810491451,2350,4307,2408231,922173772,8664,980242128,64594646,49203943278,085149564,466556739,2792289,040734155,938593302,4326,549425653,65668103,935601809,532341321,6528312580,72531133,735395238,0050741577,674417135,892444135,26125571,2331,2566,4297,6312637,063458537,6460,875,936096799,2136,29108367,530904312,921256166,937747566,4135,38219417,7429541,838367197,776009612,102262331,2316,81193,036154600136,829537926,4392,6364215,226476160,598662371,803029312443,670399612,300581290,391526316,795337405,527937208,598246138,130879301,437365456,473115152,338562491,75536848,517439430,375049633,6350,4246,489123128,969729185,3553531300,89,071305133,475315141,199465321,6623,223617427,2141,725051321,6494,4211,336937147,080303862,762957513,6113,367765537,6943,2117,672722225,145949456182,432565148,173152525,6155,570802156,124914212,391975297,6174,041566156,124914486,278557345,61,924709518,4326,4262,12205921,6541,695658326,4327,6826694561265,57030263,04319733615,631363441,6375,866091364,8355,2452,616872113,45012248016,03451615,27228615,256301512,6624574,523935426,072946169,287785419,464143201,455005158,077504494,4494,4326,4669,6395,729716159,75673358,557552302,4316,88,582971285,418473566,4410,508316244,23135218,598065643,826716336312497,0472971022,4657,6230,2457725,622751292,8614,4160,07526667,234,651305678,100487511,2525,6292,8292,8174,588413159,391681698,4232,711071163,04695679,865605393,6382,08589748,348319133,425609528561,414794316,8445,287788165,570243407,99684844,229478345,6340,306584106,647493626,11625956,60333784,65781441,6547,286,27772398,50294863,5165721300,8120,0156091254,137899316,8417,6798,00268982,04168422,819088302,4422,4316,8639,971388489,6312468511,497882494,4239,540223518,180364715,252366926,4156,124914402,07071994,814032456523,2571,2513,650497273,883044340,8574,024018632,715382355,24,23862642,248087739,227,145151270,002766292,8494,946438142,567008425,266308312326,4251,334247369,818708161,419528537,6292,8312255,999709484,861,7695641310,4250,001424141,799422321,649,797016372,175592542,143851360,850476872,632934720,601429576481,025786466,176731159,266473547,241,283167503,808329859,599411305,653785278,9028461416139,963594734,4174,041566532,8321,637,29986595,8165161008513,6446,472,205362292,8331,2475,2331,2331,2401,592109253,183568643,2799,673766727,291,83466827,987867166,77296270,563995292,8158,077504667,2178,006524404,26569618,918935513,818403268,471802131,828507628,8374,4178,986788392,235698873,60,382107187,363583350,4379,2297,6571,2350,853987217,973168441,625,934064475,2297,6188,938397628,8321,6153,2055912893,239678629,532731361,2847571185,988301460,886,461582340,8425,800112190,43446193,50532524,087774302,4219,288706881,36095926,951627466,122541475,2607,095655331,2290,381707558,099357336828540,514115100,04983259,861963193,57032199,7972753,084753256,43803211,13606774,350893621,464468307,2360,0558965,954813407,450118547,21228,8547,2806,424,063693311,32928242,689135460,323855213,225001331,2300,607591262,504882263,365432307,2302,4256,268091297,6215,8182542,41353,6432499,245,507952470,4691,240882,409922357,642982643,2420,35698136,787725331,2220,186677170,798204266,16553598,921782281,295903631,74303946829,209521136,883999312518,431,755601224,27582830,4480,159011390,79255372,071195316,855241,9652521027,000029319,820747411,0111626006484,110585351,149904284,000172496,474767925,13714313,164097227,872071463,335061180,667969484,8508,8350,4302,764283340,8513,6141,922839349,783046494,4345,654,065538600342,515136441,61027,177255275,989978472,5996831336,931716547,27,345946540,141566383,363758537,765151321,87347419,575683571,2108,138715408707,3034161067,333126807,947292618,630955404,272806710,4312707,977614336232,24232668,226001287,149807312595,2391,636628547,2239,328571232,674417331,2336,50961470,4345,6244,212286523,2328,870868496,885,0637081418,4334,40871742,096415300,528579144,78215264,598216532,8347,857619245,447622525,661,769564316,8955,2720,752945340,656963546,524896489,411833171,325856249,08588730,874869361,455219207,320041633,6547,2537,6</v>
      </c>
      <c r="O10" t="s">
        <v>9196</v>
      </c>
    </row>
    <row r="11" spans="1:15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s="2">
        <f ca="1">TODAY()</f>
        <v>45912</v>
      </c>
      <c r="O11" t="s">
        <v>9197</v>
      </c>
    </row>
    <row r="12" spans="1:15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s="4">
        <f ca="1">NOW()</f>
        <v>45912.585772453705</v>
      </c>
      <c r="O12" t="s">
        <v>9198</v>
      </c>
    </row>
    <row r="13" spans="1:15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>
        <f>ROUND(K3,2)</f>
        <v>1131.46</v>
      </c>
      <c r="O13" t="s">
        <v>9199</v>
      </c>
    </row>
    <row r="14" spans="1:15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5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5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O18" sqref="O18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I2" sqref="I2"/>
    </sheetView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Maria Cristina Guajardo-Fajardo Coronel</cp:lastModifiedBy>
  <dcterms:created xsi:type="dcterms:W3CDTF">2015-06-05T18:17:20Z</dcterms:created>
  <dcterms:modified xsi:type="dcterms:W3CDTF">2025-09-12T12:04:09Z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